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Rejane\Desktop\TCE SC 2025\"/>
    </mc:Choice>
  </mc:AlternateContent>
  <xr:revisionPtr revIDLastSave="0" documentId="8_{C5B11FA1-B646-49E0-B856-C6A183851B0C}" xr6:coauthVersionLast="47" xr6:coauthVersionMax="47" xr10:uidLastSave="{00000000-0000-0000-0000-000000000000}"/>
  <bookViews>
    <workbookView xWindow="28680" yWindow="-120" windowWidth="29040" windowHeight="15720" tabRatio="764" xr2:uid="{00000000-000D-0000-FFFF-FFFF00000000}"/>
  </bookViews>
  <sheets>
    <sheet name="DESPESAS - 2025" sheetId="25" r:id="rId1"/>
    <sheet name="ALTERAÇÕES" sheetId="28" r:id="rId2"/>
    <sheet name="TABELAS" sheetId="27" state="hidden" r:id="rId3"/>
  </sheets>
  <definedNames>
    <definedName name="_xlnm._FilterDatabase" localSheetId="0" hidden="1">'DESPESAS - 2025'!$A$8:$Z$5309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26" i="25" l="1"/>
  <c r="J4300" i="25"/>
  <c r="J4299" i="25"/>
  <c r="J4058" i="25"/>
  <c r="J4032" i="25"/>
  <c r="J4031" i="25"/>
  <c r="J3798" i="25"/>
  <c r="J3772" i="25"/>
  <c r="J3771" i="25"/>
  <c r="J3538" i="25"/>
  <c r="J3512" i="25"/>
  <c r="J3511" i="25"/>
  <c r="J2984" i="25"/>
  <c r="J2958" i="25"/>
  <c r="J2957" i="25"/>
  <c r="J941" i="25"/>
  <c r="J915" i="25"/>
  <c r="J914" i="25"/>
  <c r="J2473" i="25"/>
  <c r="J2447" i="25"/>
  <c r="J2446" i="25"/>
  <c r="J2154" i="25"/>
  <c r="J2128" i="25"/>
  <c r="J2127" i="25"/>
  <c r="J1977" i="25"/>
  <c r="J1951" i="25"/>
  <c r="J1950" i="25"/>
  <c r="J1770" i="25"/>
  <c r="G1770" i="25"/>
  <c r="J1769" i="25"/>
  <c r="G1769" i="25"/>
  <c r="J1768" i="25"/>
  <c r="G1768" i="25"/>
  <c r="J1767" i="25"/>
  <c r="G1767" i="25"/>
  <c r="J1764" i="25"/>
  <c r="G1764" i="25"/>
  <c r="J1763" i="25"/>
  <c r="G1763" i="25"/>
  <c r="J1762" i="25"/>
  <c r="G1762" i="25"/>
  <c r="J1761" i="25"/>
  <c r="G1761" i="25"/>
  <c r="V216" i="25"/>
  <c r="Q216" i="25"/>
  <c r="R216" i="25" s="1"/>
  <c r="J216" i="25"/>
  <c r="G216" i="25"/>
  <c r="Y216" i="25" s="1"/>
  <c r="I4299" i="25" l="1"/>
  <c r="I2957" i="25"/>
  <c r="I3511" i="25"/>
  <c r="I3771" i="25"/>
  <c r="I4031" i="25"/>
  <c r="I2446" i="25"/>
  <c r="I914" i="25"/>
  <c r="I2127" i="25"/>
  <c r="I1950" i="25"/>
  <c r="I1769" i="25"/>
  <c r="I1768" i="25"/>
  <c r="I1767" i="25"/>
  <c r="I1763" i="25"/>
  <c r="I1762" i="25"/>
  <c r="I1761" i="25"/>
  <c r="T216" i="25"/>
  <c r="S216" i="25" s="1"/>
  <c r="V541" i="25" l="1"/>
  <c r="Q541" i="25"/>
  <c r="R541" i="25" s="1"/>
  <c r="J541" i="25"/>
  <c r="G541" i="25"/>
  <c r="Y541" i="25" s="1"/>
  <c r="V539" i="25"/>
  <c r="Q539" i="25"/>
  <c r="R539" i="25" s="1"/>
  <c r="J539" i="25"/>
  <c r="G539" i="25"/>
  <c r="T539" i="25" s="1"/>
  <c r="V437" i="25"/>
  <c r="Q437" i="25"/>
  <c r="R437" i="25" s="1"/>
  <c r="J437" i="25"/>
  <c r="G437" i="25"/>
  <c r="T437" i="25" s="1"/>
  <c r="V435" i="25"/>
  <c r="Q435" i="25"/>
  <c r="R435" i="25" s="1"/>
  <c r="J435" i="25"/>
  <c r="G435" i="25"/>
  <c r="T435" i="25" s="1"/>
  <c r="V170" i="25"/>
  <c r="Q170" i="25"/>
  <c r="R170" i="25" s="1"/>
  <c r="J170" i="25"/>
  <c r="G170" i="25"/>
  <c r="Y170" i="25" s="1"/>
  <c r="V168" i="25"/>
  <c r="Q168" i="25"/>
  <c r="R168" i="25" s="1"/>
  <c r="J168" i="25"/>
  <c r="G168" i="25"/>
  <c r="Y168" i="25" s="1"/>
  <c r="T541" i="25" l="1"/>
  <c r="S541" i="25" s="1"/>
  <c r="S539" i="25"/>
  <c r="Y539" i="25"/>
  <c r="Y437" i="25"/>
  <c r="S437" i="25"/>
  <c r="S435" i="25"/>
  <c r="Y435" i="25"/>
  <c r="T170" i="25"/>
  <c r="S170" i="25" s="1"/>
  <c r="T168" i="25"/>
  <c r="S168" i="25" s="1"/>
  <c r="J3352" i="25" l="1"/>
  <c r="G3352" i="25"/>
  <c r="J3351" i="25"/>
  <c r="G3351" i="25"/>
  <c r="J3350" i="25"/>
  <c r="G3350" i="25"/>
  <c r="J3160" i="25"/>
  <c r="G3160" i="25"/>
  <c r="J3159" i="25"/>
  <c r="G3159" i="25"/>
  <c r="J3158" i="25"/>
  <c r="G3158" i="25"/>
  <c r="J2686" i="25"/>
  <c r="G2686" i="25"/>
  <c r="J2685" i="25"/>
  <c r="G2685" i="25"/>
  <c r="J2684" i="25"/>
  <c r="G2684" i="25"/>
  <c r="J2367" i="25"/>
  <c r="G2367" i="25"/>
  <c r="J2366" i="25"/>
  <c r="G2366" i="25"/>
  <c r="J2365" i="25"/>
  <c r="G2365" i="25"/>
  <c r="J1713" i="25"/>
  <c r="G1713" i="25"/>
  <c r="J1712" i="25"/>
  <c r="G1712" i="25"/>
  <c r="J1711" i="25"/>
  <c r="G1711" i="25"/>
  <c r="J1460" i="25"/>
  <c r="G1460" i="25"/>
  <c r="J1459" i="25"/>
  <c r="G1459" i="25"/>
  <c r="J1458" i="25"/>
  <c r="G1458" i="25"/>
  <c r="V4416" i="25"/>
  <c r="Q4416" i="25"/>
  <c r="R4416" i="25" s="1"/>
  <c r="J4416" i="25"/>
  <c r="G4416" i="25"/>
  <c r="Y4416" i="25" s="1"/>
  <c r="V4148" i="25"/>
  <c r="Q4148" i="25"/>
  <c r="R4148" i="25" s="1"/>
  <c r="J4148" i="25"/>
  <c r="G4148" i="25"/>
  <c r="T4148" i="25" s="1"/>
  <c r="V3888" i="25"/>
  <c r="Q3888" i="25"/>
  <c r="R3888" i="25" s="1"/>
  <c r="J3888" i="25"/>
  <c r="G3888" i="25"/>
  <c r="T3888" i="25" s="1"/>
  <c r="V3628" i="25"/>
  <c r="Q3628" i="25"/>
  <c r="R3628" i="25" s="1"/>
  <c r="J3628" i="25"/>
  <c r="G3628" i="25"/>
  <c r="Y3628" i="25" s="1"/>
  <c r="V3277" i="25"/>
  <c r="Q3277" i="25"/>
  <c r="R3277" i="25" s="1"/>
  <c r="J3277" i="25"/>
  <c r="G3277" i="25"/>
  <c r="T3277" i="25" s="1"/>
  <c r="V3085" i="25"/>
  <c r="Q3085" i="25"/>
  <c r="R3085" i="25" s="1"/>
  <c r="J3085" i="25"/>
  <c r="G3085" i="25"/>
  <c r="Y3085" i="25" s="1"/>
  <c r="V2603" i="25"/>
  <c r="Q2603" i="25"/>
  <c r="R2603" i="25" s="1"/>
  <c r="J2603" i="25"/>
  <c r="G2603" i="25"/>
  <c r="Y2603" i="25" s="1"/>
  <c r="V2284" i="25"/>
  <c r="Q2284" i="25"/>
  <c r="R2284" i="25" s="1"/>
  <c r="J2284" i="25"/>
  <c r="G2284" i="25"/>
  <c r="Y2284" i="25" s="1"/>
  <c r="V2020" i="25"/>
  <c r="Q2020" i="25"/>
  <c r="R2020" i="25" s="1"/>
  <c r="J2020" i="25"/>
  <c r="G2020" i="25"/>
  <c r="T2020" i="25" s="1"/>
  <c r="V1867" i="25"/>
  <c r="Q1867" i="25"/>
  <c r="R1867" i="25" s="1"/>
  <c r="J1867" i="25"/>
  <c r="G1867" i="25"/>
  <c r="Y1867" i="25" s="1"/>
  <c r="V1675" i="25"/>
  <c r="Q1675" i="25"/>
  <c r="R1675" i="25" s="1"/>
  <c r="J1675" i="25"/>
  <c r="G1675" i="25"/>
  <c r="Y1675" i="25" s="1"/>
  <c r="V1377" i="25"/>
  <c r="Q1377" i="25"/>
  <c r="R1377" i="25" s="1"/>
  <c r="J1377" i="25"/>
  <c r="G1377" i="25"/>
  <c r="Y1377" i="25" s="1"/>
  <c r="J5089" i="25"/>
  <c r="G5089" i="25"/>
  <c r="J5033" i="25"/>
  <c r="G5033" i="25"/>
  <c r="J4977" i="25"/>
  <c r="G4977" i="25"/>
  <c r="J4921" i="25"/>
  <c r="G4921" i="25"/>
  <c r="J4892" i="25"/>
  <c r="G4892" i="25"/>
  <c r="J4838" i="25"/>
  <c r="G4838" i="25"/>
  <c r="J4777" i="25"/>
  <c r="G4777" i="25"/>
  <c r="V4724" i="25"/>
  <c r="Q4724" i="25"/>
  <c r="R4724" i="25" s="1"/>
  <c r="J4724" i="25"/>
  <c r="G4724" i="25"/>
  <c r="T4724" i="25" s="1"/>
  <c r="J4645" i="25"/>
  <c r="G4645" i="25"/>
  <c r="J4543" i="25"/>
  <c r="G4543" i="25"/>
  <c r="J4275" i="25"/>
  <c r="G4275" i="25"/>
  <c r="J4015" i="25"/>
  <c r="G4015" i="25"/>
  <c r="J3755" i="25"/>
  <c r="G3755" i="25"/>
  <c r="V3415" i="25"/>
  <c r="Q3415" i="25"/>
  <c r="R3415" i="25" s="1"/>
  <c r="J3415" i="25"/>
  <c r="G3415" i="25"/>
  <c r="T3415" i="25" s="1"/>
  <c r="J3223" i="25"/>
  <c r="G3223" i="25"/>
  <c r="V668" i="25"/>
  <c r="Q668" i="25"/>
  <c r="R668" i="25" s="1"/>
  <c r="J668" i="25"/>
  <c r="G668" i="25"/>
  <c r="T668" i="25" s="1"/>
  <c r="V663" i="25"/>
  <c r="Q663" i="25"/>
  <c r="R663" i="25" s="1"/>
  <c r="J663" i="25"/>
  <c r="G663" i="25"/>
  <c r="T663" i="25" s="1"/>
  <c r="V638" i="25"/>
  <c r="Q638" i="25"/>
  <c r="R638" i="25" s="1"/>
  <c r="J638" i="25"/>
  <c r="G638" i="25"/>
  <c r="Y638" i="25" s="1"/>
  <c r="V633" i="25"/>
  <c r="Q633" i="25"/>
  <c r="R633" i="25" s="1"/>
  <c r="J633" i="25"/>
  <c r="G633" i="25"/>
  <c r="T633" i="25" s="1"/>
  <c r="V5293" i="25"/>
  <c r="Q5293" i="25"/>
  <c r="R5293" i="25" s="1"/>
  <c r="J5293" i="25"/>
  <c r="G5293" i="25"/>
  <c r="Y5293" i="25" s="1"/>
  <c r="V5271" i="25"/>
  <c r="Q5271" i="25"/>
  <c r="R5271" i="25" s="1"/>
  <c r="J5271" i="25"/>
  <c r="G5271" i="25"/>
  <c r="Y5271" i="25" s="1"/>
  <c r="V5233" i="25"/>
  <c r="Q5233" i="25"/>
  <c r="R5233" i="25" s="1"/>
  <c r="J5233" i="25"/>
  <c r="G5233" i="25"/>
  <c r="Y5233" i="25" s="1"/>
  <c r="V5197" i="25"/>
  <c r="Q5197" i="25"/>
  <c r="R5197" i="25" s="1"/>
  <c r="J5197" i="25"/>
  <c r="G5197" i="25"/>
  <c r="T5197" i="25" s="1"/>
  <c r="J588" i="25"/>
  <c r="G588" i="25"/>
  <c r="J484" i="25"/>
  <c r="G484" i="25"/>
  <c r="J375" i="25"/>
  <c r="G375" i="25"/>
  <c r="J280" i="25"/>
  <c r="G280" i="25"/>
  <c r="I3350" i="25" l="1"/>
  <c r="I3351" i="25"/>
  <c r="I3159" i="25"/>
  <c r="I3158" i="25"/>
  <c r="I1711" i="25"/>
  <c r="I2685" i="25"/>
  <c r="I2684" i="25"/>
  <c r="I2366" i="25"/>
  <c r="I2365" i="25"/>
  <c r="I1712" i="25"/>
  <c r="I1458" i="25"/>
  <c r="I1459" i="25"/>
  <c r="T4416" i="25"/>
  <c r="S4416" i="25" s="1"/>
  <c r="S4148" i="25"/>
  <c r="Y4148" i="25"/>
  <c r="S3888" i="25"/>
  <c r="Y3888" i="25"/>
  <c r="T3628" i="25"/>
  <c r="S3628" i="25" s="1"/>
  <c r="S3277" i="25"/>
  <c r="Y3277" i="25"/>
  <c r="T3085" i="25"/>
  <c r="S3085" i="25" s="1"/>
  <c r="T2603" i="25"/>
  <c r="S2603" i="25" s="1"/>
  <c r="T2284" i="25"/>
  <c r="S2284" i="25" s="1"/>
  <c r="Y2020" i="25"/>
  <c r="S2020" i="25"/>
  <c r="T1867" i="25"/>
  <c r="S1867" i="25" s="1"/>
  <c r="T1675" i="25"/>
  <c r="S1675" i="25" s="1"/>
  <c r="T1377" i="25"/>
  <c r="S1377" i="25" s="1"/>
  <c r="S4724" i="25"/>
  <c r="Y4724" i="25"/>
  <c r="S3415" i="25"/>
  <c r="Y3415" i="25"/>
  <c r="Y668" i="25"/>
  <c r="S668" i="25"/>
  <c r="S663" i="25"/>
  <c r="Y663" i="25"/>
  <c r="T638" i="25"/>
  <c r="S638" i="25" s="1"/>
  <c r="S633" i="25"/>
  <c r="Y633" i="25"/>
  <c r="T5293" i="25"/>
  <c r="S5293" i="25" s="1"/>
  <c r="T5271" i="25"/>
  <c r="S5271" i="25" s="1"/>
  <c r="T5233" i="25"/>
  <c r="S5233" i="25" s="1"/>
  <c r="S5197" i="25"/>
  <c r="Y5197" i="25"/>
  <c r="G5110" i="25" l="1"/>
  <c r="G5054" i="25"/>
  <c r="G4998" i="25"/>
  <c r="G4942" i="25"/>
  <c r="G4907" i="25"/>
  <c r="G4859" i="25"/>
  <c r="G4798" i="25"/>
  <c r="G4763" i="25"/>
  <c r="G4696" i="25"/>
  <c r="G4689" i="25"/>
  <c r="G4660" i="25"/>
  <c r="G4602" i="25"/>
  <c r="J777" i="25"/>
  <c r="G777" i="25"/>
  <c r="J4556" i="25"/>
  <c r="G4556" i="25"/>
  <c r="J4555" i="25"/>
  <c r="G4555" i="25"/>
  <c r="J4554" i="25"/>
  <c r="G4554" i="25"/>
  <c r="J4553" i="25"/>
  <c r="G4553" i="25"/>
  <c r="J4552" i="25"/>
  <c r="G4552" i="25"/>
  <c r="J4551" i="25"/>
  <c r="G4551" i="25"/>
  <c r="J4550" i="25"/>
  <c r="G4550" i="25"/>
  <c r="J4549" i="25"/>
  <c r="G4549" i="25"/>
  <c r="J4286" i="25"/>
  <c r="J4285" i="25"/>
  <c r="J4284" i="25"/>
  <c r="J4283" i="25"/>
  <c r="J4282" i="25"/>
  <c r="J4281" i="25"/>
  <c r="G4282" i="25"/>
  <c r="G4281" i="25"/>
  <c r="J4288" i="25"/>
  <c r="G4288" i="25"/>
  <c r="J4287" i="25"/>
  <c r="G4287" i="25"/>
  <c r="G4286" i="25"/>
  <c r="G4285" i="25"/>
  <c r="G4284" i="25"/>
  <c r="G4283" i="25"/>
  <c r="J2779" i="25"/>
  <c r="G2779" i="25"/>
  <c r="J2778" i="25"/>
  <c r="G2778" i="25"/>
  <c r="J2777" i="25"/>
  <c r="G2777" i="25"/>
  <c r="J2750" i="25"/>
  <c r="G2750" i="25"/>
  <c r="J2749" i="25"/>
  <c r="G2749" i="25"/>
  <c r="J797" i="25"/>
  <c r="J796" i="25"/>
  <c r="J795" i="25"/>
  <c r="J794" i="25"/>
  <c r="J793" i="25"/>
  <c r="J792" i="25"/>
  <c r="J791" i="25"/>
  <c r="J790" i="25"/>
  <c r="J789" i="25"/>
  <c r="J788" i="25"/>
  <c r="J787" i="25"/>
  <c r="J786" i="25"/>
  <c r="J785" i="25"/>
  <c r="J784" i="25"/>
  <c r="J783" i="25"/>
  <c r="J782" i="25"/>
  <c r="J781" i="25"/>
  <c r="J780" i="25"/>
  <c r="J779" i="25"/>
  <c r="J778" i="25"/>
  <c r="J776" i="25"/>
  <c r="J775" i="25"/>
  <c r="J774" i="25"/>
  <c r="J773" i="25"/>
  <c r="G776" i="25"/>
  <c r="G775" i="25"/>
  <c r="G797" i="25"/>
  <c r="G796" i="25"/>
  <c r="G795" i="25"/>
  <c r="G794" i="25"/>
  <c r="G793" i="25"/>
  <c r="G792" i="25"/>
  <c r="G791" i="25"/>
  <c r="G790" i="25"/>
  <c r="G789" i="25"/>
  <c r="G788" i="25"/>
  <c r="G787" i="25"/>
  <c r="G786" i="25"/>
  <c r="G785" i="25"/>
  <c r="G784" i="25"/>
  <c r="G783" i="25"/>
  <c r="G782" i="25"/>
  <c r="G781" i="25"/>
  <c r="G780" i="25"/>
  <c r="G779" i="25"/>
  <c r="G778" i="25"/>
  <c r="G774" i="25"/>
  <c r="G773" i="25"/>
  <c r="J772" i="25"/>
  <c r="G772" i="25"/>
  <c r="J771" i="25"/>
  <c r="G771" i="25"/>
  <c r="J770" i="25"/>
  <c r="G770" i="25"/>
  <c r="J245" i="25"/>
  <c r="G245" i="25"/>
  <c r="J4755" i="25"/>
  <c r="G4755" i="25"/>
  <c r="J4754" i="25"/>
  <c r="G4754" i="25"/>
  <c r="J4753" i="25"/>
  <c r="G4753" i="25"/>
  <c r="J4746" i="25"/>
  <c r="G4746" i="25"/>
  <c r="J4745" i="25"/>
  <c r="G4745" i="25"/>
  <c r="J4744" i="25"/>
  <c r="G4744" i="25"/>
  <c r="J4709" i="25"/>
  <c r="G4709" i="25"/>
  <c r="J4708" i="25"/>
  <c r="G4708" i="25"/>
  <c r="J4707" i="25"/>
  <c r="G4707" i="25"/>
  <c r="J4677" i="25"/>
  <c r="G4677" i="25"/>
  <c r="J4676" i="25"/>
  <c r="G4676" i="25"/>
  <c r="J4675" i="25"/>
  <c r="G4675" i="25"/>
  <c r="J4668" i="25"/>
  <c r="G4668" i="25"/>
  <c r="J4667" i="25"/>
  <c r="G4667" i="25"/>
  <c r="J4666" i="25"/>
  <c r="G4666" i="25"/>
  <c r="J4635" i="25"/>
  <c r="G4635" i="25"/>
  <c r="J4634" i="25"/>
  <c r="G4634" i="25"/>
  <c r="J4633" i="25"/>
  <c r="G4633" i="25"/>
  <c r="J4626" i="25"/>
  <c r="G4626" i="25"/>
  <c r="J4625" i="25"/>
  <c r="G4625" i="25"/>
  <c r="J4624" i="25"/>
  <c r="G4624" i="25"/>
  <c r="J4617" i="25"/>
  <c r="G4617" i="25"/>
  <c r="J4616" i="25"/>
  <c r="G4616" i="25"/>
  <c r="J4615" i="25"/>
  <c r="G4615" i="25"/>
  <c r="J4608" i="25"/>
  <c r="G4608" i="25"/>
  <c r="J4607" i="25"/>
  <c r="G4607" i="25"/>
  <c r="J4606" i="25"/>
  <c r="G4606" i="25"/>
  <c r="J4585" i="25"/>
  <c r="G4585" i="25"/>
  <c r="J4584" i="25"/>
  <c r="G4584" i="25"/>
  <c r="J4583" i="25"/>
  <c r="G4583" i="25"/>
  <c r="J4576" i="25"/>
  <c r="G4576" i="25"/>
  <c r="J4575" i="25"/>
  <c r="G4575" i="25"/>
  <c r="J4574" i="25"/>
  <c r="G4574" i="25"/>
  <c r="J4571" i="25"/>
  <c r="G4571" i="25"/>
  <c r="J4570" i="25"/>
  <c r="G4570" i="25"/>
  <c r="J4569" i="25"/>
  <c r="G4569" i="25"/>
  <c r="J4568" i="25"/>
  <c r="G4568" i="25"/>
  <c r="J4567" i="25"/>
  <c r="G4567" i="25"/>
  <c r="J4566" i="25"/>
  <c r="G4566" i="25"/>
  <c r="I777" i="25" l="1"/>
  <c r="I4283" i="25"/>
  <c r="I4285" i="25"/>
  <c r="I4281" i="25"/>
  <c r="I4553" i="25"/>
  <c r="I4551" i="25"/>
  <c r="I4555" i="25"/>
  <c r="I4554" i="25"/>
  <c r="I4552" i="25"/>
  <c r="I4550" i="25"/>
  <c r="I4549" i="25"/>
  <c r="I4286" i="25"/>
  <c r="I4284" i="25"/>
  <c r="I4282" i="25"/>
  <c r="I4287" i="25"/>
  <c r="I775" i="25"/>
  <c r="I784" i="25"/>
  <c r="I2778" i="25"/>
  <c r="I773" i="25"/>
  <c r="I782" i="25"/>
  <c r="I790" i="25"/>
  <c r="I2777" i="25"/>
  <c r="I780" i="25"/>
  <c r="I788" i="25"/>
  <c r="I796" i="25"/>
  <c r="I2749" i="25"/>
  <c r="I792" i="25"/>
  <c r="I778" i="25"/>
  <c r="I786" i="25"/>
  <c r="I794" i="25"/>
  <c r="I795" i="25"/>
  <c r="I793" i="25"/>
  <c r="I791" i="25"/>
  <c r="I789" i="25"/>
  <c r="I787" i="25"/>
  <c r="I785" i="25"/>
  <c r="I783" i="25"/>
  <c r="I781" i="25"/>
  <c r="I779" i="25"/>
  <c r="I776" i="25"/>
  <c r="I774" i="25"/>
  <c r="I772" i="25"/>
  <c r="I771" i="25"/>
  <c r="I770" i="25"/>
  <c r="I4753" i="25"/>
  <c r="I4745" i="25"/>
  <c r="I4754" i="25"/>
  <c r="I4707" i="25"/>
  <c r="I4675" i="25"/>
  <c r="I4744" i="25"/>
  <c r="I4708" i="25"/>
  <c r="I4676" i="25"/>
  <c r="I4568" i="25"/>
  <c r="I4584" i="25"/>
  <c r="I4634" i="25"/>
  <c r="I4667" i="25"/>
  <c r="I4666" i="25"/>
  <c r="I4633" i="25"/>
  <c r="I4569" i="25"/>
  <c r="I4575" i="25"/>
  <c r="I4625" i="25"/>
  <c r="I4624" i="25"/>
  <c r="I4570" i="25"/>
  <c r="I4616" i="25"/>
  <c r="I4615" i="25"/>
  <c r="I4607" i="25"/>
  <c r="I4606" i="25"/>
  <c r="I4574" i="25"/>
  <c r="I4583" i="25"/>
  <c r="I4567" i="25"/>
  <c r="I4566" i="25"/>
  <c r="J4562" i="25" l="1"/>
  <c r="G4562" i="25"/>
  <c r="J4561" i="25"/>
  <c r="G4561" i="25"/>
  <c r="J4560" i="25"/>
  <c r="G4560" i="25"/>
  <c r="J4548" i="25"/>
  <c r="I4548" i="25" s="1"/>
  <c r="G4548" i="25"/>
  <c r="J4547" i="25"/>
  <c r="G4547" i="25"/>
  <c r="J4546" i="25"/>
  <c r="G4546" i="25"/>
  <c r="J4545" i="25"/>
  <c r="G4545" i="25"/>
  <c r="J4544" i="25"/>
  <c r="I4543" i="25" s="1"/>
  <c r="G4544" i="25"/>
  <c r="J4542" i="25"/>
  <c r="I4542" i="25" s="1"/>
  <c r="G4542" i="25"/>
  <c r="J4541" i="25"/>
  <c r="G4541" i="25"/>
  <c r="J4540" i="25"/>
  <c r="G4540" i="25"/>
  <c r="J4539" i="25"/>
  <c r="G4539" i="25"/>
  <c r="J4538" i="25"/>
  <c r="G4538" i="25"/>
  <c r="J4537" i="25"/>
  <c r="G4537" i="25"/>
  <c r="J4536" i="25"/>
  <c r="G4536" i="25"/>
  <c r="J4535" i="25"/>
  <c r="G4535" i="25"/>
  <c r="J4534" i="25"/>
  <c r="G4534" i="25"/>
  <c r="J4533" i="25"/>
  <c r="G4533" i="25"/>
  <c r="J4532" i="25"/>
  <c r="G4532" i="25"/>
  <c r="J4531" i="25"/>
  <c r="G4531" i="25"/>
  <c r="J4530" i="25"/>
  <c r="G4530" i="25"/>
  <c r="J4529" i="25"/>
  <c r="G4529" i="25"/>
  <c r="J4528" i="25"/>
  <c r="G4528" i="25"/>
  <c r="J4527" i="25"/>
  <c r="G4527" i="25"/>
  <c r="J4526" i="25"/>
  <c r="G4526" i="25"/>
  <c r="J4525" i="25"/>
  <c r="G4525" i="25"/>
  <c r="J4524" i="25"/>
  <c r="G4524" i="25"/>
  <c r="J4523" i="25"/>
  <c r="G4523" i="25"/>
  <c r="J4522" i="25"/>
  <c r="G4522" i="25"/>
  <c r="J4521" i="25"/>
  <c r="G4521" i="25"/>
  <c r="J4520" i="25"/>
  <c r="G4520" i="25"/>
  <c r="J4519" i="25"/>
  <c r="G4519" i="25"/>
  <c r="J4518" i="25"/>
  <c r="G4518" i="25"/>
  <c r="J4517" i="25"/>
  <c r="G4517" i="25"/>
  <c r="J4516" i="25"/>
  <c r="G4516" i="25"/>
  <c r="J4515" i="25"/>
  <c r="G4515" i="25"/>
  <c r="J4514" i="25"/>
  <c r="G4514" i="25"/>
  <c r="J4513" i="25"/>
  <c r="G4513" i="25"/>
  <c r="J4512" i="25"/>
  <c r="G4512" i="25"/>
  <c r="J4511" i="25"/>
  <c r="G4511" i="25"/>
  <c r="J4510" i="25"/>
  <c r="G4510" i="25"/>
  <c r="J4509" i="25"/>
  <c r="G4509" i="25"/>
  <c r="J4508" i="25"/>
  <c r="G4508" i="25"/>
  <c r="J4507" i="25"/>
  <c r="G4507" i="25"/>
  <c r="J4506" i="25"/>
  <c r="G4506" i="25"/>
  <c r="J4505" i="25"/>
  <c r="G4505" i="25"/>
  <c r="J4504" i="25"/>
  <c r="G4504" i="25"/>
  <c r="J4503" i="25"/>
  <c r="G4503" i="25"/>
  <c r="J4502" i="25"/>
  <c r="G4502" i="25"/>
  <c r="J4501" i="25"/>
  <c r="G4501" i="25"/>
  <c r="J4500" i="25"/>
  <c r="G4500" i="25"/>
  <c r="J4499" i="25"/>
  <c r="G4499" i="25"/>
  <c r="J4498" i="25"/>
  <c r="G4498" i="25"/>
  <c r="J4497" i="25"/>
  <c r="G4497" i="25"/>
  <c r="J4496" i="25"/>
  <c r="G4496" i="25"/>
  <c r="J4495" i="25"/>
  <c r="G4495" i="25"/>
  <c r="J4494" i="25"/>
  <c r="G4494" i="25"/>
  <c r="J4493" i="25"/>
  <c r="G4493" i="25"/>
  <c r="J4492" i="25"/>
  <c r="G4492" i="25"/>
  <c r="J4491" i="25"/>
  <c r="G4491" i="25"/>
  <c r="J4490" i="25"/>
  <c r="G4490" i="25"/>
  <c r="J4489" i="25"/>
  <c r="G4489" i="25"/>
  <c r="J4488" i="25"/>
  <c r="G4488" i="25"/>
  <c r="J4487" i="25"/>
  <c r="G4487" i="25"/>
  <c r="J4486" i="25"/>
  <c r="G4486" i="25"/>
  <c r="J4485" i="25"/>
  <c r="G4485" i="25"/>
  <c r="J4484" i="25"/>
  <c r="G4484" i="25"/>
  <c r="J4483" i="25"/>
  <c r="G4483" i="25"/>
  <c r="J4482" i="25"/>
  <c r="G4482" i="25"/>
  <c r="J4481" i="25"/>
  <c r="G4481" i="25"/>
  <c r="J4480" i="25"/>
  <c r="G4480" i="25"/>
  <c r="J4479" i="25"/>
  <c r="G4479" i="25"/>
  <c r="J4478" i="25"/>
  <c r="G4478" i="25"/>
  <c r="J4477" i="25"/>
  <c r="G4477" i="25"/>
  <c r="J4476" i="25"/>
  <c r="G4476" i="25"/>
  <c r="J4475" i="25"/>
  <c r="G4475" i="25"/>
  <c r="J4474" i="25"/>
  <c r="G4474" i="25"/>
  <c r="J4473" i="25"/>
  <c r="G4473" i="25"/>
  <c r="J4472" i="25"/>
  <c r="G4472" i="25"/>
  <c r="J4471" i="25"/>
  <c r="G4471" i="25"/>
  <c r="J4470" i="25"/>
  <c r="G4470" i="25"/>
  <c r="J4469" i="25"/>
  <c r="G4469" i="25"/>
  <c r="J4468" i="25"/>
  <c r="G4468" i="25"/>
  <c r="J4467" i="25"/>
  <c r="G4467" i="25"/>
  <c r="J4466" i="25"/>
  <c r="G4466" i="25"/>
  <c r="J4465" i="25"/>
  <c r="G4465" i="25"/>
  <c r="J4464" i="25"/>
  <c r="G4464" i="25"/>
  <c r="J4463" i="25"/>
  <c r="G4463" i="25"/>
  <c r="J4462" i="25"/>
  <c r="G4462" i="25"/>
  <c r="J4461" i="25"/>
  <c r="G4461" i="25"/>
  <c r="J4460" i="25"/>
  <c r="G4460" i="25"/>
  <c r="J4459" i="25"/>
  <c r="G4459" i="25"/>
  <c r="J4458" i="25"/>
  <c r="G4458" i="25"/>
  <c r="J4457" i="25"/>
  <c r="G4457" i="25"/>
  <c r="J4456" i="25"/>
  <c r="G4456" i="25"/>
  <c r="J4455" i="25"/>
  <c r="G4455" i="25"/>
  <c r="J4454" i="25"/>
  <c r="G4454" i="25"/>
  <c r="J4453" i="25"/>
  <c r="G4453" i="25"/>
  <c r="J4452" i="25"/>
  <c r="G4452" i="25"/>
  <c r="J4451" i="25"/>
  <c r="G4451" i="25"/>
  <c r="J4450" i="25"/>
  <c r="G4450" i="25"/>
  <c r="J4449" i="25"/>
  <c r="G4449" i="25"/>
  <c r="J4448" i="25"/>
  <c r="G4448" i="25"/>
  <c r="J4447" i="25"/>
  <c r="G4447" i="25"/>
  <c r="J4446" i="25"/>
  <c r="G4446" i="25"/>
  <c r="J4445" i="25"/>
  <c r="G4445" i="25"/>
  <c r="J4444" i="25"/>
  <c r="G4444" i="25"/>
  <c r="J4443" i="25"/>
  <c r="G4443" i="25"/>
  <c r="J4442" i="25"/>
  <c r="G4442" i="25"/>
  <c r="J4441" i="25"/>
  <c r="G4441" i="25"/>
  <c r="J4440" i="25"/>
  <c r="G4440" i="25"/>
  <c r="J4439" i="25"/>
  <c r="G4439" i="25"/>
  <c r="J4438" i="25"/>
  <c r="G4438" i="25"/>
  <c r="J4437" i="25"/>
  <c r="G4437" i="25"/>
  <c r="J4436" i="25"/>
  <c r="G4436" i="25"/>
  <c r="J4435" i="25"/>
  <c r="G4435" i="25"/>
  <c r="J4434" i="25"/>
  <c r="G4434" i="25"/>
  <c r="J4433" i="25"/>
  <c r="G4433" i="25"/>
  <c r="J4432" i="25"/>
  <c r="G4432" i="25"/>
  <c r="J4431" i="25"/>
  <c r="G4431" i="25"/>
  <c r="J4430" i="25"/>
  <c r="G4430" i="25"/>
  <c r="J4429" i="25"/>
  <c r="G4429" i="25"/>
  <c r="J4428" i="25"/>
  <c r="G4428" i="25"/>
  <c r="J4427" i="25"/>
  <c r="G4427" i="25"/>
  <c r="J4426" i="25"/>
  <c r="G4426" i="25"/>
  <c r="J4425" i="25"/>
  <c r="G4425" i="25"/>
  <c r="J4424" i="25"/>
  <c r="G4424" i="25"/>
  <c r="J4423" i="25"/>
  <c r="G4423" i="25"/>
  <c r="J4422" i="25"/>
  <c r="G4422" i="25"/>
  <c r="J4421" i="25"/>
  <c r="G4421" i="25"/>
  <c r="J4420" i="25"/>
  <c r="G4420" i="25"/>
  <c r="J4419" i="25"/>
  <c r="G4419" i="25"/>
  <c r="J4418" i="25"/>
  <c r="G4418" i="25"/>
  <c r="J4417" i="25"/>
  <c r="I4416" i="25" s="1"/>
  <c r="W4416" i="25" s="1"/>
  <c r="G4417" i="25"/>
  <c r="J4415" i="25"/>
  <c r="I4415" i="25" s="1"/>
  <c r="G4415" i="25"/>
  <c r="J4414" i="25"/>
  <c r="G4414" i="25"/>
  <c r="J4413" i="25"/>
  <c r="G4413" i="25"/>
  <c r="J4412" i="25"/>
  <c r="G4412" i="25"/>
  <c r="J4411" i="25"/>
  <c r="G4411" i="25"/>
  <c r="J4410" i="25"/>
  <c r="G4410" i="25"/>
  <c r="J4409" i="25"/>
  <c r="G4409" i="25"/>
  <c r="J4408" i="25"/>
  <c r="G4408" i="25"/>
  <c r="J4407" i="25"/>
  <c r="G4407" i="25"/>
  <c r="J4406" i="25"/>
  <c r="G4406" i="25"/>
  <c r="J4405" i="25"/>
  <c r="G4405" i="25"/>
  <c r="J4404" i="25"/>
  <c r="G4404" i="25"/>
  <c r="J4403" i="25"/>
  <c r="G4403" i="25"/>
  <c r="J4402" i="25"/>
  <c r="G4402" i="25"/>
  <c r="J4401" i="25"/>
  <c r="G4401" i="25"/>
  <c r="J4400" i="25"/>
  <c r="G4400" i="25"/>
  <c r="J4399" i="25"/>
  <c r="G4399" i="25"/>
  <c r="J4398" i="25"/>
  <c r="G4398" i="25"/>
  <c r="J4397" i="25"/>
  <c r="G4397" i="25"/>
  <c r="J4396" i="25"/>
  <c r="G4396" i="25"/>
  <c r="J4395" i="25"/>
  <c r="G4395" i="25"/>
  <c r="J4394" i="25"/>
  <c r="G4394" i="25"/>
  <c r="J4393" i="25"/>
  <c r="G4393" i="25"/>
  <c r="J4392" i="25"/>
  <c r="G4392" i="25"/>
  <c r="J4391" i="25"/>
  <c r="G4391" i="25"/>
  <c r="J4390" i="25"/>
  <c r="G4390" i="25"/>
  <c r="J4389" i="25"/>
  <c r="G4389" i="25"/>
  <c r="J4388" i="25"/>
  <c r="G4388" i="25"/>
  <c r="J4387" i="25"/>
  <c r="G4387" i="25"/>
  <c r="J4386" i="25"/>
  <c r="G4386" i="25"/>
  <c r="J4385" i="25"/>
  <c r="G4385" i="25"/>
  <c r="J4384" i="25"/>
  <c r="G4384" i="25"/>
  <c r="J4383" i="25"/>
  <c r="G4383" i="25"/>
  <c r="J4382" i="25"/>
  <c r="G4382" i="25"/>
  <c r="J4381" i="25"/>
  <c r="G4381" i="25"/>
  <c r="J4380" i="25"/>
  <c r="G4380" i="25"/>
  <c r="J4379" i="25"/>
  <c r="G4379" i="25"/>
  <c r="J4378" i="25"/>
  <c r="G4378" i="25"/>
  <c r="J4377" i="25"/>
  <c r="G4377" i="25"/>
  <c r="J4376" i="25"/>
  <c r="G4376" i="25"/>
  <c r="J4375" i="25"/>
  <c r="G4375" i="25"/>
  <c r="J4374" i="25"/>
  <c r="G4374" i="25"/>
  <c r="J4373" i="25"/>
  <c r="G4373" i="25"/>
  <c r="J4372" i="25"/>
  <c r="G4372" i="25"/>
  <c r="J4371" i="25"/>
  <c r="G4371" i="25"/>
  <c r="J4370" i="25"/>
  <c r="G4370" i="25"/>
  <c r="J4369" i="25"/>
  <c r="G4369" i="25"/>
  <c r="J4368" i="25"/>
  <c r="G4368" i="25"/>
  <c r="J4367" i="25"/>
  <c r="G4367" i="25"/>
  <c r="J4366" i="25"/>
  <c r="G4366" i="25"/>
  <c r="J4365" i="25"/>
  <c r="G4365" i="25"/>
  <c r="J4364" i="25"/>
  <c r="G4364" i="25"/>
  <c r="J4363" i="25"/>
  <c r="G4363" i="25"/>
  <c r="J4362" i="25"/>
  <c r="G4362" i="25"/>
  <c r="J4361" i="25"/>
  <c r="G4361" i="25"/>
  <c r="J4360" i="25"/>
  <c r="G4360" i="25"/>
  <c r="J4359" i="25"/>
  <c r="G4359" i="25"/>
  <c r="J4358" i="25"/>
  <c r="G4358" i="25"/>
  <c r="J4357" i="25"/>
  <c r="G4357" i="25"/>
  <c r="J4356" i="25"/>
  <c r="G4356" i="25"/>
  <c r="J4355" i="25"/>
  <c r="G4355" i="25"/>
  <c r="J4354" i="25"/>
  <c r="G4354" i="25"/>
  <c r="J4353" i="25"/>
  <c r="G4353" i="25"/>
  <c r="J4352" i="25"/>
  <c r="G4352" i="25"/>
  <c r="J4351" i="25"/>
  <c r="G4351" i="25"/>
  <c r="J4350" i="25"/>
  <c r="G4350" i="25"/>
  <c r="J4349" i="25"/>
  <c r="G4349" i="25"/>
  <c r="J4348" i="25"/>
  <c r="G4348" i="25"/>
  <c r="J4347" i="25"/>
  <c r="G4347" i="25"/>
  <c r="J4346" i="25"/>
  <c r="G4346" i="25"/>
  <c r="J4345" i="25"/>
  <c r="G4345" i="25"/>
  <c r="J4344" i="25"/>
  <c r="G4344" i="25"/>
  <c r="J4343" i="25"/>
  <c r="G4343" i="25"/>
  <c r="J4342" i="25"/>
  <c r="G4342" i="25"/>
  <c r="J4341" i="25"/>
  <c r="G4341" i="25"/>
  <c r="J4340" i="25"/>
  <c r="G4340" i="25"/>
  <c r="J4339" i="25"/>
  <c r="G4339" i="25"/>
  <c r="J4338" i="25"/>
  <c r="G4338" i="25"/>
  <c r="J4337" i="25"/>
  <c r="G4337" i="25"/>
  <c r="J4336" i="25"/>
  <c r="G4336" i="25"/>
  <c r="J4335" i="25"/>
  <c r="G4335" i="25"/>
  <c r="J4334" i="25"/>
  <c r="G4334" i="25"/>
  <c r="J4333" i="25"/>
  <c r="G4333" i="25"/>
  <c r="J4332" i="25"/>
  <c r="G4332" i="25"/>
  <c r="J4331" i="25"/>
  <c r="G4331" i="25"/>
  <c r="J4330" i="25"/>
  <c r="G4330" i="25"/>
  <c r="J4329" i="25"/>
  <c r="G4329" i="25"/>
  <c r="J4328" i="25"/>
  <c r="G4328" i="25"/>
  <c r="J4327" i="25"/>
  <c r="I4326" i="25" s="1"/>
  <c r="G4327" i="25"/>
  <c r="G4326" i="25"/>
  <c r="J4325" i="25"/>
  <c r="G4325" i="25"/>
  <c r="J4324" i="25"/>
  <c r="G4324" i="25"/>
  <c r="J4323" i="25"/>
  <c r="G4323" i="25"/>
  <c r="J4322" i="25"/>
  <c r="G4322" i="25"/>
  <c r="J4321" i="25"/>
  <c r="G4321" i="25"/>
  <c r="J4320" i="25"/>
  <c r="G4320" i="25"/>
  <c r="J4319" i="25"/>
  <c r="G4319" i="25"/>
  <c r="J4318" i="25"/>
  <c r="G4318" i="25"/>
  <c r="J4317" i="25"/>
  <c r="G4317" i="25"/>
  <c r="J4316" i="25"/>
  <c r="G4316" i="25"/>
  <c r="J4315" i="25"/>
  <c r="G4315" i="25"/>
  <c r="J4314" i="25"/>
  <c r="G4314" i="25"/>
  <c r="J4313" i="25"/>
  <c r="G4313" i="25"/>
  <c r="J4312" i="25"/>
  <c r="G4312" i="25"/>
  <c r="J4311" i="25"/>
  <c r="G4311" i="25"/>
  <c r="J4310" i="25"/>
  <c r="G4310" i="25"/>
  <c r="J4309" i="25"/>
  <c r="G4309" i="25"/>
  <c r="J4308" i="25"/>
  <c r="G4308" i="25"/>
  <c r="J4307" i="25"/>
  <c r="G4307" i="25"/>
  <c r="J4306" i="25"/>
  <c r="G4306" i="25"/>
  <c r="J4305" i="25"/>
  <c r="G4305" i="25"/>
  <c r="J4304" i="25"/>
  <c r="G4304" i="25"/>
  <c r="J4303" i="25"/>
  <c r="G4303" i="25"/>
  <c r="J4302" i="25"/>
  <c r="G4302" i="25"/>
  <c r="J4301" i="25"/>
  <c r="I4300" i="25" s="1"/>
  <c r="G4301" i="25"/>
  <c r="G4300" i="25"/>
  <c r="G4299" i="25"/>
  <c r="J4298" i="25"/>
  <c r="G4298" i="25"/>
  <c r="J4297" i="25"/>
  <c r="G4297" i="25"/>
  <c r="J4296" i="25"/>
  <c r="G4296" i="25"/>
  <c r="J4295" i="25"/>
  <c r="G4295" i="25"/>
  <c r="J4294" i="25"/>
  <c r="G4294" i="25"/>
  <c r="J4293" i="25"/>
  <c r="G4293" i="25"/>
  <c r="J4292" i="25"/>
  <c r="G4292" i="25"/>
  <c r="J4291" i="25"/>
  <c r="G4291" i="25"/>
  <c r="J4290" i="25"/>
  <c r="G4290" i="25"/>
  <c r="J4289" i="25"/>
  <c r="I4288" i="25" s="1"/>
  <c r="G4289" i="25"/>
  <c r="J4280" i="25"/>
  <c r="I4280" i="25" s="1"/>
  <c r="G4280" i="25"/>
  <c r="J4279" i="25"/>
  <c r="G4279" i="25"/>
  <c r="J4278" i="25"/>
  <c r="G4278" i="25"/>
  <c r="J4277" i="25"/>
  <c r="G4277" i="25"/>
  <c r="J4276" i="25"/>
  <c r="I4275" i="25" s="1"/>
  <c r="G4276" i="25"/>
  <c r="J4274" i="25"/>
  <c r="I4274" i="25" s="1"/>
  <c r="G4274" i="25"/>
  <c r="J4273" i="25"/>
  <c r="G4273" i="25"/>
  <c r="J4272" i="25"/>
  <c r="G4272" i="25"/>
  <c r="J4271" i="25"/>
  <c r="G4271" i="25"/>
  <c r="J4270" i="25"/>
  <c r="G4270" i="25"/>
  <c r="J4269" i="25"/>
  <c r="G4269" i="25"/>
  <c r="J4268" i="25"/>
  <c r="G4268" i="25"/>
  <c r="J4267" i="25"/>
  <c r="G4267" i="25"/>
  <c r="J4266" i="25"/>
  <c r="G4266" i="25"/>
  <c r="J4265" i="25"/>
  <c r="G4265" i="25"/>
  <c r="J4264" i="25"/>
  <c r="G4264" i="25"/>
  <c r="J4263" i="25"/>
  <c r="G4263" i="25"/>
  <c r="J4262" i="25"/>
  <c r="G4262" i="25"/>
  <c r="J4261" i="25"/>
  <c r="G4261" i="25"/>
  <c r="J4260" i="25"/>
  <c r="G4260" i="25"/>
  <c r="J4259" i="25"/>
  <c r="G4259" i="25"/>
  <c r="J4258" i="25"/>
  <c r="G4258" i="25"/>
  <c r="J4257" i="25"/>
  <c r="G4257" i="25"/>
  <c r="J4256" i="25"/>
  <c r="G4256" i="25"/>
  <c r="J4255" i="25"/>
  <c r="G4255" i="25"/>
  <c r="J4254" i="25"/>
  <c r="G4254" i="25"/>
  <c r="J4253" i="25"/>
  <c r="G4253" i="25"/>
  <c r="J4252" i="25"/>
  <c r="G4252" i="25"/>
  <c r="J4251" i="25"/>
  <c r="G4251" i="25"/>
  <c r="J4250" i="25"/>
  <c r="G4250" i="25"/>
  <c r="J4249" i="25"/>
  <c r="G4249" i="25"/>
  <c r="J4248" i="25"/>
  <c r="G4248" i="25"/>
  <c r="J4247" i="25"/>
  <c r="G4247" i="25"/>
  <c r="J4246" i="25"/>
  <c r="G4246" i="25"/>
  <c r="J4245" i="25"/>
  <c r="G4245" i="25"/>
  <c r="J4244" i="25"/>
  <c r="G4244" i="25"/>
  <c r="J4243" i="25"/>
  <c r="G4243" i="25"/>
  <c r="J4242" i="25"/>
  <c r="G4242" i="25"/>
  <c r="J4241" i="25"/>
  <c r="G4241" i="25"/>
  <c r="J4240" i="25"/>
  <c r="G4240" i="25"/>
  <c r="J4239" i="25"/>
  <c r="G4239" i="25"/>
  <c r="J4238" i="25"/>
  <c r="G4238" i="25"/>
  <c r="J4237" i="25"/>
  <c r="G4237" i="25"/>
  <c r="J4236" i="25"/>
  <c r="G4236" i="25"/>
  <c r="J4235" i="25"/>
  <c r="G4235" i="25"/>
  <c r="J4234" i="25"/>
  <c r="G4234" i="25"/>
  <c r="J4233" i="25"/>
  <c r="G4233" i="25"/>
  <c r="J4232" i="25"/>
  <c r="G4232" i="25"/>
  <c r="J4231" i="25"/>
  <c r="G4231" i="25"/>
  <c r="J4230" i="25"/>
  <c r="G4230" i="25"/>
  <c r="J4229" i="25"/>
  <c r="G4229" i="25"/>
  <c r="J4228" i="25"/>
  <c r="G4228" i="25"/>
  <c r="J4227" i="25"/>
  <c r="G4227" i="25"/>
  <c r="J4226" i="25"/>
  <c r="G4226" i="25"/>
  <c r="J4225" i="25"/>
  <c r="G4225" i="25"/>
  <c r="J4224" i="25"/>
  <c r="G4224" i="25"/>
  <c r="J4223" i="25"/>
  <c r="G4223" i="25"/>
  <c r="J4222" i="25"/>
  <c r="G4222" i="25"/>
  <c r="J4221" i="25"/>
  <c r="G4221" i="25"/>
  <c r="J4220" i="25"/>
  <c r="G4220" i="25"/>
  <c r="J4219" i="25"/>
  <c r="G4219" i="25"/>
  <c r="J4218" i="25"/>
  <c r="G4218" i="25"/>
  <c r="J4217" i="25"/>
  <c r="G4217" i="25"/>
  <c r="J4216" i="25"/>
  <c r="G4216" i="25"/>
  <c r="J4215" i="25"/>
  <c r="G4215" i="25"/>
  <c r="J4214" i="25"/>
  <c r="G4214" i="25"/>
  <c r="J4213" i="25"/>
  <c r="G4213" i="25"/>
  <c r="J4212" i="25"/>
  <c r="G4212" i="25"/>
  <c r="J4211" i="25"/>
  <c r="G4211" i="25"/>
  <c r="J4210" i="25"/>
  <c r="G4210" i="25"/>
  <c r="J4209" i="25"/>
  <c r="G4209" i="25"/>
  <c r="J4208" i="25"/>
  <c r="G4208" i="25"/>
  <c r="J4207" i="25"/>
  <c r="G4207" i="25"/>
  <c r="J4206" i="25"/>
  <c r="G4206" i="25"/>
  <c r="J4205" i="25"/>
  <c r="G4205" i="25"/>
  <c r="J4204" i="25"/>
  <c r="G4204" i="25"/>
  <c r="J4203" i="25"/>
  <c r="G4203" i="25"/>
  <c r="J4202" i="25"/>
  <c r="G4202" i="25"/>
  <c r="J4201" i="25"/>
  <c r="G4201" i="25"/>
  <c r="J4200" i="25"/>
  <c r="G4200" i="25"/>
  <c r="J4199" i="25"/>
  <c r="G4199" i="25"/>
  <c r="J4198" i="25"/>
  <c r="G4198" i="25"/>
  <c r="J4197" i="25"/>
  <c r="G4197" i="25"/>
  <c r="J4196" i="25"/>
  <c r="G4196" i="25"/>
  <c r="J4195" i="25"/>
  <c r="G4195" i="25"/>
  <c r="J4194" i="25"/>
  <c r="G4194" i="25"/>
  <c r="J4193" i="25"/>
  <c r="G4193" i="25"/>
  <c r="J4192" i="25"/>
  <c r="G4192" i="25"/>
  <c r="J4191" i="25"/>
  <c r="G4191" i="25"/>
  <c r="J4190" i="25"/>
  <c r="G4190" i="25"/>
  <c r="J4189" i="25"/>
  <c r="G4189" i="25"/>
  <c r="J4188" i="25"/>
  <c r="G4188" i="25"/>
  <c r="J4187" i="25"/>
  <c r="G4187" i="25"/>
  <c r="J4186" i="25"/>
  <c r="G4186" i="25"/>
  <c r="J4185" i="25"/>
  <c r="G4185" i="25"/>
  <c r="J4184" i="25"/>
  <c r="G4184" i="25"/>
  <c r="J4183" i="25"/>
  <c r="G4183" i="25"/>
  <c r="J4182" i="25"/>
  <c r="G4182" i="25"/>
  <c r="J4181" i="25"/>
  <c r="G4181" i="25"/>
  <c r="J4180" i="25"/>
  <c r="G4180" i="25"/>
  <c r="J4179" i="25"/>
  <c r="G4179" i="25"/>
  <c r="J4178" i="25"/>
  <c r="G4178" i="25"/>
  <c r="J4177" i="25"/>
  <c r="G4177" i="25"/>
  <c r="J4176" i="25"/>
  <c r="G4176" i="25"/>
  <c r="J4175" i="25"/>
  <c r="G4175" i="25"/>
  <c r="J4174" i="25"/>
  <c r="G4174" i="25"/>
  <c r="J4173" i="25"/>
  <c r="G4173" i="25"/>
  <c r="J4172" i="25"/>
  <c r="G4172" i="25"/>
  <c r="J4171" i="25"/>
  <c r="G4171" i="25"/>
  <c r="J4170" i="25"/>
  <c r="G4170" i="25"/>
  <c r="J4169" i="25"/>
  <c r="G4169" i="25"/>
  <c r="J4168" i="25"/>
  <c r="G4168" i="25"/>
  <c r="J4167" i="25"/>
  <c r="G4167" i="25"/>
  <c r="J4166" i="25"/>
  <c r="G4166" i="25"/>
  <c r="J4165" i="25"/>
  <c r="G4165" i="25"/>
  <c r="J4164" i="25"/>
  <c r="G4164" i="25"/>
  <c r="J4163" i="25"/>
  <c r="G4163" i="25"/>
  <c r="J4162" i="25"/>
  <c r="G4162" i="25"/>
  <c r="J4161" i="25"/>
  <c r="G4161" i="25"/>
  <c r="J4160" i="25"/>
  <c r="G4160" i="25"/>
  <c r="J4159" i="25"/>
  <c r="G4159" i="25"/>
  <c r="J4158" i="25"/>
  <c r="G4158" i="25"/>
  <c r="J4157" i="25"/>
  <c r="G4157" i="25"/>
  <c r="J4156" i="25"/>
  <c r="G4156" i="25"/>
  <c r="J4155" i="25"/>
  <c r="G4155" i="25"/>
  <c r="J4154" i="25"/>
  <c r="G4154" i="25"/>
  <c r="J4153" i="25"/>
  <c r="G4153" i="25"/>
  <c r="J4152" i="25"/>
  <c r="G4152" i="25"/>
  <c r="J4151" i="25"/>
  <c r="G4151" i="25"/>
  <c r="J4150" i="25"/>
  <c r="G4150" i="25"/>
  <c r="J4149" i="25"/>
  <c r="I4148" i="25" s="1"/>
  <c r="W4148" i="25" s="1"/>
  <c r="G4149" i="25"/>
  <c r="J4147" i="25"/>
  <c r="I4147" i="25" s="1"/>
  <c r="G4147" i="25"/>
  <c r="J4146" i="25"/>
  <c r="G4146" i="25"/>
  <c r="J4145" i="25"/>
  <c r="G4145" i="25"/>
  <c r="J4144" i="25"/>
  <c r="G4144" i="25"/>
  <c r="J4143" i="25"/>
  <c r="G4143" i="25"/>
  <c r="J4142" i="25"/>
  <c r="G4142" i="25"/>
  <c r="J4141" i="25"/>
  <c r="G4141" i="25"/>
  <c r="J4140" i="25"/>
  <c r="G4140" i="25"/>
  <c r="J4139" i="25"/>
  <c r="G4139" i="25"/>
  <c r="J4138" i="25"/>
  <c r="G4138" i="25"/>
  <c r="J4137" i="25"/>
  <c r="G4137" i="25"/>
  <c r="J4136" i="25"/>
  <c r="G4136" i="25"/>
  <c r="J4135" i="25"/>
  <c r="G4135" i="25"/>
  <c r="J4134" i="25"/>
  <c r="G4134" i="25"/>
  <c r="J4133" i="25"/>
  <c r="G4133" i="25"/>
  <c r="J4132" i="25"/>
  <c r="G4132" i="25"/>
  <c r="J4131" i="25"/>
  <c r="G4131" i="25"/>
  <c r="J4130" i="25"/>
  <c r="G4130" i="25"/>
  <c r="J4129" i="25"/>
  <c r="G4129" i="25"/>
  <c r="J4128" i="25"/>
  <c r="G4128" i="25"/>
  <c r="J4127" i="25"/>
  <c r="G4127" i="25"/>
  <c r="J4126" i="25"/>
  <c r="G4126" i="25"/>
  <c r="J4125" i="25"/>
  <c r="G4125" i="25"/>
  <c r="J4124" i="25"/>
  <c r="G4124" i="25"/>
  <c r="J4123" i="25"/>
  <c r="G4123" i="25"/>
  <c r="J4122" i="25"/>
  <c r="G4122" i="25"/>
  <c r="J4121" i="25"/>
  <c r="G4121" i="25"/>
  <c r="J4120" i="25"/>
  <c r="G4120" i="25"/>
  <c r="J4119" i="25"/>
  <c r="G4119" i="25"/>
  <c r="J4118" i="25"/>
  <c r="G4118" i="25"/>
  <c r="J4117" i="25"/>
  <c r="G4117" i="25"/>
  <c r="J4116" i="25"/>
  <c r="G4116" i="25"/>
  <c r="J4115" i="25"/>
  <c r="G4115" i="25"/>
  <c r="J4114" i="25"/>
  <c r="G4114" i="25"/>
  <c r="J4113" i="25"/>
  <c r="G4113" i="25"/>
  <c r="J4112" i="25"/>
  <c r="G4112" i="25"/>
  <c r="J4111" i="25"/>
  <c r="G4111" i="25"/>
  <c r="J4110" i="25"/>
  <c r="G4110" i="25"/>
  <c r="J4109" i="25"/>
  <c r="G4109" i="25"/>
  <c r="J4108" i="25"/>
  <c r="G4108" i="25"/>
  <c r="J4107" i="25"/>
  <c r="G4107" i="25"/>
  <c r="J4106" i="25"/>
  <c r="G4106" i="25"/>
  <c r="J4105" i="25"/>
  <c r="G4105" i="25"/>
  <c r="J4104" i="25"/>
  <c r="G4104" i="25"/>
  <c r="J4103" i="25"/>
  <c r="G4103" i="25"/>
  <c r="J4102" i="25"/>
  <c r="G4102" i="25"/>
  <c r="J4101" i="25"/>
  <c r="G4101" i="25"/>
  <c r="J4100" i="25"/>
  <c r="G4100" i="25"/>
  <c r="J4099" i="25"/>
  <c r="G4099" i="25"/>
  <c r="J4098" i="25"/>
  <c r="G4098" i="25"/>
  <c r="J4097" i="25"/>
  <c r="G4097" i="25"/>
  <c r="J4096" i="25"/>
  <c r="G4096" i="25"/>
  <c r="J4095" i="25"/>
  <c r="G4095" i="25"/>
  <c r="J4094" i="25"/>
  <c r="G4094" i="25"/>
  <c r="J4093" i="25"/>
  <c r="G4093" i="25"/>
  <c r="J4092" i="25"/>
  <c r="G4092" i="25"/>
  <c r="J4091" i="25"/>
  <c r="G4091" i="25"/>
  <c r="J4090" i="25"/>
  <c r="G4090" i="25"/>
  <c r="J4089" i="25"/>
  <c r="G4089" i="25"/>
  <c r="J4088" i="25"/>
  <c r="G4088" i="25"/>
  <c r="J4087" i="25"/>
  <c r="G4087" i="25"/>
  <c r="J4086" i="25"/>
  <c r="G4086" i="25"/>
  <c r="J4085" i="25"/>
  <c r="G4085" i="25"/>
  <c r="J4084" i="25"/>
  <c r="G4084" i="25"/>
  <c r="J4083" i="25"/>
  <c r="G4083" i="25"/>
  <c r="J4082" i="25"/>
  <c r="G4082" i="25"/>
  <c r="J4081" i="25"/>
  <c r="G4081" i="25"/>
  <c r="J4080" i="25"/>
  <c r="G4080" i="25"/>
  <c r="J4079" i="25"/>
  <c r="G4079" i="25"/>
  <c r="J4078" i="25"/>
  <c r="G4078" i="25"/>
  <c r="J4077" i="25"/>
  <c r="G4077" i="25"/>
  <c r="J4076" i="25"/>
  <c r="G4076" i="25"/>
  <c r="J4075" i="25"/>
  <c r="G4075" i="25"/>
  <c r="J4074" i="25"/>
  <c r="G4074" i="25"/>
  <c r="J4073" i="25"/>
  <c r="G4073" i="25"/>
  <c r="J4072" i="25"/>
  <c r="G4072" i="25"/>
  <c r="J4071" i="25"/>
  <c r="G4071" i="25"/>
  <c r="J4070" i="25"/>
  <c r="G4070" i="25"/>
  <c r="J4069" i="25"/>
  <c r="G4069" i="25"/>
  <c r="J4068" i="25"/>
  <c r="G4068" i="25"/>
  <c r="J4067" i="25"/>
  <c r="G4067" i="25"/>
  <c r="J4066" i="25"/>
  <c r="G4066" i="25"/>
  <c r="J4065" i="25"/>
  <c r="G4065" i="25"/>
  <c r="J4064" i="25"/>
  <c r="G4064" i="25"/>
  <c r="J4063" i="25"/>
  <c r="G4063" i="25"/>
  <c r="J4062" i="25"/>
  <c r="G4062" i="25"/>
  <c r="J4061" i="25"/>
  <c r="G4061" i="25"/>
  <c r="J4060" i="25"/>
  <c r="G4060" i="25"/>
  <c r="J4059" i="25"/>
  <c r="I4058" i="25" s="1"/>
  <c r="G4059" i="25"/>
  <c r="G4058" i="25"/>
  <c r="J4057" i="25"/>
  <c r="G4057" i="25"/>
  <c r="J4056" i="25"/>
  <c r="G4056" i="25"/>
  <c r="J4055" i="25"/>
  <c r="G4055" i="25"/>
  <c r="J4054" i="25"/>
  <c r="G4054" i="25"/>
  <c r="J4053" i="25"/>
  <c r="G4053" i="25"/>
  <c r="J4052" i="25"/>
  <c r="G4052" i="25"/>
  <c r="J4051" i="25"/>
  <c r="G4051" i="25"/>
  <c r="J4050" i="25"/>
  <c r="G4050" i="25"/>
  <c r="J4049" i="25"/>
  <c r="G4049" i="25"/>
  <c r="J4048" i="25"/>
  <c r="G4048" i="25"/>
  <c r="J4047" i="25"/>
  <c r="G4047" i="25"/>
  <c r="J4046" i="25"/>
  <c r="G4046" i="25"/>
  <c r="J4045" i="25"/>
  <c r="G4045" i="25"/>
  <c r="J4044" i="25"/>
  <c r="G4044" i="25"/>
  <c r="J4043" i="25"/>
  <c r="G4043" i="25"/>
  <c r="J4042" i="25"/>
  <c r="G4042" i="25"/>
  <c r="J4041" i="25"/>
  <c r="G4041" i="25"/>
  <c r="J4040" i="25"/>
  <c r="G4040" i="25"/>
  <c r="J4039" i="25"/>
  <c r="G4039" i="25"/>
  <c r="J4038" i="25"/>
  <c r="G4038" i="25"/>
  <c r="J4037" i="25"/>
  <c r="G4037" i="25"/>
  <c r="J4036" i="25"/>
  <c r="G4036" i="25"/>
  <c r="J4035" i="25"/>
  <c r="G4035" i="25"/>
  <c r="J4034" i="25"/>
  <c r="G4034" i="25"/>
  <c r="J4033" i="25"/>
  <c r="I4032" i="25" s="1"/>
  <c r="G4033" i="25"/>
  <c r="G4032" i="25"/>
  <c r="G4031" i="25"/>
  <c r="J4030" i="25"/>
  <c r="G4030" i="25"/>
  <c r="J4029" i="25"/>
  <c r="G4029" i="25"/>
  <c r="J4028" i="25"/>
  <c r="G4028" i="25"/>
  <c r="J4027" i="25"/>
  <c r="G4027" i="25"/>
  <c r="J4026" i="25"/>
  <c r="G4026" i="25"/>
  <c r="J4025" i="25"/>
  <c r="G4025" i="25"/>
  <c r="J4024" i="25"/>
  <c r="G4024" i="25"/>
  <c r="J4023" i="25"/>
  <c r="G4023" i="25"/>
  <c r="J4022" i="25"/>
  <c r="G4022" i="25"/>
  <c r="J4021" i="25"/>
  <c r="G4021" i="25"/>
  <c r="J4020" i="25"/>
  <c r="G4020" i="25"/>
  <c r="J4019" i="25"/>
  <c r="G4019" i="25"/>
  <c r="J4018" i="25"/>
  <c r="G4018" i="25"/>
  <c r="J4017" i="25"/>
  <c r="G4017" i="25"/>
  <c r="J4016" i="25"/>
  <c r="I4015" i="25" s="1"/>
  <c r="G4016" i="25"/>
  <c r="J4014" i="25"/>
  <c r="I4014" i="25" s="1"/>
  <c r="G4014" i="25"/>
  <c r="J4013" i="25"/>
  <c r="G4013" i="25"/>
  <c r="J4012" i="25"/>
  <c r="G4012" i="25"/>
  <c r="J4011" i="25"/>
  <c r="G4011" i="25"/>
  <c r="J4010" i="25"/>
  <c r="G4010" i="25"/>
  <c r="J4009" i="25"/>
  <c r="G4009" i="25"/>
  <c r="J4008" i="25"/>
  <c r="G4008" i="25"/>
  <c r="J4007" i="25"/>
  <c r="G4007" i="25"/>
  <c r="J4006" i="25"/>
  <c r="G4006" i="25"/>
  <c r="J4005" i="25"/>
  <c r="G4005" i="25"/>
  <c r="J4004" i="25"/>
  <c r="G4004" i="25"/>
  <c r="J4003" i="25"/>
  <c r="G4003" i="25"/>
  <c r="J4002" i="25"/>
  <c r="G4002" i="25"/>
  <c r="J4001" i="25"/>
  <c r="G4001" i="25"/>
  <c r="J4000" i="25"/>
  <c r="G4000" i="25"/>
  <c r="J3999" i="25"/>
  <c r="G3999" i="25"/>
  <c r="J3998" i="25"/>
  <c r="G3998" i="25"/>
  <c r="J3997" i="25"/>
  <c r="G3997" i="25"/>
  <c r="J3996" i="25"/>
  <c r="G3996" i="25"/>
  <c r="J3995" i="25"/>
  <c r="G3995" i="25"/>
  <c r="J3994" i="25"/>
  <c r="G3994" i="25"/>
  <c r="J3993" i="25"/>
  <c r="G3993" i="25"/>
  <c r="J3992" i="25"/>
  <c r="G3992" i="25"/>
  <c r="J3991" i="25"/>
  <c r="G3991" i="25"/>
  <c r="J3990" i="25"/>
  <c r="G3990" i="25"/>
  <c r="J3989" i="25"/>
  <c r="G3989" i="25"/>
  <c r="J3988" i="25"/>
  <c r="G3988" i="25"/>
  <c r="J3987" i="25"/>
  <c r="G3987" i="25"/>
  <c r="J3986" i="25"/>
  <c r="G3986" i="25"/>
  <c r="J3985" i="25"/>
  <c r="G3985" i="25"/>
  <c r="J3984" i="25"/>
  <c r="G3984" i="25"/>
  <c r="J3983" i="25"/>
  <c r="G3983" i="25"/>
  <c r="J3982" i="25"/>
  <c r="G3982" i="25"/>
  <c r="J3981" i="25"/>
  <c r="G3981" i="25"/>
  <c r="J3980" i="25"/>
  <c r="G3980" i="25"/>
  <c r="J3979" i="25"/>
  <c r="G3979" i="25"/>
  <c r="J3978" i="25"/>
  <c r="G3978" i="25"/>
  <c r="J3977" i="25"/>
  <c r="G3977" i="25"/>
  <c r="J3976" i="25"/>
  <c r="G3976" i="25"/>
  <c r="J3975" i="25"/>
  <c r="G3975" i="25"/>
  <c r="J3974" i="25"/>
  <c r="G3974" i="25"/>
  <c r="J3973" i="25"/>
  <c r="G3973" i="25"/>
  <c r="J3972" i="25"/>
  <c r="G3972" i="25"/>
  <c r="J3971" i="25"/>
  <c r="G3971" i="25"/>
  <c r="J3970" i="25"/>
  <c r="G3970" i="25"/>
  <c r="J3969" i="25"/>
  <c r="G3969" i="25"/>
  <c r="J3968" i="25"/>
  <c r="G3968" i="25"/>
  <c r="J3967" i="25"/>
  <c r="G3967" i="25"/>
  <c r="J3966" i="25"/>
  <c r="G3966" i="25"/>
  <c r="J3965" i="25"/>
  <c r="G3965" i="25"/>
  <c r="J3964" i="25"/>
  <c r="G3964" i="25"/>
  <c r="J3963" i="25"/>
  <c r="G3963" i="25"/>
  <c r="J3962" i="25"/>
  <c r="G3962" i="25"/>
  <c r="J3961" i="25"/>
  <c r="G3961" i="25"/>
  <c r="J3960" i="25"/>
  <c r="G3960" i="25"/>
  <c r="J3959" i="25"/>
  <c r="G3959" i="25"/>
  <c r="J3958" i="25"/>
  <c r="G3958" i="25"/>
  <c r="J3957" i="25"/>
  <c r="G3957" i="25"/>
  <c r="J3956" i="25"/>
  <c r="G3956" i="25"/>
  <c r="J3955" i="25"/>
  <c r="G3955" i="25"/>
  <c r="J3954" i="25"/>
  <c r="G3954" i="25"/>
  <c r="J3953" i="25"/>
  <c r="G3953" i="25"/>
  <c r="J3952" i="25"/>
  <c r="G3952" i="25"/>
  <c r="J3951" i="25"/>
  <c r="G3951" i="25"/>
  <c r="J3950" i="25"/>
  <c r="G3950" i="25"/>
  <c r="J3949" i="25"/>
  <c r="G3949" i="25"/>
  <c r="J3948" i="25"/>
  <c r="G3948" i="25"/>
  <c r="J3947" i="25"/>
  <c r="G3947" i="25"/>
  <c r="J3946" i="25"/>
  <c r="G3946" i="25"/>
  <c r="J3945" i="25"/>
  <c r="G3945" i="25"/>
  <c r="J3944" i="25"/>
  <c r="G3944" i="25"/>
  <c r="J3943" i="25"/>
  <c r="G3943" i="25"/>
  <c r="J3942" i="25"/>
  <c r="G3942" i="25"/>
  <c r="J3941" i="25"/>
  <c r="G3941" i="25"/>
  <c r="J3940" i="25"/>
  <c r="G3940" i="25"/>
  <c r="J3939" i="25"/>
  <c r="G3939" i="25"/>
  <c r="J3938" i="25"/>
  <c r="G3938" i="25"/>
  <c r="J3937" i="25"/>
  <c r="G3937" i="25"/>
  <c r="J3936" i="25"/>
  <c r="G3936" i="25"/>
  <c r="J3935" i="25"/>
  <c r="G3935" i="25"/>
  <c r="J3934" i="25"/>
  <c r="G3934" i="25"/>
  <c r="J3933" i="25"/>
  <c r="G3933" i="25"/>
  <c r="J3932" i="25"/>
  <c r="G3932" i="25"/>
  <c r="J3931" i="25"/>
  <c r="G3931" i="25"/>
  <c r="J3930" i="25"/>
  <c r="G3930" i="25"/>
  <c r="J3929" i="25"/>
  <c r="G3929" i="25"/>
  <c r="J3928" i="25"/>
  <c r="G3928" i="25"/>
  <c r="J3927" i="25"/>
  <c r="G3927" i="25"/>
  <c r="J3926" i="25"/>
  <c r="G3926" i="25"/>
  <c r="J3925" i="25"/>
  <c r="G3925" i="25"/>
  <c r="J3924" i="25"/>
  <c r="G3924" i="25"/>
  <c r="J3923" i="25"/>
  <c r="G3923" i="25"/>
  <c r="J3922" i="25"/>
  <c r="G3922" i="25"/>
  <c r="J3921" i="25"/>
  <c r="G3921" i="25"/>
  <c r="J3920" i="25"/>
  <c r="G3920" i="25"/>
  <c r="J3919" i="25"/>
  <c r="G3919" i="25"/>
  <c r="J3918" i="25"/>
  <c r="G3918" i="25"/>
  <c r="J3917" i="25"/>
  <c r="G3917" i="25"/>
  <c r="J3916" i="25"/>
  <c r="G3916" i="25"/>
  <c r="J3915" i="25"/>
  <c r="G3915" i="25"/>
  <c r="J3914" i="25"/>
  <c r="G3914" i="25"/>
  <c r="J3913" i="25"/>
  <c r="G3913" i="25"/>
  <c r="J3912" i="25"/>
  <c r="G3912" i="25"/>
  <c r="J3911" i="25"/>
  <c r="G3911" i="25"/>
  <c r="J3910" i="25"/>
  <c r="G3910" i="25"/>
  <c r="J3909" i="25"/>
  <c r="G3909" i="25"/>
  <c r="J3908" i="25"/>
  <c r="G3908" i="25"/>
  <c r="J3907" i="25"/>
  <c r="G3907" i="25"/>
  <c r="J3906" i="25"/>
  <c r="G3906" i="25"/>
  <c r="J3905" i="25"/>
  <c r="G3905" i="25"/>
  <c r="J3904" i="25"/>
  <c r="G3904" i="25"/>
  <c r="J3903" i="25"/>
  <c r="G3903" i="25"/>
  <c r="J3902" i="25"/>
  <c r="G3902" i="25"/>
  <c r="J3901" i="25"/>
  <c r="G3901" i="25"/>
  <c r="J3900" i="25"/>
  <c r="G3900" i="25"/>
  <c r="J3899" i="25"/>
  <c r="G3899" i="25"/>
  <c r="J3898" i="25"/>
  <c r="G3898" i="25"/>
  <c r="J3897" i="25"/>
  <c r="G3897" i="25"/>
  <c r="J3896" i="25"/>
  <c r="G3896" i="25"/>
  <c r="J3895" i="25"/>
  <c r="G3895" i="25"/>
  <c r="J3894" i="25"/>
  <c r="G3894" i="25"/>
  <c r="J3893" i="25"/>
  <c r="G3893" i="25"/>
  <c r="J3892" i="25"/>
  <c r="G3892" i="25"/>
  <c r="J3891" i="25"/>
  <c r="G3891" i="25"/>
  <c r="J3890" i="25"/>
  <c r="G3890" i="25"/>
  <c r="J3889" i="25"/>
  <c r="I3888" i="25" s="1"/>
  <c r="W3888" i="25" s="1"/>
  <c r="G3889" i="25"/>
  <c r="J3887" i="25"/>
  <c r="I3887" i="25" s="1"/>
  <c r="G3887" i="25"/>
  <c r="J3886" i="25"/>
  <c r="G3886" i="25"/>
  <c r="J3885" i="25"/>
  <c r="G3885" i="25"/>
  <c r="J3884" i="25"/>
  <c r="G3884" i="25"/>
  <c r="J3883" i="25"/>
  <c r="G3883" i="25"/>
  <c r="J3882" i="25"/>
  <c r="G3882" i="25"/>
  <c r="J3881" i="25"/>
  <c r="G3881" i="25"/>
  <c r="J3880" i="25"/>
  <c r="G3880" i="25"/>
  <c r="J3879" i="25"/>
  <c r="G3879" i="25"/>
  <c r="J3878" i="25"/>
  <c r="G3878" i="25"/>
  <c r="J3877" i="25"/>
  <c r="G3877" i="25"/>
  <c r="J3876" i="25"/>
  <c r="G3876" i="25"/>
  <c r="J3875" i="25"/>
  <c r="G3875" i="25"/>
  <c r="J3874" i="25"/>
  <c r="G3874" i="25"/>
  <c r="J3873" i="25"/>
  <c r="G3873" i="25"/>
  <c r="J3872" i="25"/>
  <c r="G3872" i="25"/>
  <c r="J3871" i="25"/>
  <c r="G3871" i="25"/>
  <c r="J3870" i="25"/>
  <c r="G3870" i="25"/>
  <c r="J3869" i="25"/>
  <c r="G3869" i="25"/>
  <c r="J3868" i="25"/>
  <c r="G3868" i="25"/>
  <c r="J3867" i="25"/>
  <c r="G3867" i="25"/>
  <c r="J3866" i="25"/>
  <c r="G3866" i="25"/>
  <c r="J3865" i="25"/>
  <c r="G3865" i="25"/>
  <c r="J3864" i="25"/>
  <c r="G3864" i="25"/>
  <c r="J3863" i="25"/>
  <c r="G3863" i="25"/>
  <c r="J3862" i="25"/>
  <c r="G3862" i="25"/>
  <c r="J3861" i="25"/>
  <c r="G3861" i="25"/>
  <c r="J3860" i="25"/>
  <c r="G3860" i="25"/>
  <c r="J3859" i="25"/>
  <c r="G3859" i="25"/>
  <c r="J3858" i="25"/>
  <c r="G3858" i="25"/>
  <c r="J3857" i="25"/>
  <c r="G3857" i="25"/>
  <c r="J3856" i="25"/>
  <c r="G3856" i="25"/>
  <c r="J3855" i="25"/>
  <c r="G3855" i="25"/>
  <c r="J3854" i="25"/>
  <c r="G3854" i="25"/>
  <c r="J3853" i="25"/>
  <c r="G3853" i="25"/>
  <c r="J3852" i="25"/>
  <c r="G3852" i="25"/>
  <c r="J3851" i="25"/>
  <c r="G3851" i="25"/>
  <c r="J3850" i="25"/>
  <c r="G3850" i="25"/>
  <c r="J3849" i="25"/>
  <c r="G3849" i="25"/>
  <c r="J3848" i="25"/>
  <c r="G3848" i="25"/>
  <c r="J3847" i="25"/>
  <c r="G3847" i="25"/>
  <c r="J3846" i="25"/>
  <c r="G3846" i="25"/>
  <c r="J3845" i="25"/>
  <c r="G3845" i="25"/>
  <c r="J3844" i="25"/>
  <c r="G3844" i="25"/>
  <c r="J3843" i="25"/>
  <c r="G3843" i="25"/>
  <c r="J3842" i="25"/>
  <c r="G3842" i="25"/>
  <c r="J3841" i="25"/>
  <c r="G3841" i="25"/>
  <c r="J3840" i="25"/>
  <c r="G3840" i="25"/>
  <c r="J3839" i="25"/>
  <c r="G3839" i="25"/>
  <c r="J3838" i="25"/>
  <c r="G3838" i="25"/>
  <c r="J3837" i="25"/>
  <c r="G3837" i="25"/>
  <c r="J3836" i="25"/>
  <c r="G3836" i="25"/>
  <c r="J3835" i="25"/>
  <c r="G3835" i="25"/>
  <c r="J3834" i="25"/>
  <c r="G3834" i="25"/>
  <c r="J3833" i="25"/>
  <c r="G3833" i="25"/>
  <c r="J3832" i="25"/>
  <c r="G3832" i="25"/>
  <c r="J3831" i="25"/>
  <c r="G3831" i="25"/>
  <c r="J3830" i="25"/>
  <c r="G3830" i="25"/>
  <c r="J3829" i="25"/>
  <c r="G3829" i="25"/>
  <c r="J3828" i="25"/>
  <c r="G3828" i="25"/>
  <c r="J3827" i="25"/>
  <c r="G3827" i="25"/>
  <c r="J3826" i="25"/>
  <c r="G3826" i="25"/>
  <c r="J3825" i="25"/>
  <c r="G3825" i="25"/>
  <c r="J3824" i="25"/>
  <c r="G3824" i="25"/>
  <c r="J3823" i="25"/>
  <c r="G3823" i="25"/>
  <c r="J3822" i="25"/>
  <c r="G3822" i="25"/>
  <c r="J3821" i="25"/>
  <c r="G3821" i="25"/>
  <c r="J3820" i="25"/>
  <c r="G3820" i="25"/>
  <c r="J3819" i="25"/>
  <c r="G3819" i="25"/>
  <c r="J3818" i="25"/>
  <c r="G3818" i="25"/>
  <c r="J3817" i="25"/>
  <c r="G3817" i="25"/>
  <c r="J3816" i="25"/>
  <c r="G3816" i="25"/>
  <c r="J3815" i="25"/>
  <c r="G3815" i="25"/>
  <c r="J3814" i="25"/>
  <c r="G3814" i="25"/>
  <c r="J3813" i="25"/>
  <c r="G3813" i="25"/>
  <c r="J3812" i="25"/>
  <c r="G3812" i="25"/>
  <c r="J3811" i="25"/>
  <c r="G3811" i="25"/>
  <c r="J3810" i="25"/>
  <c r="G3810" i="25"/>
  <c r="J3809" i="25"/>
  <c r="G3809" i="25"/>
  <c r="J3808" i="25"/>
  <c r="G3808" i="25"/>
  <c r="J3807" i="25"/>
  <c r="G3807" i="25"/>
  <c r="J3806" i="25"/>
  <c r="G3806" i="25"/>
  <c r="J3805" i="25"/>
  <c r="G3805" i="25"/>
  <c r="J3804" i="25"/>
  <c r="G3804" i="25"/>
  <c r="J3803" i="25"/>
  <c r="G3803" i="25"/>
  <c r="J3802" i="25"/>
  <c r="G3802" i="25"/>
  <c r="J3801" i="25"/>
  <c r="G3801" i="25"/>
  <c r="J3800" i="25"/>
  <c r="G3800" i="25"/>
  <c r="J3799" i="25"/>
  <c r="I3798" i="25" s="1"/>
  <c r="G3799" i="25"/>
  <c r="G3798" i="25"/>
  <c r="J3797" i="25"/>
  <c r="G3797" i="25"/>
  <c r="J3796" i="25"/>
  <c r="G3796" i="25"/>
  <c r="J3795" i="25"/>
  <c r="G3795" i="25"/>
  <c r="J3794" i="25"/>
  <c r="G3794" i="25"/>
  <c r="J3793" i="25"/>
  <c r="G3793" i="25"/>
  <c r="J3792" i="25"/>
  <c r="G3792" i="25"/>
  <c r="J3791" i="25"/>
  <c r="G3791" i="25"/>
  <c r="J3790" i="25"/>
  <c r="G3790" i="25"/>
  <c r="J3789" i="25"/>
  <c r="G3789" i="25"/>
  <c r="J3788" i="25"/>
  <c r="G3788" i="25"/>
  <c r="J3787" i="25"/>
  <c r="G3787" i="25"/>
  <c r="J3786" i="25"/>
  <c r="G3786" i="25"/>
  <c r="J3785" i="25"/>
  <c r="G3785" i="25"/>
  <c r="J3784" i="25"/>
  <c r="G3784" i="25"/>
  <c r="J3783" i="25"/>
  <c r="G3783" i="25"/>
  <c r="J3782" i="25"/>
  <c r="G3782" i="25"/>
  <c r="J3781" i="25"/>
  <c r="G3781" i="25"/>
  <c r="J3780" i="25"/>
  <c r="G3780" i="25"/>
  <c r="J3779" i="25"/>
  <c r="G3779" i="25"/>
  <c r="J3778" i="25"/>
  <c r="G3778" i="25"/>
  <c r="J3777" i="25"/>
  <c r="G3777" i="25"/>
  <c r="J3776" i="25"/>
  <c r="G3776" i="25"/>
  <c r="J3775" i="25"/>
  <c r="G3775" i="25"/>
  <c r="J3774" i="25"/>
  <c r="G3774" i="25"/>
  <c r="J3773" i="25"/>
  <c r="I3772" i="25" s="1"/>
  <c r="G3773" i="25"/>
  <c r="G3772" i="25"/>
  <c r="G3771" i="25"/>
  <c r="J3770" i="25"/>
  <c r="G3770" i="25"/>
  <c r="J3769" i="25"/>
  <c r="G3769" i="25"/>
  <c r="J3768" i="25"/>
  <c r="G3768" i="25"/>
  <c r="J3767" i="25"/>
  <c r="G3767" i="25"/>
  <c r="J3766" i="25"/>
  <c r="G3766" i="25"/>
  <c r="J3765" i="25"/>
  <c r="G3765" i="25"/>
  <c r="J3764" i="25"/>
  <c r="G3764" i="25"/>
  <c r="J3763" i="25"/>
  <c r="G3763" i="25"/>
  <c r="J3762" i="25"/>
  <c r="G3762" i="25"/>
  <c r="J3760" i="25"/>
  <c r="G3760" i="25"/>
  <c r="J3759" i="25"/>
  <c r="G3759" i="25"/>
  <c r="J3758" i="25"/>
  <c r="G3758" i="25"/>
  <c r="J3757" i="25"/>
  <c r="G3757" i="25"/>
  <c r="J3756" i="25"/>
  <c r="I3755" i="25" s="1"/>
  <c r="G3756" i="25"/>
  <c r="J3754" i="25"/>
  <c r="I3754" i="25" s="1"/>
  <c r="G3754" i="25"/>
  <c r="J3753" i="25"/>
  <c r="G3753" i="25"/>
  <c r="J3752" i="25"/>
  <c r="G3752" i="25"/>
  <c r="J3751" i="25"/>
  <c r="G3751" i="25"/>
  <c r="J3699" i="25"/>
  <c r="G3699" i="25"/>
  <c r="J3698" i="25"/>
  <c r="G3698" i="25"/>
  <c r="J3697" i="25"/>
  <c r="G3697" i="25"/>
  <c r="J3696" i="25"/>
  <c r="G3696" i="25"/>
  <c r="J3695" i="25"/>
  <c r="G3695" i="25"/>
  <c r="J3694" i="25"/>
  <c r="G3694" i="25"/>
  <c r="J3693" i="25"/>
  <c r="G3693" i="25"/>
  <c r="J3692" i="25"/>
  <c r="G3692" i="25"/>
  <c r="J3691" i="25"/>
  <c r="G3691" i="25"/>
  <c r="J3690" i="25"/>
  <c r="G3690" i="25"/>
  <c r="J3689" i="25"/>
  <c r="G3689" i="25"/>
  <c r="J3688" i="25"/>
  <c r="G3688" i="25"/>
  <c r="J3687" i="25"/>
  <c r="G3687" i="25"/>
  <c r="J3686" i="25"/>
  <c r="G3686" i="25"/>
  <c r="J3685" i="25"/>
  <c r="G3685" i="25"/>
  <c r="J3684" i="25"/>
  <c r="G3684" i="25"/>
  <c r="J3683" i="25"/>
  <c r="G3683" i="25"/>
  <c r="J3682" i="25"/>
  <c r="G3682" i="25"/>
  <c r="J3681" i="25"/>
  <c r="G3681" i="25"/>
  <c r="J3680" i="25"/>
  <c r="G3680" i="25"/>
  <c r="J3679" i="25"/>
  <c r="G3679" i="25"/>
  <c r="J3678" i="25"/>
  <c r="G3678" i="25"/>
  <c r="J3677" i="25"/>
  <c r="G3677" i="25"/>
  <c r="J3676" i="25"/>
  <c r="G3676" i="25"/>
  <c r="J3675" i="25"/>
  <c r="G3675" i="25"/>
  <c r="J3674" i="25"/>
  <c r="G3674" i="25"/>
  <c r="J3673" i="25"/>
  <c r="G3673" i="25"/>
  <c r="J3672" i="25"/>
  <c r="G3672" i="25"/>
  <c r="J3671" i="25"/>
  <c r="G3671" i="25"/>
  <c r="J3670" i="25"/>
  <c r="G3670" i="25"/>
  <c r="J3669" i="25"/>
  <c r="G3669" i="25"/>
  <c r="J3668" i="25"/>
  <c r="G3668" i="25"/>
  <c r="J3667" i="25"/>
  <c r="G3667" i="25"/>
  <c r="J3666" i="25"/>
  <c r="G3666" i="25"/>
  <c r="J3665" i="25"/>
  <c r="G3665" i="25"/>
  <c r="J3664" i="25"/>
  <c r="G3664" i="25"/>
  <c r="J3663" i="25"/>
  <c r="G3663" i="25"/>
  <c r="J3662" i="25"/>
  <c r="G3662" i="25"/>
  <c r="J3661" i="25"/>
  <c r="G3661" i="25"/>
  <c r="J3660" i="25"/>
  <c r="G3660" i="25"/>
  <c r="J3659" i="25"/>
  <c r="G3659" i="25"/>
  <c r="J3658" i="25"/>
  <c r="G3658" i="25"/>
  <c r="J3657" i="25"/>
  <c r="G3657" i="25"/>
  <c r="J3656" i="25"/>
  <c r="G3656" i="25"/>
  <c r="J3655" i="25"/>
  <c r="G3655" i="25"/>
  <c r="J3654" i="25"/>
  <c r="G3654" i="25"/>
  <c r="J3653" i="25"/>
  <c r="G3653" i="25"/>
  <c r="J3652" i="25"/>
  <c r="G3652" i="25"/>
  <c r="J3651" i="25"/>
  <c r="G3651" i="25"/>
  <c r="J3650" i="25"/>
  <c r="G3650" i="25"/>
  <c r="J3649" i="25"/>
  <c r="G3649" i="25"/>
  <c r="J3648" i="25"/>
  <c r="G3648" i="25"/>
  <c r="J3647" i="25"/>
  <c r="G3647" i="25"/>
  <c r="J3646" i="25"/>
  <c r="G3646" i="25"/>
  <c r="J3645" i="25"/>
  <c r="G3645" i="25"/>
  <c r="J3644" i="25"/>
  <c r="G3644" i="25"/>
  <c r="J3643" i="25"/>
  <c r="G3643" i="25"/>
  <c r="J3642" i="25"/>
  <c r="G3642" i="25"/>
  <c r="J3641" i="25"/>
  <c r="G3641" i="25"/>
  <c r="J3640" i="25"/>
  <c r="G3640" i="25"/>
  <c r="J3639" i="25"/>
  <c r="G3639" i="25"/>
  <c r="J3638" i="25"/>
  <c r="G3638" i="25"/>
  <c r="J3637" i="25"/>
  <c r="G3637" i="25"/>
  <c r="J3636" i="25"/>
  <c r="G3636" i="25"/>
  <c r="J3635" i="25"/>
  <c r="G3635" i="25"/>
  <c r="J3634" i="25"/>
  <c r="G3634" i="25"/>
  <c r="J3633" i="25"/>
  <c r="G3633" i="25"/>
  <c r="J3632" i="25"/>
  <c r="G3632" i="25"/>
  <c r="J3631" i="25"/>
  <c r="G3631" i="25"/>
  <c r="J3630" i="25"/>
  <c r="G3630" i="25"/>
  <c r="J3629" i="25"/>
  <c r="I3628" i="25" s="1"/>
  <c r="W3628" i="25" s="1"/>
  <c r="G3629" i="25"/>
  <c r="J3627" i="25"/>
  <c r="I3627" i="25" s="1"/>
  <c r="G3627" i="25"/>
  <c r="J3626" i="25"/>
  <c r="G3626" i="25"/>
  <c r="J3625" i="25"/>
  <c r="G3625" i="25"/>
  <c r="J3624" i="25"/>
  <c r="G3624" i="25"/>
  <c r="J3623" i="25"/>
  <c r="G3623" i="25"/>
  <c r="J3622" i="25"/>
  <c r="G3622" i="25"/>
  <c r="J3621" i="25"/>
  <c r="G3621" i="25"/>
  <c r="J3620" i="25"/>
  <c r="G3620" i="25"/>
  <c r="J3619" i="25"/>
  <c r="G3619" i="25"/>
  <c r="J3618" i="25"/>
  <c r="G3618" i="25"/>
  <c r="J3617" i="25"/>
  <c r="G3617" i="25"/>
  <c r="J3616" i="25"/>
  <c r="G3616" i="25"/>
  <c r="J3615" i="25"/>
  <c r="G3615" i="25"/>
  <c r="J3614" i="25"/>
  <c r="G3614" i="25"/>
  <c r="J3613" i="25"/>
  <c r="G3613" i="25"/>
  <c r="J3612" i="25"/>
  <c r="G3612" i="25"/>
  <c r="J3611" i="25"/>
  <c r="G3611" i="25"/>
  <c r="J3610" i="25"/>
  <c r="G3610" i="25"/>
  <c r="J3609" i="25"/>
  <c r="G3609" i="25"/>
  <c r="J3608" i="25"/>
  <c r="G3608" i="25"/>
  <c r="J3607" i="25"/>
  <c r="G3607" i="25"/>
  <c r="J3606" i="25"/>
  <c r="G3606" i="25"/>
  <c r="J3605" i="25"/>
  <c r="G3605" i="25"/>
  <c r="J3604" i="25"/>
  <c r="G3604" i="25"/>
  <c r="J3603" i="25"/>
  <c r="G3603" i="25"/>
  <c r="J3602" i="25"/>
  <c r="G3602" i="25"/>
  <c r="J3601" i="25"/>
  <c r="G3601" i="25"/>
  <c r="J3600" i="25"/>
  <c r="G3600" i="25"/>
  <c r="J3599" i="25"/>
  <c r="G3599" i="25"/>
  <c r="J3598" i="25"/>
  <c r="G3598" i="25"/>
  <c r="J3597" i="25"/>
  <c r="G3597" i="25"/>
  <c r="J3596" i="25"/>
  <c r="G3596" i="25"/>
  <c r="J3595" i="25"/>
  <c r="G3595" i="25"/>
  <c r="J3594" i="25"/>
  <c r="G3594" i="25"/>
  <c r="J3593" i="25"/>
  <c r="G3593" i="25"/>
  <c r="J3592" i="25"/>
  <c r="G3592" i="25"/>
  <c r="J3591" i="25"/>
  <c r="G3591" i="25"/>
  <c r="J3590" i="25"/>
  <c r="G3590" i="25"/>
  <c r="J3589" i="25"/>
  <c r="G3589" i="25"/>
  <c r="J3588" i="25"/>
  <c r="G3588" i="25"/>
  <c r="J3587" i="25"/>
  <c r="G3587" i="25"/>
  <c r="J3586" i="25"/>
  <c r="G3586" i="25"/>
  <c r="J3585" i="25"/>
  <c r="G3585" i="25"/>
  <c r="J3584" i="25"/>
  <c r="G3584" i="25"/>
  <c r="J3583" i="25"/>
  <c r="G3583" i="25"/>
  <c r="J3582" i="25"/>
  <c r="G3582" i="25"/>
  <c r="J3581" i="25"/>
  <c r="G3581" i="25"/>
  <c r="J3580" i="25"/>
  <c r="G3580" i="25"/>
  <c r="J3579" i="25"/>
  <c r="G3579" i="25"/>
  <c r="J3578" i="25"/>
  <c r="G3578" i="25"/>
  <c r="J3577" i="25"/>
  <c r="G3577" i="25"/>
  <c r="J3576" i="25"/>
  <c r="G3576" i="25"/>
  <c r="J3575" i="25"/>
  <c r="G3575" i="25"/>
  <c r="J3574" i="25"/>
  <c r="G3574" i="25"/>
  <c r="J3573" i="25"/>
  <c r="G3573" i="25"/>
  <c r="J3572" i="25"/>
  <c r="G3572" i="25"/>
  <c r="J3571" i="25"/>
  <c r="G3571" i="25"/>
  <c r="J3570" i="25"/>
  <c r="G3570" i="25"/>
  <c r="J3569" i="25"/>
  <c r="G3569" i="25"/>
  <c r="J3568" i="25"/>
  <c r="G3568" i="25"/>
  <c r="J3567" i="25"/>
  <c r="G3567" i="25"/>
  <c r="J3566" i="25"/>
  <c r="G3566" i="25"/>
  <c r="J3565" i="25"/>
  <c r="G3565" i="25"/>
  <c r="J3564" i="25"/>
  <c r="G3564" i="25"/>
  <c r="J3563" i="25"/>
  <c r="G3563" i="25"/>
  <c r="J3562" i="25"/>
  <c r="G3562" i="25"/>
  <c r="J3561" i="25"/>
  <c r="G3561" i="25"/>
  <c r="J3560" i="25"/>
  <c r="G3560" i="25"/>
  <c r="J3559" i="25"/>
  <c r="G3559" i="25"/>
  <c r="J3558" i="25"/>
  <c r="G3558" i="25"/>
  <c r="J3557" i="25"/>
  <c r="G3557" i="25"/>
  <c r="J3556" i="25"/>
  <c r="G3556" i="25"/>
  <c r="J3555" i="25"/>
  <c r="G3555" i="25"/>
  <c r="J3554" i="25"/>
  <c r="G3554" i="25"/>
  <c r="J3553" i="25"/>
  <c r="G3553" i="25"/>
  <c r="J3552" i="25"/>
  <c r="G3552" i="25"/>
  <c r="J3551" i="25"/>
  <c r="G3551" i="25"/>
  <c r="J3550" i="25"/>
  <c r="G3550" i="25"/>
  <c r="J3549" i="25"/>
  <c r="G3549" i="25"/>
  <c r="J3548" i="25"/>
  <c r="G3548" i="25"/>
  <c r="J3547" i="25"/>
  <c r="G3547" i="25"/>
  <c r="J3546" i="25"/>
  <c r="G3546" i="25"/>
  <c r="J3545" i="25"/>
  <c r="G3545" i="25"/>
  <c r="J3544" i="25"/>
  <c r="G3544" i="25"/>
  <c r="J3543" i="25"/>
  <c r="G3543" i="25"/>
  <c r="J3542" i="25"/>
  <c r="G3542" i="25"/>
  <c r="J3541" i="25"/>
  <c r="G3541" i="25"/>
  <c r="J3540" i="25"/>
  <c r="G3540" i="25"/>
  <c r="J3539" i="25"/>
  <c r="I3538" i="25" s="1"/>
  <c r="G3539" i="25"/>
  <c r="G3538" i="25"/>
  <c r="J3537" i="25"/>
  <c r="G3537" i="25"/>
  <c r="J3536" i="25"/>
  <c r="G3536" i="25"/>
  <c r="J3535" i="25"/>
  <c r="G3535" i="25"/>
  <c r="J3534" i="25"/>
  <c r="G3534" i="25"/>
  <c r="J3533" i="25"/>
  <c r="G3533" i="25"/>
  <c r="J3532" i="25"/>
  <c r="G3532" i="25"/>
  <c r="J3531" i="25"/>
  <c r="G3531" i="25"/>
  <c r="J3530" i="25"/>
  <c r="G3530" i="25"/>
  <c r="J3529" i="25"/>
  <c r="G3529" i="25"/>
  <c r="J3528" i="25"/>
  <c r="G3528" i="25"/>
  <c r="J3527" i="25"/>
  <c r="G3527" i="25"/>
  <c r="J3526" i="25"/>
  <c r="G3526" i="25"/>
  <c r="J3525" i="25"/>
  <c r="G3525" i="25"/>
  <c r="J3524" i="25"/>
  <c r="G3524" i="25"/>
  <c r="J3523" i="25"/>
  <c r="G3523" i="25"/>
  <c r="J3522" i="25"/>
  <c r="G3522" i="25"/>
  <c r="J3521" i="25"/>
  <c r="G3521" i="25"/>
  <c r="J3520" i="25"/>
  <c r="G3520" i="25"/>
  <c r="J3519" i="25"/>
  <c r="G3519" i="25"/>
  <c r="J3518" i="25"/>
  <c r="G3518" i="25"/>
  <c r="J3517" i="25"/>
  <c r="G3517" i="25"/>
  <c r="J3516" i="25"/>
  <c r="G3516" i="25"/>
  <c r="J3515" i="25"/>
  <c r="G3515" i="25"/>
  <c r="J3514" i="25"/>
  <c r="G3514" i="25"/>
  <c r="J3513" i="25"/>
  <c r="I3512" i="25" s="1"/>
  <c r="G3513" i="25"/>
  <c r="G3512" i="25"/>
  <c r="G3511" i="25"/>
  <c r="J3510" i="25"/>
  <c r="G3510" i="25"/>
  <c r="J3509" i="25"/>
  <c r="G3509" i="25"/>
  <c r="J3508" i="25"/>
  <c r="G3508" i="25"/>
  <c r="J3507" i="25"/>
  <c r="G3507" i="25"/>
  <c r="J3506" i="25"/>
  <c r="G3506" i="25"/>
  <c r="J3505" i="25"/>
  <c r="G3505" i="25"/>
  <c r="J3504" i="25"/>
  <c r="G3504" i="25"/>
  <c r="J3503" i="25"/>
  <c r="G3503" i="25"/>
  <c r="J3502" i="25"/>
  <c r="G3502" i="25"/>
  <c r="J3359" i="25"/>
  <c r="G3359" i="25"/>
  <c r="J3358" i="25"/>
  <c r="G3358" i="25"/>
  <c r="J3357" i="25"/>
  <c r="G3357" i="25"/>
  <c r="J3356" i="25"/>
  <c r="G3356" i="25"/>
  <c r="J3355" i="25"/>
  <c r="G3355" i="25"/>
  <c r="J3354" i="25"/>
  <c r="G3354" i="25"/>
  <c r="J3353" i="25"/>
  <c r="I3352" i="25" s="1"/>
  <c r="G3353" i="25"/>
  <c r="J3349" i="25"/>
  <c r="I3349" i="25" s="1"/>
  <c r="G3349" i="25"/>
  <c r="J3348" i="25"/>
  <c r="G3348" i="25"/>
  <c r="J3347" i="25"/>
  <c r="G3347" i="25"/>
  <c r="J3346" i="25"/>
  <c r="G3346" i="25"/>
  <c r="J3345" i="25"/>
  <c r="G3345" i="25"/>
  <c r="J3344" i="25"/>
  <c r="G3344" i="25"/>
  <c r="J3343" i="25"/>
  <c r="G3343" i="25"/>
  <c r="J3342" i="25"/>
  <c r="G3342" i="25"/>
  <c r="J3341" i="25"/>
  <c r="G3341" i="25"/>
  <c r="J3340" i="25"/>
  <c r="G3340" i="25"/>
  <c r="J3339" i="25"/>
  <c r="G3339" i="25"/>
  <c r="J3338" i="25"/>
  <c r="G3338" i="25"/>
  <c r="J3337" i="25"/>
  <c r="G3337" i="25"/>
  <c r="J3336" i="25"/>
  <c r="G3336" i="25"/>
  <c r="J3335" i="25"/>
  <c r="G3335" i="25"/>
  <c r="J3334" i="25"/>
  <c r="G3334" i="25"/>
  <c r="J3333" i="25"/>
  <c r="G3333" i="25"/>
  <c r="J3332" i="25"/>
  <c r="G3332" i="25"/>
  <c r="J3331" i="25"/>
  <c r="G3331" i="25"/>
  <c r="J3330" i="25"/>
  <c r="G3330" i="25"/>
  <c r="J3329" i="25"/>
  <c r="G3329" i="25"/>
  <c r="J3328" i="25"/>
  <c r="G3328" i="25"/>
  <c r="J3327" i="25"/>
  <c r="G3327" i="25"/>
  <c r="J3326" i="25"/>
  <c r="G3326" i="25"/>
  <c r="J3325" i="25"/>
  <c r="G3325" i="25"/>
  <c r="J3324" i="25"/>
  <c r="G3324" i="25"/>
  <c r="J3323" i="25"/>
  <c r="G3323" i="25"/>
  <c r="J3322" i="25"/>
  <c r="G3322" i="25"/>
  <c r="J3321" i="25"/>
  <c r="G3321" i="25"/>
  <c r="J3320" i="25"/>
  <c r="G3320" i="25"/>
  <c r="J3319" i="25"/>
  <c r="G3319" i="25"/>
  <c r="J3318" i="25"/>
  <c r="G3318" i="25"/>
  <c r="J3317" i="25"/>
  <c r="G3317" i="25"/>
  <c r="J3316" i="25"/>
  <c r="G3316" i="25"/>
  <c r="J3315" i="25"/>
  <c r="G3315" i="25"/>
  <c r="J3314" i="25"/>
  <c r="G3314" i="25"/>
  <c r="J3313" i="25"/>
  <c r="G3313" i="25"/>
  <c r="J3312" i="25"/>
  <c r="G3312" i="25"/>
  <c r="J3311" i="25"/>
  <c r="G3311" i="25"/>
  <c r="J3310" i="25"/>
  <c r="G3310" i="25"/>
  <c r="J3309" i="25"/>
  <c r="G3309" i="25"/>
  <c r="J3308" i="25"/>
  <c r="G3308" i="25"/>
  <c r="J3307" i="25"/>
  <c r="G3307" i="25"/>
  <c r="J3306" i="25"/>
  <c r="G3306" i="25"/>
  <c r="J3305" i="25"/>
  <c r="G3305" i="25"/>
  <c r="J3304" i="25"/>
  <c r="G3304" i="25"/>
  <c r="J3303" i="25"/>
  <c r="G3303" i="25"/>
  <c r="J3302" i="25"/>
  <c r="G3302" i="25"/>
  <c r="J3301" i="25"/>
  <c r="G3301" i="25"/>
  <c r="J3300" i="25"/>
  <c r="G3300" i="25"/>
  <c r="J3299" i="25"/>
  <c r="G3299" i="25"/>
  <c r="J3298" i="25"/>
  <c r="G3298" i="25"/>
  <c r="J3297" i="25"/>
  <c r="G3297" i="25"/>
  <c r="J3296" i="25"/>
  <c r="G3296" i="25"/>
  <c r="J3295" i="25"/>
  <c r="G3295" i="25"/>
  <c r="J3294" i="25"/>
  <c r="G3294" i="25"/>
  <c r="J3293" i="25"/>
  <c r="G3293" i="25"/>
  <c r="J3292" i="25"/>
  <c r="G3292" i="25"/>
  <c r="J3291" i="25"/>
  <c r="G3291" i="25"/>
  <c r="J3290" i="25"/>
  <c r="G3290" i="25"/>
  <c r="J3289" i="25"/>
  <c r="G3289" i="25"/>
  <c r="J3288" i="25"/>
  <c r="G3288" i="25"/>
  <c r="J3287" i="25"/>
  <c r="G3287" i="25"/>
  <c r="J3286" i="25"/>
  <c r="G3286" i="25"/>
  <c r="J3285" i="25"/>
  <c r="G3285" i="25"/>
  <c r="J3284" i="25"/>
  <c r="G3284" i="25"/>
  <c r="J3283" i="25"/>
  <c r="G3283" i="25"/>
  <c r="J3282" i="25"/>
  <c r="G3282" i="25"/>
  <c r="J3281" i="25"/>
  <c r="G3281" i="25"/>
  <c r="J3280" i="25"/>
  <c r="G3280" i="25"/>
  <c r="J3279" i="25"/>
  <c r="G3279" i="25"/>
  <c r="J3278" i="25"/>
  <c r="I3277" i="25" s="1"/>
  <c r="W3277" i="25" s="1"/>
  <c r="G3278" i="25"/>
  <c r="J3276" i="25"/>
  <c r="I3276" i="25" s="1"/>
  <c r="G3276" i="25"/>
  <c r="J3275" i="25"/>
  <c r="G3275" i="25"/>
  <c r="J3274" i="25"/>
  <c r="G3274" i="25"/>
  <c r="J3273" i="25"/>
  <c r="G3273" i="25"/>
  <c r="J3272" i="25"/>
  <c r="G3272" i="25"/>
  <c r="J3271" i="25"/>
  <c r="G3271" i="25"/>
  <c r="J3270" i="25"/>
  <c r="G3270" i="25"/>
  <c r="J3269" i="25"/>
  <c r="G3269" i="25"/>
  <c r="J3268" i="25"/>
  <c r="G3268" i="25"/>
  <c r="J3267" i="25"/>
  <c r="G3267" i="25"/>
  <c r="J3266" i="25"/>
  <c r="G3266" i="25"/>
  <c r="J3265" i="25"/>
  <c r="G3265" i="25"/>
  <c r="J3264" i="25"/>
  <c r="G3264" i="25"/>
  <c r="J3263" i="25"/>
  <c r="G3263" i="25"/>
  <c r="J3262" i="25"/>
  <c r="G3262" i="25"/>
  <c r="J3261" i="25"/>
  <c r="G3261" i="25"/>
  <c r="J3260" i="25"/>
  <c r="G3260" i="25"/>
  <c r="J3259" i="25"/>
  <c r="G3259" i="25"/>
  <c r="J3167" i="25"/>
  <c r="G3167" i="25"/>
  <c r="J3166" i="25"/>
  <c r="G3166" i="25"/>
  <c r="J3165" i="25"/>
  <c r="G3165" i="25"/>
  <c r="J3164" i="25"/>
  <c r="G3164" i="25"/>
  <c r="J3163" i="25"/>
  <c r="G3163" i="25"/>
  <c r="J3162" i="25"/>
  <c r="G3162" i="25"/>
  <c r="J3161" i="25"/>
  <c r="I3160" i="25" s="1"/>
  <c r="G3161" i="25"/>
  <c r="J3157" i="25"/>
  <c r="I3157" i="25" s="1"/>
  <c r="G3157" i="25"/>
  <c r="J3156" i="25"/>
  <c r="G3156" i="25"/>
  <c r="J3155" i="25"/>
  <c r="G3155" i="25"/>
  <c r="J3154" i="25"/>
  <c r="G3154" i="25"/>
  <c r="J3153" i="25"/>
  <c r="G3153" i="25"/>
  <c r="J3152" i="25"/>
  <c r="G3152" i="25"/>
  <c r="J3151" i="25"/>
  <c r="G3151" i="25"/>
  <c r="J3150" i="25"/>
  <c r="G3150" i="25"/>
  <c r="J3149" i="25"/>
  <c r="G3149" i="25"/>
  <c r="J3148" i="25"/>
  <c r="G3148" i="25"/>
  <c r="J3147" i="25"/>
  <c r="G3147" i="25"/>
  <c r="J3146" i="25"/>
  <c r="G3146" i="25"/>
  <c r="J3145" i="25"/>
  <c r="G3145" i="25"/>
  <c r="J3144" i="25"/>
  <c r="G3144" i="25"/>
  <c r="J3143" i="25"/>
  <c r="G3143" i="25"/>
  <c r="J3142" i="25"/>
  <c r="G3142" i="25"/>
  <c r="J3141" i="25"/>
  <c r="G3141" i="25"/>
  <c r="J3140" i="25"/>
  <c r="G3140" i="25"/>
  <c r="J3139" i="25"/>
  <c r="G3139" i="25"/>
  <c r="J3138" i="25"/>
  <c r="G3138" i="25"/>
  <c r="J3137" i="25"/>
  <c r="G3137" i="25"/>
  <c r="J3136" i="25"/>
  <c r="G3136" i="25"/>
  <c r="J3135" i="25"/>
  <c r="G3135" i="25"/>
  <c r="J3134" i="25"/>
  <c r="G3134" i="25"/>
  <c r="J3133" i="25"/>
  <c r="G3133" i="25"/>
  <c r="J3132" i="25"/>
  <c r="G3132" i="25"/>
  <c r="J3131" i="25"/>
  <c r="G3131" i="25"/>
  <c r="J3130" i="25"/>
  <c r="G3130" i="25"/>
  <c r="J3129" i="25"/>
  <c r="G3129" i="25"/>
  <c r="J3128" i="25"/>
  <c r="G3128" i="25"/>
  <c r="J3127" i="25"/>
  <c r="G3127" i="25"/>
  <c r="J3126" i="25"/>
  <c r="G3126" i="25"/>
  <c r="J3125" i="25"/>
  <c r="G3125" i="25"/>
  <c r="J3124" i="25"/>
  <c r="G3124" i="25"/>
  <c r="J3123" i="25"/>
  <c r="G3123" i="25"/>
  <c r="J3122" i="25"/>
  <c r="G3122" i="25"/>
  <c r="J3121" i="25"/>
  <c r="G3121" i="25"/>
  <c r="J3120" i="25"/>
  <c r="G3120" i="25"/>
  <c r="J3119" i="25"/>
  <c r="G3119" i="25"/>
  <c r="J3118" i="25"/>
  <c r="G3118" i="25"/>
  <c r="J3117" i="25"/>
  <c r="G3117" i="25"/>
  <c r="J3116" i="25"/>
  <c r="G3116" i="25"/>
  <c r="J3115" i="25"/>
  <c r="G3115" i="25"/>
  <c r="J3114" i="25"/>
  <c r="G3114" i="25"/>
  <c r="J3113" i="25"/>
  <c r="G3113" i="25"/>
  <c r="J3112" i="25"/>
  <c r="G3112" i="25"/>
  <c r="J3111" i="25"/>
  <c r="G3111" i="25"/>
  <c r="J3110" i="25"/>
  <c r="G3110" i="25"/>
  <c r="J3109" i="25"/>
  <c r="G3109" i="25"/>
  <c r="J3108" i="25"/>
  <c r="G3108" i="25"/>
  <c r="J3107" i="25"/>
  <c r="G3107" i="25"/>
  <c r="J3106" i="25"/>
  <c r="G3106" i="25"/>
  <c r="J3105" i="25"/>
  <c r="G3105" i="25"/>
  <c r="J3104" i="25"/>
  <c r="G3104" i="25"/>
  <c r="J3103" i="25"/>
  <c r="G3103" i="25"/>
  <c r="J3102" i="25"/>
  <c r="G3102" i="25"/>
  <c r="J3101" i="25"/>
  <c r="G3101" i="25"/>
  <c r="J3100" i="25"/>
  <c r="G3100" i="25"/>
  <c r="J3099" i="25"/>
  <c r="G3099" i="25"/>
  <c r="J3098" i="25"/>
  <c r="G3098" i="25"/>
  <c r="J3097" i="25"/>
  <c r="G3097" i="25"/>
  <c r="J3096" i="25"/>
  <c r="G3096" i="25"/>
  <c r="J3095" i="25"/>
  <c r="G3095" i="25"/>
  <c r="J3094" i="25"/>
  <c r="G3094" i="25"/>
  <c r="J3093" i="25"/>
  <c r="G3093" i="25"/>
  <c r="J3092" i="25"/>
  <c r="G3092" i="25"/>
  <c r="J3091" i="25"/>
  <c r="G3091" i="25"/>
  <c r="J3090" i="25"/>
  <c r="G3090" i="25"/>
  <c r="J3089" i="25"/>
  <c r="G3089" i="25"/>
  <c r="J3088" i="25"/>
  <c r="G3088" i="25"/>
  <c r="J3087" i="25"/>
  <c r="G3087" i="25"/>
  <c r="J3086" i="25"/>
  <c r="I3085" i="25" s="1"/>
  <c r="W3085" i="25" s="1"/>
  <c r="G3086" i="25"/>
  <c r="J3084" i="25"/>
  <c r="I3084" i="25" s="1"/>
  <c r="G3084" i="25"/>
  <c r="J3083" i="25"/>
  <c r="G3083" i="25"/>
  <c r="J3082" i="25"/>
  <c r="G3082" i="25"/>
  <c r="J3081" i="25"/>
  <c r="G3081" i="25"/>
  <c r="J3080" i="25"/>
  <c r="G3080" i="25"/>
  <c r="J3079" i="25"/>
  <c r="G3079" i="25"/>
  <c r="J3078" i="25"/>
  <c r="G3078" i="25"/>
  <c r="J3077" i="25"/>
  <c r="G3077" i="25"/>
  <c r="J3076" i="25"/>
  <c r="G3076" i="25"/>
  <c r="J3075" i="25"/>
  <c r="G3075" i="25"/>
  <c r="J3074" i="25"/>
  <c r="G3074" i="25"/>
  <c r="J3073" i="25"/>
  <c r="G3073" i="25"/>
  <c r="J3072" i="25"/>
  <c r="G3072" i="25"/>
  <c r="J3071" i="25"/>
  <c r="G3071" i="25"/>
  <c r="J3070" i="25"/>
  <c r="G3070" i="25"/>
  <c r="J3069" i="25"/>
  <c r="G3069" i="25"/>
  <c r="J3068" i="25"/>
  <c r="G3068" i="25"/>
  <c r="J3067" i="25"/>
  <c r="G3067" i="25"/>
  <c r="J3066" i="25"/>
  <c r="G3066" i="25"/>
  <c r="J3065" i="25"/>
  <c r="G3065" i="25"/>
  <c r="J3064" i="25"/>
  <c r="G3064" i="25"/>
  <c r="J3063" i="25"/>
  <c r="G3063" i="25"/>
  <c r="J3062" i="25"/>
  <c r="G3062" i="25"/>
  <c r="J3061" i="25"/>
  <c r="G3061" i="25"/>
  <c r="J3060" i="25"/>
  <c r="G3060" i="25"/>
  <c r="J3059" i="25"/>
  <c r="G3059" i="25"/>
  <c r="J3058" i="25"/>
  <c r="G3058" i="25"/>
  <c r="J3057" i="25"/>
  <c r="G3057" i="25"/>
  <c r="J3056" i="25"/>
  <c r="G3056" i="25"/>
  <c r="J3055" i="25"/>
  <c r="G3055" i="25"/>
  <c r="J3054" i="25"/>
  <c r="G3054" i="25"/>
  <c r="J3053" i="25"/>
  <c r="G3053" i="25"/>
  <c r="J3052" i="25"/>
  <c r="G3052" i="25"/>
  <c r="J3051" i="25"/>
  <c r="G3051" i="25"/>
  <c r="J3050" i="25"/>
  <c r="G3050" i="25"/>
  <c r="J3049" i="25"/>
  <c r="G3049" i="25"/>
  <c r="J3048" i="25"/>
  <c r="G3048" i="25"/>
  <c r="J3047" i="25"/>
  <c r="G3047" i="25"/>
  <c r="J3046" i="25"/>
  <c r="G3046" i="25"/>
  <c r="J3045" i="25"/>
  <c r="G3045" i="25"/>
  <c r="J3044" i="25"/>
  <c r="G3044" i="25"/>
  <c r="J3043" i="25"/>
  <c r="G3043" i="25"/>
  <c r="J3042" i="25"/>
  <c r="G3042" i="25"/>
  <c r="J3041" i="25"/>
  <c r="G3041" i="25"/>
  <c r="J3040" i="25"/>
  <c r="G3040" i="25"/>
  <c r="J3039" i="25"/>
  <c r="G3039" i="25"/>
  <c r="J3038" i="25"/>
  <c r="G3038" i="25"/>
  <c r="J3037" i="25"/>
  <c r="G3037" i="25"/>
  <c r="J3036" i="25"/>
  <c r="G3036" i="25"/>
  <c r="J3035" i="25"/>
  <c r="G3035" i="25"/>
  <c r="J3034" i="25"/>
  <c r="G3034" i="25"/>
  <c r="J3033" i="25"/>
  <c r="G3033" i="25"/>
  <c r="J3032" i="25"/>
  <c r="G3032" i="25"/>
  <c r="J3031" i="25"/>
  <c r="G3031" i="25"/>
  <c r="J3030" i="25"/>
  <c r="G3030" i="25"/>
  <c r="J3029" i="25"/>
  <c r="G3029" i="25"/>
  <c r="J3028" i="25"/>
  <c r="G3028" i="25"/>
  <c r="J3027" i="25"/>
  <c r="G3027" i="25"/>
  <c r="J3026" i="25"/>
  <c r="G3026" i="25"/>
  <c r="J3025" i="25"/>
  <c r="G3025" i="25"/>
  <c r="J3024" i="25"/>
  <c r="G3024" i="25"/>
  <c r="J3023" i="25"/>
  <c r="G3023" i="25"/>
  <c r="J3022" i="25"/>
  <c r="G3022" i="25"/>
  <c r="J3021" i="25"/>
  <c r="G3021" i="25"/>
  <c r="J3020" i="25"/>
  <c r="G3020" i="25"/>
  <c r="J3019" i="25"/>
  <c r="G3019" i="25"/>
  <c r="J3018" i="25"/>
  <c r="G3018" i="25"/>
  <c r="J3017" i="25"/>
  <c r="G3017" i="25"/>
  <c r="J3016" i="25"/>
  <c r="G3016" i="25"/>
  <c r="J3010" i="25"/>
  <c r="G3010" i="25"/>
  <c r="J3009" i="25"/>
  <c r="G3009" i="25"/>
  <c r="J3008" i="25"/>
  <c r="G3008" i="25"/>
  <c r="J3007" i="25"/>
  <c r="G3007" i="25"/>
  <c r="J3006" i="25"/>
  <c r="G3006" i="25"/>
  <c r="J2937" i="25"/>
  <c r="G2937" i="25"/>
  <c r="J2936" i="25"/>
  <c r="G2936" i="25"/>
  <c r="J2935" i="25"/>
  <c r="G2935" i="25"/>
  <c r="J2930" i="25"/>
  <c r="G2930" i="25"/>
  <c r="J2929" i="25"/>
  <c r="G2929" i="25"/>
  <c r="J2928" i="25"/>
  <c r="G2928" i="25"/>
  <c r="J2923" i="25"/>
  <c r="G2923" i="25"/>
  <c r="J2922" i="25"/>
  <c r="G2922" i="25"/>
  <c r="J2921" i="25"/>
  <c r="G2921" i="25"/>
  <c r="J2908" i="25"/>
  <c r="G2908" i="25"/>
  <c r="J2907" i="25"/>
  <c r="G2907" i="25"/>
  <c r="J2904" i="25"/>
  <c r="G2904" i="25"/>
  <c r="J2903" i="25"/>
  <c r="G2903" i="25"/>
  <c r="J2902" i="25"/>
  <c r="G2902" i="25"/>
  <c r="J2901" i="25"/>
  <c r="G2901" i="25"/>
  <c r="J2900" i="25"/>
  <c r="G2900" i="25"/>
  <c r="J2899" i="25"/>
  <c r="G2899" i="25"/>
  <c r="J2888" i="25"/>
  <c r="G2888" i="25"/>
  <c r="J2887" i="25"/>
  <c r="G2887" i="25"/>
  <c r="J2886" i="25"/>
  <c r="G2886" i="25"/>
  <c r="I3357" i="25" l="1"/>
  <c r="I3165" i="25"/>
  <c r="I4560" i="25"/>
  <c r="I4481" i="25"/>
  <c r="I4485" i="25"/>
  <c r="I4493" i="25"/>
  <c r="I4501" i="25"/>
  <c r="I4505" i="25"/>
  <c r="I4561" i="25"/>
  <c r="I4339" i="25"/>
  <c r="I4355" i="25"/>
  <c r="I4084" i="25"/>
  <c r="I3784" i="25"/>
  <c r="I3792" i="25"/>
  <c r="I3796" i="25"/>
  <c r="I3800" i="25"/>
  <c r="I3804" i="25"/>
  <c r="I3808" i="25"/>
  <c r="I3812" i="25"/>
  <c r="I3824" i="25"/>
  <c r="I3897" i="25"/>
  <c r="I3921" i="25"/>
  <c r="I3925" i="25"/>
  <c r="I3929" i="25"/>
  <c r="I3933" i="25"/>
  <c r="I3953" i="25"/>
  <c r="I4018" i="25"/>
  <c r="I4328" i="25"/>
  <c r="I4363" i="25"/>
  <c r="I4106" i="25"/>
  <c r="I4371" i="25"/>
  <c r="I4503" i="25"/>
  <c r="I3830" i="25"/>
  <c r="I3838" i="25"/>
  <c r="I3854" i="25"/>
  <c r="I3862" i="25"/>
  <c r="I3870" i="25"/>
  <c r="I3874" i="25"/>
  <c r="I3878" i="25"/>
  <c r="I3882" i="25"/>
  <c r="I4020" i="25"/>
  <c r="I4289" i="25"/>
  <c r="I4321" i="25"/>
  <c r="I4163" i="25"/>
  <c r="I4227" i="25"/>
  <c r="I4235" i="25"/>
  <c r="I4292" i="25"/>
  <c r="I4312" i="25"/>
  <c r="I4324" i="25"/>
  <c r="I4229" i="25"/>
  <c r="I4245" i="25"/>
  <c r="I4249" i="25"/>
  <c r="I4253" i="25"/>
  <c r="I4257" i="25"/>
  <c r="I4261" i="25"/>
  <c r="I4269" i="25"/>
  <c r="I4273" i="25"/>
  <c r="I4366" i="25"/>
  <c r="I4374" i="25"/>
  <c r="I4378" i="25"/>
  <c r="I4382" i="25"/>
  <c r="I4386" i="25"/>
  <c r="I4402" i="25"/>
  <c r="I4474" i="25"/>
  <c r="I4179" i="25"/>
  <c r="I4400" i="25"/>
  <c r="I4425" i="25"/>
  <c r="I4513" i="25"/>
  <c r="I3904" i="25"/>
  <c r="I4162" i="25"/>
  <c r="I4098" i="25"/>
  <c r="I4173" i="25"/>
  <c r="I4226" i="25"/>
  <c r="I4375" i="25"/>
  <c r="I4409" i="25"/>
  <c r="I4413" i="25"/>
  <c r="I4406" i="25"/>
  <c r="I4471" i="25"/>
  <c r="I4417" i="25"/>
  <c r="I4433" i="25"/>
  <c r="I4437" i="25"/>
  <c r="I4441" i="25"/>
  <c r="I4465" i="25"/>
  <c r="I4472" i="25"/>
  <c r="I4508" i="25"/>
  <c r="I4540" i="25"/>
  <c r="I4470" i="25"/>
  <c r="I4302" i="25"/>
  <c r="I4393" i="25"/>
  <c r="I4307" i="25"/>
  <c r="I4303" i="25"/>
  <c r="I4320" i="25"/>
  <c r="I4350" i="25"/>
  <c r="I4379" i="25"/>
  <c r="I4395" i="25"/>
  <c r="I4403" i="25"/>
  <c r="I4477" i="25"/>
  <c r="I4532" i="25"/>
  <c r="I4535" i="25"/>
  <c r="I4496" i="25"/>
  <c r="I4305" i="25"/>
  <c r="I4309" i="25"/>
  <c r="I4313" i="25"/>
  <c r="I4332" i="25"/>
  <c r="I4336" i="25"/>
  <c r="I4356" i="25"/>
  <c r="I4372" i="25"/>
  <c r="I4439" i="25"/>
  <c r="I4443" i="25"/>
  <c r="I4447" i="25"/>
  <c r="I4451" i="25"/>
  <c r="I4459" i="25"/>
  <c r="I4467" i="25"/>
  <c r="I4478" i="25"/>
  <c r="I4537" i="25"/>
  <c r="I4294" i="25"/>
  <c r="I4298" i="25"/>
  <c r="I4407" i="25"/>
  <c r="I4423" i="25"/>
  <c r="I4490" i="25"/>
  <c r="I4494" i="25"/>
  <c r="I4310" i="25"/>
  <c r="I4318" i="25"/>
  <c r="I4329" i="25"/>
  <c r="I4333" i="25"/>
  <c r="I4337" i="25"/>
  <c r="I4345" i="25"/>
  <c r="I4349" i="25"/>
  <c r="I4361" i="25"/>
  <c r="I4369" i="25"/>
  <c r="I4405" i="25"/>
  <c r="I4412" i="25"/>
  <c r="I4444" i="25"/>
  <c r="I4460" i="25"/>
  <c r="I4468" i="25"/>
  <c r="I4526" i="25"/>
  <c r="I4534" i="25"/>
  <c r="I4547" i="25"/>
  <c r="I4291" i="25"/>
  <c r="I4421" i="25"/>
  <c r="I4429" i="25"/>
  <c r="I4290" i="25"/>
  <c r="I4327" i="25"/>
  <c r="I4343" i="25"/>
  <c r="I4351" i="25"/>
  <c r="I4455" i="25"/>
  <c r="I4463" i="25"/>
  <c r="I4520" i="25"/>
  <c r="I4525" i="25"/>
  <c r="I4528" i="25"/>
  <c r="I4533" i="25"/>
  <c r="I4325" i="25"/>
  <c r="I4367" i="25"/>
  <c r="I4390" i="25"/>
  <c r="I4398" i="25"/>
  <c r="I4502" i="25"/>
  <c r="I4365" i="25"/>
  <c r="I4426" i="25"/>
  <c r="I4432" i="25"/>
  <c r="I4448" i="25"/>
  <c r="I4456" i="25"/>
  <c r="I4315" i="25"/>
  <c r="I4322" i="25"/>
  <c r="I4376" i="25"/>
  <c r="I4383" i="25"/>
  <c r="I4391" i="25"/>
  <c r="I4396" i="25"/>
  <c r="I4418" i="25"/>
  <c r="I4430" i="25"/>
  <c r="I4482" i="25"/>
  <c r="I4487" i="25"/>
  <c r="I4495" i="25"/>
  <c r="I4297" i="25"/>
  <c r="I4301" i="25"/>
  <c r="I4308" i="25"/>
  <c r="I4334" i="25"/>
  <c r="I4338" i="25"/>
  <c r="I4342" i="25"/>
  <c r="I4346" i="25"/>
  <c r="I4353" i="25"/>
  <c r="I4358" i="25"/>
  <c r="I4362" i="25"/>
  <c r="I4373" i="25"/>
  <c r="I4408" i="25"/>
  <c r="I4411" i="25"/>
  <c r="I4414" i="25"/>
  <c r="I4434" i="25"/>
  <c r="I4442" i="25"/>
  <c r="I4450" i="25"/>
  <c r="I4454" i="25"/>
  <c r="I4473" i="25"/>
  <c r="I4476" i="25"/>
  <c r="I4479" i="25"/>
  <c r="I4507" i="25"/>
  <c r="I4511" i="25"/>
  <c r="I4515" i="25"/>
  <c r="I4519" i="25"/>
  <c r="I4527" i="25"/>
  <c r="I4316" i="25"/>
  <c r="I4377" i="25"/>
  <c r="I4385" i="25"/>
  <c r="I4389" i="25"/>
  <c r="I4420" i="25"/>
  <c r="I4431" i="25"/>
  <c r="I4484" i="25"/>
  <c r="I4500" i="25"/>
  <c r="I4544" i="25"/>
  <c r="I4311" i="25"/>
  <c r="I4427" i="25"/>
  <c r="I4461" i="25"/>
  <c r="I4480" i="25"/>
  <c r="I4491" i="25"/>
  <c r="I4504" i="25"/>
  <c r="I4509" i="25"/>
  <c r="I4516" i="25"/>
  <c r="I4523" i="25"/>
  <c r="I4530" i="25"/>
  <c r="I4536" i="25"/>
  <c r="I4541" i="25"/>
  <c r="I4335" i="25"/>
  <c r="I4360" i="25"/>
  <c r="I4438" i="25"/>
  <c r="I4440" i="25"/>
  <c r="I4458" i="25"/>
  <c r="I4546" i="25"/>
  <c r="I4293" i="25"/>
  <c r="I4295" i="25"/>
  <c r="I4306" i="25"/>
  <c r="I4323" i="25"/>
  <c r="I4340" i="25"/>
  <c r="I4357" i="25"/>
  <c r="I4359" i="25"/>
  <c r="I4370" i="25"/>
  <c r="I4380" i="25"/>
  <c r="I4397" i="25"/>
  <c r="I4399" i="25"/>
  <c r="I4410" i="25"/>
  <c r="I4428" i="25"/>
  <c r="I4445" i="25"/>
  <c r="I4462" i="25"/>
  <c r="I4464" i="25"/>
  <c r="I4475" i="25"/>
  <c r="I4489" i="25"/>
  <c r="I4492" i="25"/>
  <c r="I4499" i="25"/>
  <c r="I4510" i="25"/>
  <c r="I4512" i="25"/>
  <c r="I4517" i="25"/>
  <c r="I4524" i="25"/>
  <c r="I4531" i="25"/>
  <c r="I4538" i="25"/>
  <c r="I4545" i="25"/>
  <c r="I4296" i="25"/>
  <c r="I4317" i="25"/>
  <c r="I4319" i="25"/>
  <c r="I4330" i="25"/>
  <c r="I4344" i="25"/>
  <c r="I4347" i="25"/>
  <c r="I4364" i="25"/>
  <c r="I4384" i="25"/>
  <c r="I4387" i="25"/>
  <c r="I4404" i="25"/>
  <c r="I4422" i="25"/>
  <c r="I4424" i="25"/>
  <c r="I4435" i="25"/>
  <c r="I4449" i="25"/>
  <c r="I4452" i="25"/>
  <c r="I4469" i="25"/>
  <c r="I4486" i="25"/>
  <c r="I4488" i="25"/>
  <c r="I4521" i="25"/>
  <c r="I4304" i="25"/>
  <c r="I4341" i="25"/>
  <c r="I4354" i="25"/>
  <c r="I4368" i="25"/>
  <c r="I4381" i="25"/>
  <c r="I4394" i="25"/>
  <c r="I4401" i="25"/>
  <c r="I4446" i="25"/>
  <c r="I4466" i="25"/>
  <c r="I4518" i="25"/>
  <c r="I4539" i="25"/>
  <c r="I4314" i="25"/>
  <c r="I4331" i="25"/>
  <c r="I4348" i="25"/>
  <c r="I4388" i="25"/>
  <c r="I4419" i="25"/>
  <c r="I4436" i="25"/>
  <c r="I4453" i="25"/>
  <c r="I4483" i="25"/>
  <c r="I4497" i="25"/>
  <c r="I4529" i="25"/>
  <c r="I4352" i="25"/>
  <c r="I4392" i="25"/>
  <c r="I4457" i="25"/>
  <c r="I4498" i="25"/>
  <c r="I4506" i="25"/>
  <c r="I4514" i="25"/>
  <c r="I4522" i="25"/>
  <c r="I3765" i="25"/>
  <c r="I3768" i="25"/>
  <c r="I3910" i="25"/>
  <c r="I3918" i="25"/>
  <c r="I3950" i="25"/>
  <c r="I4019" i="25"/>
  <c r="I4043" i="25"/>
  <c r="I4047" i="25"/>
  <c r="I4059" i="25"/>
  <c r="I4063" i="25"/>
  <c r="I4067" i="25"/>
  <c r="I4075" i="25"/>
  <c r="I4083" i="25"/>
  <c r="I4091" i="25"/>
  <c r="I4107" i="25"/>
  <c r="I4172" i="25"/>
  <c r="I4176" i="25"/>
  <c r="I4188" i="25"/>
  <c r="I4192" i="25"/>
  <c r="I4196" i="25"/>
  <c r="I4204" i="25"/>
  <c r="I3775" i="25"/>
  <c r="I3823" i="25"/>
  <c r="I3911" i="25"/>
  <c r="I3919" i="25"/>
  <c r="I3936" i="25"/>
  <c r="I3944" i="25"/>
  <c r="I3960" i="25"/>
  <c r="I3968" i="25"/>
  <c r="I3976" i="25"/>
  <c r="I3980" i="25"/>
  <c r="I3984" i="25"/>
  <c r="I3988" i="25"/>
  <c r="I3992" i="25"/>
  <c r="I4000" i="25"/>
  <c r="I4008" i="25"/>
  <c r="I4012" i="25"/>
  <c r="I4017" i="25"/>
  <c r="I4044" i="25"/>
  <c r="I4116" i="25"/>
  <c r="I4120" i="25"/>
  <c r="I4124" i="25"/>
  <c r="I4128" i="25"/>
  <c r="I4132" i="25"/>
  <c r="I4149" i="25"/>
  <c r="I4213" i="25"/>
  <c r="I4220" i="25"/>
  <c r="I4086" i="25"/>
  <c r="I4090" i="25"/>
  <c r="I4094" i="25"/>
  <c r="I4108" i="25"/>
  <c r="I4165" i="25"/>
  <c r="I4181" i="25"/>
  <c r="I4185" i="25"/>
  <c r="I4189" i="25"/>
  <c r="I4193" i="25"/>
  <c r="I4197" i="25"/>
  <c r="I4205" i="25"/>
  <c r="I4209" i="25"/>
  <c r="I4228" i="25"/>
  <c r="I4236" i="25"/>
  <c r="I4240" i="25"/>
  <c r="I4243" i="25"/>
  <c r="I4252" i="25"/>
  <c r="I4256" i="25"/>
  <c r="I4260" i="25"/>
  <c r="I4268" i="25"/>
  <c r="I4277" i="25"/>
  <c r="I4036" i="25"/>
  <c r="I4052" i="25"/>
  <c r="I4056" i="25"/>
  <c r="I4060" i="25"/>
  <c r="I4064" i="25"/>
  <c r="I4068" i="25"/>
  <c r="I4076" i="25"/>
  <c r="I4080" i="25"/>
  <c r="I4151" i="25"/>
  <c r="I4155" i="25"/>
  <c r="I4159" i="25"/>
  <c r="I4221" i="25"/>
  <c r="I4111" i="25"/>
  <c r="I4114" i="25"/>
  <c r="I4123" i="25"/>
  <c r="I4127" i="25"/>
  <c r="I4131" i="25"/>
  <c r="I4139" i="25"/>
  <c r="I4237" i="25"/>
  <c r="I4278" i="25"/>
  <c r="I4050" i="25"/>
  <c r="I4025" i="25"/>
  <c r="I4100" i="25"/>
  <c r="I4156" i="25"/>
  <c r="I4215" i="25"/>
  <c r="I4219" i="25"/>
  <c r="I4223" i="25"/>
  <c r="I4157" i="25"/>
  <c r="I4092" i="25"/>
  <c r="I4097" i="25"/>
  <c r="I4140" i="25"/>
  <c r="I4144" i="25"/>
  <c r="I4212" i="25"/>
  <c r="I4026" i="25"/>
  <c r="I4035" i="25"/>
  <c r="I4042" i="25"/>
  <c r="I4049" i="25"/>
  <c r="I4099" i="25"/>
  <c r="I4113" i="25"/>
  <c r="I4164" i="25"/>
  <c r="I4171" i="25"/>
  <c r="I4178" i="25"/>
  <c r="I4242" i="25"/>
  <c r="I4034" i="25"/>
  <c r="I4057" i="25"/>
  <c r="I4081" i="25"/>
  <c r="I4121" i="25"/>
  <c r="I4145" i="25"/>
  <c r="I4186" i="25"/>
  <c r="I4202" i="25"/>
  <c r="I4210" i="25"/>
  <c r="I4262" i="25"/>
  <c r="I4266" i="25"/>
  <c r="I4270" i="25"/>
  <c r="I4028" i="25"/>
  <c r="I4039" i="25"/>
  <c r="I4046" i="25"/>
  <c r="I4103" i="25"/>
  <c r="I4110" i="25"/>
  <c r="I4168" i="25"/>
  <c r="I4175" i="25"/>
  <c r="I4232" i="25"/>
  <c r="I4239" i="25"/>
  <c r="I4066" i="25"/>
  <c r="I4074" i="25"/>
  <c r="I4082" i="25"/>
  <c r="I4130" i="25"/>
  <c r="I4138" i="25"/>
  <c r="I4146" i="25"/>
  <c r="I4195" i="25"/>
  <c r="I4203" i="25"/>
  <c r="I4211" i="25"/>
  <c r="I4259" i="25"/>
  <c r="I4267" i="25"/>
  <c r="I4276" i="25"/>
  <c r="I4033" i="25"/>
  <c r="I4040" i="25"/>
  <c r="I4070" i="25"/>
  <c r="I4087" i="25"/>
  <c r="I4104" i="25"/>
  <c r="I4134" i="25"/>
  <c r="I4152" i="25"/>
  <c r="I4169" i="25"/>
  <c r="I4199" i="25"/>
  <c r="I4216" i="25"/>
  <c r="I4233" i="25"/>
  <c r="I4250" i="25"/>
  <c r="I4263" i="25"/>
  <c r="I4023" i="25"/>
  <c r="I4027" i="25"/>
  <c r="I4030" i="25"/>
  <c r="I4041" i="25"/>
  <c r="I4051" i="25"/>
  <c r="I4054" i="25"/>
  <c r="I4071" i="25"/>
  <c r="I4088" i="25"/>
  <c r="I4105" i="25"/>
  <c r="I4115" i="25"/>
  <c r="I4118" i="25"/>
  <c r="I4122" i="25"/>
  <c r="I4135" i="25"/>
  <c r="I4153" i="25"/>
  <c r="I4170" i="25"/>
  <c r="I4180" i="25"/>
  <c r="I4183" i="25"/>
  <c r="I4187" i="25"/>
  <c r="I4200" i="25"/>
  <c r="I4217" i="25"/>
  <c r="I4234" i="25"/>
  <c r="I4244" i="25"/>
  <c r="I4247" i="25"/>
  <c r="I4251" i="25"/>
  <c r="I4264" i="25"/>
  <c r="I4048" i="25"/>
  <c r="I4065" i="25"/>
  <c r="I4078" i="25"/>
  <c r="I4095" i="25"/>
  <c r="I4112" i="25"/>
  <c r="I4129" i="25"/>
  <c r="I4142" i="25"/>
  <c r="I4160" i="25"/>
  <c r="I4177" i="25"/>
  <c r="I4194" i="25"/>
  <c r="I4207" i="25"/>
  <c r="I4224" i="25"/>
  <c r="I4241" i="25"/>
  <c r="I4258" i="25"/>
  <c r="I4271" i="25"/>
  <c r="I4024" i="25"/>
  <c r="I4038" i="25"/>
  <c r="I4055" i="25"/>
  <c r="I4072" i="25"/>
  <c r="I4089" i="25"/>
  <c r="I4102" i="25"/>
  <c r="I4119" i="25"/>
  <c r="I4136" i="25"/>
  <c r="I4154" i="25"/>
  <c r="I4167" i="25"/>
  <c r="I4184" i="25"/>
  <c r="I4201" i="25"/>
  <c r="I4218" i="25"/>
  <c r="I4231" i="25"/>
  <c r="I4248" i="25"/>
  <c r="I4265" i="25"/>
  <c r="I4279" i="25"/>
  <c r="I4062" i="25"/>
  <c r="I4079" i="25"/>
  <c r="I4096" i="25"/>
  <c r="I4126" i="25"/>
  <c r="I4143" i="25"/>
  <c r="I4161" i="25"/>
  <c r="I4191" i="25"/>
  <c r="I4208" i="25"/>
  <c r="I4225" i="25"/>
  <c r="I4255" i="25"/>
  <c r="I4272" i="25"/>
  <c r="I4073" i="25"/>
  <c r="I4137" i="25"/>
  <c r="I4022" i="25"/>
  <c r="I4029" i="25"/>
  <c r="I4037" i="25"/>
  <c r="I4045" i="25"/>
  <c r="I4053" i="25"/>
  <c r="I4061" i="25"/>
  <c r="I4069" i="25"/>
  <c r="I4077" i="25"/>
  <c r="I4085" i="25"/>
  <c r="I4093" i="25"/>
  <c r="I4101" i="25"/>
  <c r="I4109" i="25"/>
  <c r="I4117" i="25"/>
  <c r="I4125" i="25"/>
  <c r="I4133" i="25"/>
  <c r="I4141" i="25"/>
  <c r="I4150" i="25"/>
  <c r="I4158" i="25"/>
  <c r="I4166" i="25"/>
  <c r="I4174" i="25"/>
  <c r="I4182" i="25"/>
  <c r="I4190" i="25"/>
  <c r="I4198" i="25"/>
  <c r="I4206" i="25"/>
  <c r="I4214" i="25"/>
  <c r="I4222" i="25"/>
  <c r="I4230" i="25"/>
  <c r="I4238" i="25"/>
  <c r="I4246" i="25"/>
  <c r="I4254" i="25"/>
  <c r="I4021" i="25"/>
  <c r="I3608" i="25"/>
  <c r="I3657" i="25"/>
  <c r="I3665" i="25"/>
  <c r="I3766" i="25"/>
  <c r="I3770" i="25"/>
  <c r="I3782" i="25"/>
  <c r="I3880" i="25"/>
  <c r="I3846" i="25"/>
  <c r="I3886" i="25"/>
  <c r="I3891" i="25"/>
  <c r="I3903" i="25"/>
  <c r="I3907" i="25"/>
  <c r="I3787" i="25"/>
  <c r="I3790" i="25"/>
  <c r="I3795" i="25"/>
  <c r="I3799" i="25"/>
  <c r="I3807" i="25"/>
  <c r="I3815" i="25"/>
  <c r="I3566" i="25"/>
  <c r="I3570" i="25"/>
  <c r="I3578" i="25"/>
  <c r="I3827" i="25"/>
  <c r="I3831" i="25"/>
  <c r="I3839" i="25"/>
  <c r="I3843" i="25"/>
  <c r="I3855" i="25"/>
  <c r="I3859" i="25"/>
  <c r="I3863" i="25"/>
  <c r="I3871" i="25"/>
  <c r="I3879" i="25"/>
  <c r="I3896" i="25"/>
  <c r="I3900" i="25"/>
  <c r="I3776" i="25"/>
  <c r="I3781" i="25"/>
  <c r="I3783" i="25"/>
  <c r="I3847" i="25"/>
  <c r="I3961" i="25"/>
  <c r="I3969" i="25"/>
  <c r="I3973" i="25"/>
  <c r="I3767" i="25"/>
  <c r="I3778" i="25"/>
  <c r="I3821" i="25"/>
  <c r="I3832" i="25"/>
  <c r="I3840" i="25"/>
  <c r="I3844" i="25"/>
  <c r="I3848" i="25"/>
  <c r="I3889" i="25"/>
  <c r="I3908" i="25"/>
  <c r="I3966" i="25"/>
  <c r="I3774" i="25"/>
  <c r="I3912" i="25"/>
  <c r="I3955" i="25"/>
  <c r="I3959" i="25"/>
  <c r="I3974" i="25"/>
  <c r="I3994" i="25"/>
  <c r="I4002" i="25"/>
  <c r="I4010" i="25"/>
  <c r="I3861" i="25"/>
  <c r="I3885" i="25"/>
  <c r="I3894" i="25"/>
  <c r="I3920" i="25"/>
  <c r="I3924" i="25"/>
  <c r="I3928" i="25"/>
  <c r="I3948" i="25"/>
  <c r="I3952" i="25"/>
  <c r="I3963" i="25"/>
  <c r="I3967" i="25"/>
  <c r="I3779" i="25"/>
  <c r="I3837" i="25"/>
  <c r="I3905" i="25"/>
  <c r="I3826" i="25"/>
  <c r="I3913" i="25"/>
  <c r="I3917" i="25"/>
  <c r="I3975" i="25"/>
  <c r="I3991" i="25"/>
  <c r="I3995" i="25"/>
  <c r="I3999" i="25"/>
  <c r="I4003" i="25"/>
  <c r="I4007" i="25"/>
  <c r="I4011" i="25"/>
  <c r="I3937" i="25"/>
  <c r="I3956" i="25"/>
  <c r="I3977" i="25"/>
  <c r="I3981" i="25"/>
  <c r="I3985" i="25"/>
  <c r="I3989" i="25"/>
  <c r="I3993" i="25"/>
  <c r="I3997" i="25"/>
  <c r="I4001" i="25"/>
  <c r="I3834" i="25"/>
  <c r="I3851" i="25"/>
  <c r="I3945" i="25"/>
  <c r="I3986" i="25"/>
  <c r="I3797" i="25"/>
  <c r="I3816" i="25"/>
  <c r="I3845" i="25"/>
  <c r="I3895" i="25"/>
  <c r="I3964" i="25"/>
  <c r="I3971" i="25"/>
  <c r="I3773" i="25"/>
  <c r="I3835" i="25"/>
  <c r="I3852" i="25"/>
  <c r="I3902" i="25"/>
  <c r="I3927" i="25"/>
  <c r="I3935" i="25"/>
  <c r="I3939" i="25"/>
  <c r="I3943" i="25"/>
  <c r="I3947" i="25"/>
  <c r="I3951" i="25"/>
  <c r="I3958" i="25"/>
  <c r="I4016" i="25"/>
  <c r="I3763" i="25"/>
  <c r="I3780" i="25"/>
  <c r="I3806" i="25"/>
  <c r="I3810" i="25"/>
  <c r="I3814" i="25"/>
  <c r="I3822" i="25"/>
  <c r="I3829" i="25"/>
  <c r="I3842" i="25"/>
  <c r="I3856" i="25"/>
  <c r="I3860" i="25"/>
  <c r="I3864" i="25"/>
  <c r="I3868" i="25"/>
  <c r="I3872" i="25"/>
  <c r="I3892" i="25"/>
  <c r="I3909" i="25"/>
  <c r="I3916" i="25"/>
  <c r="I3972" i="25"/>
  <c r="I3899" i="25"/>
  <c r="I3786" i="25"/>
  <c r="I3803" i="25"/>
  <c r="I3820" i="25"/>
  <c r="I3850" i="25"/>
  <c r="I3867" i="25"/>
  <c r="I3884" i="25"/>
  <c r="I3915" i="25"/>
  <c r="I3932" i="25"/>
  <c r="I3949" i="25"/>
  <c r="I3962" i="25"/>
  <c r="I3979" i="25"/>
  <c r="I3983" i="25"/>
  <c r="I3996" i="25"/>
  <c r="I4013" i="25"/>
  <c r="I3926" i="25"/>
  <c r="I3990" i="25"/>
  <c r="I3764" i="25"/>
  <c r="I3791" i="25"/>
  <c r="I3794" i="25"/>
  <c r="I3811" i="25"/>
  <c r="I3828" i="25"/>
  <c r="I3858" i="25"/>
  <c r="I3875" i="25"/>
  <c r="I3893" i="25"/>
  <c r="I3923" i="25"/>
  <c r="I3940" i="25"/>
  <c r="I3957" i="25"/>
  <c r="I3987" i="25"/>
  <c r="I4004" i="25"/>
  <c r="I3788" i="25"/>
  <c r="I3805" i="25"/>
  <c r="I3818" i="25"/>
  <c r="I3869" i="25"/>
  <c r="I3934" i="25"/>
  <c r="I3998" i="25"/>
  <c r="I3876" i="25"/>
  <c r="I3941" i="25"/>
  <c r="I4005" i="25"/>
  <c r="I3789" i="25"/>
  <c r="I3802" i="25"/>
  <c r="I3819" i="25"/>
  <c r="I3836" i="25"/>
  <c r="I3853" i="25"/>
  <c r="I3866" i="25"/>
  <c r="I3883" i="25"/>
  <c r="I3901" i="25"/>
  <c r="I3931" i="25"/>
  <c r="I3965" i="25"/>
  <c r="I3982" i="25"/>
  <c r="I3813" i="25"/>
  <c r="I3877" i="25"/>
  <c r="I3942" i="25"/>
  <c r="I4006" i="25"/>
  <c r="I4009" i="25"/>
  <c r="I3762" i="25"/>
  <c r="I3769" i="25"/>
  <c r="I3777" i="25"/>
  <c r="I3785" i="25"/>
  <c r="I3793" i="25"/>
  <c r="I3801" i="25"/>
  <c r="I3809" i="25"/>
  <c r="I3817" i="25"/>
  <c r="I3825" i="25"/>
  <c r="I3833" i="25"/>
  <c r="I3841" i="25"/>
  <c r="I3849" i="25"/>
  <c r="I3857" i="25"/>
  <c r="I3865" i="25"/>
  <c r="I3873" i="25"/>
  <c r="I3881" i="25"/>
  <c r="I3890" i="25"/>
  <c r="I3898" i="25"/>
  <c r="I3906" i="25"/>
  <c r="I3914" i="25"/>
  <c r="I3922" i="25"/>
  <c r="I3930" i="25"/>
  <c r="I3938" i="25"/>
  <c r="I3946" i="25"/>
  <c r="I3954" i="25"/>
  <c r="I3970" i="25"/>
  <c r="I3978" i="25"/>
  <c r="I3673" i="25"/>
  <c r="I3581" i="25"/>
  <c r="I3582" i="25"/>
  <c r="I3610" i="25"/>
  <c r="I3676" i="25"/>
  <c r="I3680" i="25"/>
  <c r="I3752" i="25"/>
  <c r="I3757" i="25"/>
  <c r="I3758" i="25"/>
  <c r="I3756" i="25"/>
  <c r="I3751" i="25"/>
  <c r="I3759" i="25"/>
  <c r="I3753" i="25"/>
  <c r="I3669" i="25"/>
  <c r="I3589" i="25"/>
  <c r="I3621" i="25"/>
  <c r="I3618" i="25"/>
  <c r="I3698" i="25"/>
  <c r="I3579" i="25"/>
  <c r="I3671" i="25"/>
  <c r="I3633" i="25"/>
  <c r="I3638" i="25"/>
  <c r="I3646" i="25"/>
  <c r="I3649" i="25"/>
  <c r="I3662" i="25"/>
  <c r="I3559" i="25"/>
  <c r="I3146" i="25"/>
  <c r="I3508" i="25"/>
  <c r="I3532" i="25"/>
  <c r="I3544" i="25"/>
  <c r="I3548" i="25"/>
  <c r="I3560" i="25"/>
  <c r="I3572" i="25"/>
  <c r="I3576" i="25"/>
  <c r="I3656" i="25"/>
  <c r="I3683" i="25"/>
  <c r="I3691" i="25"/>
  <c r="I3650" i="25"/>
  <c r="I3681" i="25"/>
  <c r="I3615" i="25"/>
  <c r="I3659" i="25"/>
  <c r="I3652" i="25"/>
  <c r="I3664" i="25"/>
  <c r="I3686" i="25"/>
  <c r="I3668" i="25"/>
  <c r="I3672" i="25"/>
  <c r="I3622" i="25"/>
  <c r="I3631" i="25"/>
  <c r="I3643" i="25"/>
  <c r="I3647" i="25"/>
  <c r="I3620" i="25"/>
  <c r="I3623" i="25"/>
  <c r="I3629" i="25"/>
  <c r="I3641" i="25"/>
  <c r="I3645" i="25"/>
  <c r="I3667" i="25"/>
  <c r="I3689" i="25"/>
  <c r="I3693" i="25"/>
  <c r="I3697" i="25"/>
  <c r="I3616" i="25"/>
  <c r="I3675" i="25"/>
  <c r="I3694" i="25"/>
  <c r="I3674" i="25"/>
  <c r="I3611" i="25"/>
  <c r="I3625" i="25"/>
  <c r="I3634" i="25"/>
  <c r="I3624" i="25"/>
  <c r="I3632" i="25"/>
  <c r="I3635" i="25"/>
  <c r="I3655" i="25"/>
  <c r="I3658" i="25"/>
  <c r="I3682" i="25"/>
  <c r="I3614" i="25"/>
  <c r="I3617" i="25"/>
  <c r="I3636" i="25"/>
  <c r="I3640" i="25"/>
  <c r="I3653" i="25"/>
  <c r="I3670" i="25"/>
  <c r="I3612" i="25"/>
  <c r="I3630" i="25"/>
  <c r="I3639" i="25"/>
  <c r="I3642" i="25"/>
  <c r="I3660" i="25"/>
  <c r="I3677" i="25"/>
  <c r="I3684" i="25"/>
  <c r="I3688" i="25"/>
  <c r="I3690" i="25"/>
  <c r="I3619" i="25"/>
  <c r="I3626" i="25"/>
  <c r="I3637" i="25"/>
  <c r="I3654" i="25"/>
  <c r="I3663" i="25"/>
  <c r="I3666" i="25"/>
  <c r="I3613" i="25"/>
  <c r="I3644" i="25"/>
  <c r="I3648" i="25"/>
  <c r="I3651" i="25"/>
  <c r="I3661" i="25"/>
  <c r="I3678" i="25"/>
  <c r="I3685" i="25"/>
  <c r="I3692" i="25"/>
  <c r="I3696" i="25"/>
  <c r="I3609" i="25"/>
  <c r="I3679" i="25"/>
  <c r="I3687" i="25"/>
  <c r="I3695" i="25"/>
  <c r="I3032" i="25"/>
  <c r="I3140" i="25"/>
  <c r="I3331" i="25"/>
  <c r="I3518" i="25"/>
  <c r="I3563" i="25"/>
  <c r="I3604" i="25"/>
  <c r="I3509" i="25"/>
  <c r="I3525" i="25"/>
  <c r="I3596" i="25"/>
  <c r="I3601" i="25"/>
  <c r="I3602" i="25"/>
  <c r="I3591" i="25"/>
  <c r="I3594" i="25"/>
  <c r="I3575" i="25"/>
  <c r="I3586" i="25"/>
  <c r="I3605" i="25"/>
  <c r="I3564" i="25"/>
  <c r="I3598" i="25"/>
  <c r="I3565" i="25"/>
  <c r="I3580" i="25"/>
  <c r="I3599" i="25"/>
  <c r="I3562" i="25"/>
  <c r="I3569" i="25"/>
  <c r="I3573" i="25"/>
  <c r="I3588" i="25"/>
  <c r="I3592" i="25"/>
  <c r="I3603" i="25"/>
  <c r="I3600" i="25"/>
  <c r="I3561" i="25"/>
  <c r="I3567" i="25"/>
  <c r="I3577" i="25"/>
  <c r="I3583" i="25"/>
  <c r="I3593" i="25"/>
  <c r="I3606" i="25"/>
  <c r="I3571" i="25"/>
  <c r="I3574" i="25"/>
  <c r="I3587" i="25"/>
  <c r="I3590" i="25"/>
  <c r="I3568" i="25"/>
  <c r="I3584" i="25"/>
  <c r="I3597" i="25"/>
  <c r="I3607" i="25"/>
  <c r="I3585" i="25"/>
  <c r="I3595" i="25"/>
  <c r="I3138" i="25"/>
  <c r="I3549" i="25"/>
  <c r="I3557" i="25"/>
  <c r="I3343" i="25"/>
  <c r="I3539" i="25"/>
  <c r="I3551" i="25"/>
  <c r="I3555" i="25"/>
  <c r="I3515" i="25"/>
  <c r="I3521" i="25"/>
  <c r="I3531" i="25"/>
  <c r="I3552" i="25"/>
  <c r="I3534" i="25"/>
  <c r="I3507" i="25"/>
  <c r="I3517" i="25"/>
  <c r="I3522" i="25"/>
  <c r="I3541" i="25"/>
  <c r="I3516" i="25"/>
  <c r="I3527" i="25"/>
  <c r="I3505" i="25"/>
  <c r="I3523" i="25"/>
  <c r="I3556" i="25"/>
  <c r="I3506" i="25"/>
  <c r="I3524" i="25"/>
  <c r="I3533" i="25"/>
  <c r="I3528" i="25"/>
  <c r="I3546" i="25"/>
  <c r="I3503" i="25"/>
  <c r="I3513" i="25"/>
  <c r="I3519" i="25"/>
  <c r="I3529" i="25"/>
  <c r="I3535" i="25"/>
  <c r="I3510" i="25"/>
  <c r="I3526" i="25"/>
  <c r="I3504" i="25"/>
  <c r="I3514" i="25"/>
  <c r="I3520" i="25"/>
  <c r="I3530" i="25"/>
  <c r="I3536" i="25"/>
  <c r="I3543" i="25"/>
  <c r="I3547" i="25"/>
  <c r="I3554" i="25"/>
  <c r="I3540" i="25"/>
  <c r="I3502" i="25"/>
  <c r="I3542" i="25"/>
  <c r="I3550" i="25"/>
  <c r="I3558" i="25"/>
  <c r="I3537" i="25"/>
  <c r="I3545" i="25"/>
  <c r="I3553" i="25"/>
  <c r="I3330" i="25"/>
  <c r="I3144" i="25"/>
  <c r="I3152" i="25"/>
  <c r="I3353" i="25"/>
  <c r="I3073" i="25"/>
  <c r="I3137" i="25"/>
  <c r="I3332" i="25"/>
  <c r="I3337" i="25"/>
  <c r="I3341" i="25"/>
  <c r="I3355" i="25"/>
  <c r="I3128" i="25"/>
  <c r="I3356" i="25"/>
  <c r="I3354" i="25"/>
  <c r="I3358" i="25"/>
  <c r="I3036" i="25"/>
  <c r="I3334" i="25"/>
  <c r="I3335" i="25"/>
  <c r="I3340" i="25"/>
  <c r="I3347" i="25"/>
  <c r="I3344" i="25"/>
  <c r="I3346" i="25"/>
  <c r="I3338" i="25"/>
  <c r="I3333" i="25"/>
  <c r="I3336" i="25"/>
  <c r="I3339" i="25"/>
  <c r="I3345" i="25"/>
  <c r="I3348" i="25"/>
  <c r="I3342" i="25"/>
  <c r="I3270" i="25"/>
  <c r="I3279" i="25"/>
  <c r="I3311" i="25"/>
  <c r="I3315" i="25"/>
  <c r="I3319" i="25"/>
  <c r="I3323" i="25"/>
  <c r="I3327" i="25"/>
  <c r="I3095" i="25"/>
  <c r="I3111" i="25"/>
  <c r="I3102" i="25"/>
  <c r="I3109" i="25"/>
  <c r="I3125" i="25"/>
  <c r="I3029" i="25"/>
  <c r="I3037" i="25"/>
  <c r="I3265" i="25"/>
  <c r="I3297" i="25"/>
  <c r="I3321" i="25"/>
  <c r="I3329" i="25"/>
  <c r="I3271" i="25"/>
  <c r="I3275" i="25"/>
  <c r="I3280" i="25"/>
  <c r="I3288" i="25"/>
  <c r="I3312" i="25"/>
  <c r="I3316" i="25"/>
  <c r="I3320" i="25"/>
  <c r="I3328" i="25"/>
  <c r="I3285" i="25"/>
  <c r="I3262" i="25"/>
  <c r="I3282" i="25"/>
  <c r="I3290" i="25"/>
  <c r="I3314" i="25"/>
  <c r="I3259" i="25"/>
  <c r="I3292" i="25"/>
  <c r="I3296" i="25"/>
  <c r="I3300" i="25"/>
  <c r="I3304" i="25"/>
  <c r="I3267" i="25"/>
  <c r="I3274" i="25"/>
  <c r="I3293" i="25"/>
  <c r="I3309" i="25"/>
  <c r="I3263" i="25"/>
  <c r="I3294" i="25"/>
  <c r="I3261" i="25"/>
  <c r="I3264" i="25"/>
  <c r="I3283" i="25"/>
  <c r="I3287" i="25"/>
  <c r="I3317" i="25"/>
  <c r="I3324" i="25"/>
  <c r="I3305" i="25"/>
  <c r="I3286" i="25"/>
  <c r="I3289" i="25"/>
  <c r="I3307" i="25"/>
  <c r="I3302" i="25"/>
  <c r="I3266" i="25"/>
  <c r="I3273" i="25"/>
  <c r="I3284" i="25"/>
  <c r="I3301" i="25"/>
  <c r="I3310" i="25"/>
  <c r="I3313" i="25"/>
  <c r="I3325" i="25"/>
  <c r="I3260" i="25"/>
  <c r="I3269" i="25"/>
  <c r="I3272" i="25"/>
  <c r="I3291" i="25"/>
  <c r="I3295" i="25"/>
  <c r="I3298" i="25"/>
  <c r="I3308" i="25"/>
  <c r="I3322" i="25"/>
  <c r="I3268" i="25"/>
  <c r="I3278" i="25"/>
  <c r="I3281" i="25"/>
  <c r="I3299" i="25"/>
  <c r="I3303" i="25"/>
  <c r="I3306" i="25"/>
  <c r="I3318" i="25"/>
  <c r="I3326" i="25"/>
  <c r="I3100" i="25"/>
  <c r="I3150" i="25"/>
  <c r="I3154" i="25"/>
  <c r="I3076" i="25"/>
  <c r="I3079" i="25"/>
  <c r="I3093" i="25"/>
  <c r="I3132" i="25"/>
  <c r="I3136" i="25"/>
  <c r="I3143" i="25"/>
  <c r="I3149" i="25"/>
  <c r="I3078" i="25"/>
  <c r="I3096" i="25"/>
  <c r="I3134" i="25"/>
  <c r="I3072" i="25"/>
  <c r="I3112" i="25"/>
  <c r="I3127" i="25"/>
  <c r="I3145" i="25"/>
  <c r="I3164" i="25"/>
  <c r="I3069" i="25"/>
  <c r="I3065" i="25"/>
  <c r="I3087" i="25"/>
  <c r="I3090" i="25"/>
  <c r="I3105" i="25"/>
  <c r="I3122" i="25"/>
  <c r="I3151" i="25"/>
  <c r="I3162" i="25"/>
  <c r="I3039" i="25"/>
  <c r="I3047" i="25"/>
  <c r="I3067" i="25"/>
  <c r="I3119" i="25"/>
  <c r="I3163" i="25"/>
  <c r="I3166" i="25"/>
  <c r="I3161" i="25"/>
  <c r="I3156" i="25"/>
  <c r="I3147" i="25"/>
  <c r="I3141" i="25"/>
  <c r="I3148" i="25"/>
  <c r="I3155" i="25"/>
  <c r="I3142" i="25"/>
  <c r="I3153" i="25"/>
  <c r="I3139" i="25"/>
  <c r="I3048" i="25"/>
  <c r="I3071" i="25"/>
  <c r="I3104" i="25"/>
  <c r="I3068" i="25"/>
  <c r="I3082" i="25"/>
  <c r="I3089" i="25"/>
  <c r="I3101" i="25"/>
  <c r="I3115" i="25"/>
  <c r="I3121" i="25"/>
  <c r="I3133" i="25"/>
  <c r="I3022" i="25"/>
  <c r="I3026" i="25"/>
  <c r="I3053" i="25"/>
  <c r="I3061" i="25"/>
  <c r="I3086" i="25"/>
  <c r="I3118" i="25"/>
  <c r="I3030" i="25"/>
  <c r="I3034" i="25"/>
  <c r="I3083" i="25"/>
  <c r="I3116" i="25"/>
  <c r="I3023" i="25"/>
  <c r="I3050" i="25"/>
  <c r="I3054" i="25"/>
  <c r="I3058" i="25"/>
  <c r="I3088" i="25"/>
  <c r="I3106" i="25"/>
  <c r="I3120" i="25"/>
  <c r="I3070" i="25"/>
  <c r="I3099" i="25"/>
  <c r="I3103" i="25"/>
  <c r="I3117" i="25"/>
  <c r="I3131" i="25"/>
  <c r="I3135" i="25"/>
  <c r="I3074" i="25"/>
  <c r="I3091" i="25"/>
  <c r="I3107" i="25"/>
  <c r="I3123" i="25"/>
  <c r="I3081" i="25"/>
  <c r="I3098" i="25"/>
  <c r="I3114" i="25"/>
  <c r="I3130" i="25"/>
  <c r="I3075" i="25"/>
  <c r="I3077" i="25"/>
  <c r="I3080" i="25"/>
  <c r="I3092" i="25"/>
  <c r="I3094" i="25"/>
  <c r="I3097" i="25"/>
  <c r="I3108" i="25"/>
  <c r="I3110" i="25"/>
  <c r="I3113" i="25"/>
  <c r="I3124" i="25"/>
  <c r="I3126" i="25"/>
  <c r="I3129" i="25"/>
  <c r="I3066" i="25"/>
  <c r="I3033" i="25"/>
  <c r="I3044" i="25"/>
  <c r="I3018" i="25"/>
  <c r="I3016" i="25"/>
  <c r="I3020" i="25"/>
  <c r="I3056" i="25"/>
  <c r="I3060" i="25"/>
  <c r="I3024" i="25"/>
  <c r="I3046" i="25"/>
  <c r="I3064" i="25"/>
  <c r="I3057" i="25"/>
  <c r="I3063" i="25"/>
  <c r="I3040" i="25"/>
  <c r="I3017" i="25"/>
  <c r="I3021" i="25"/>
  <c r="I3028" i="25"/>
  <c r="I3038" i="25"/>
  <c r="I3052" i="25"/>
  <c r="I3062" i="25"/>
  <c r="I3031" i="25"/>
  <c r="I3041" i="25"/>
  <c r="I3045" i="25"/>
  <c r="I3055" i="25"/>
  <c r="I3025" i="25"/>
  <c r="I3049" i="25"/>
  <c r="I3042" i="25"/>
  <c r="I3027" i="25"/>
  <c r="I3043" i="25"/>
  <c r="I3019" i="25"/>
  <c r="I3059" i="25"/>
  <c r="I3035" i="25"/>
  <c r="I3051" i="25"/>
  <c r="I3009" i="25"/>
  <c r="I3008" i="25"/>
  <c r="I3007" i="25"/>
  <c r="I3006" i="25"/>
  <c r="I2936" i="25"/>
  <c r="I2935" i="25"/>
  <c r="I2929" i="25"/>
  <c r="I2928" i="25"/>
  <c r="I2922" i="25"/>
  <c r="I2921" i="25"/>
  <c r="I2907" i="25"/>
  <c r="I2903" i="25"/>
  <c r="I2902" i="25"/>
  <c r="I2901" i="25"/>
  <c r="I2900" i="25"/>
  <c r="I2899" i="25"/>
  <c r="I2887" i="25"/>
  <c r="I2886" i="25"/>
  <c r="J2878" i="25"/>
  <c r="G2878" i="25"/>
  <c r="J2877" i="25"/>
  <c r="G2877" i="25"/>
  <c r="J2876" i="25"/>
  <c r="G2876" i="25"/>
  <c r="J2875" i="25"/>
  <c r="G2875" i="25"/>
  <c r="J2872" i="25"/>
  <c r="G2872" i="25"/>
  <c r="J2871" i="25"/>
  <c r="G2871" i="25"/>
  <c r="J2870" i="25"/>
  <c r="G2870" i="25"/>
  <c r="J2869" i="25"/>
  <c r="G2869" i="25"/>
  <c r="J2868" i="25"/>
  <c r="G2868" i="25"/>
  <c r="J2867" i="25"/>
  <c r="G2867" i="25"/>
  <c r="J2866" i="25"/>
  <c r="G2866" i="25"/>
  <c r="J2865" i="25"/>
  <c r="G2865" i="25"/>
  <c r="J2864" i="25"/>
  <c r="G2864" i="25"/>
  <c r="J2863" i="25"/>
  <c r="G2863" i="25"/>
  <c r="J2861" i="25"/>
  <c r="G2861" i="25"/>
  <c r="J2860" i="25"/>
  <c r="G2860" i="25"/>
  <c r="J2851" i="25"/>
  <c r="G2851" i="25"/>
  <c r="J2850" i="25"/>
  <c r="G2850" i="25"/>
  <c r="J2849" i="25"/>
  <c r="G2849" i="25"/>
  <c r="J2836" i="25"/>
  <c r="G2836" i="25"/>
  <c r="J2835" i="25"/>
  <c r="G2835" i="25"/>
  <c r="J2834" i="25"/>
  <c r="G2834" i="25"/>
  <c r="J2827" i="25"/>
  <c r="G2827" i="25"/>
  <c r="J2826" i="25"/>
  <c r="G2826" i="25"/>
  <c r="J2825" i="25"/>
  <c r="G2825" i="25"/>
  <c r="J2811" i="25"/>
  <c r="G2811" i="25"/>
  <c r="J2810" i="25"/>
  <c r="G2810" i="25"/>
  <c r="J2809" i="25"/>
  <c r="G2809" i="25"/>
  <c r="J2802" i="25"/>
  <c r="G2802" i="25"/>
  <c r="J2801" i="25"/>
  <c r="G2801" i="25"/>
  <c r="J2800" i="25"/>
  <c r="G2800" i="25"/>
  <c r="J2793" i="25"/>
  <c r="G2793" i="25"/>
  <c r="J2792" i="25"/>
  <c r="G2792" i="25"/>
  <c r="J2791" i="25"/>
  <c r="G2791" i="25"/>
  <c r="J2784" i="25"/>
  <c r="G2784" i="25"/>
  <c r="J2783" i="25"/>
  <c r="G2783" i="25"/>
  <c r="J2782" i="25"/>
  <c r="G2782" i="25"/>
  <c r="G2781" i="25"/>
  <c r="J2781" i="25"/>
  <c r="J2764" i="25"/>
  <c r="G2764" i="25"/>
  <c r="J2763" i="25"/>
  <c r="G2763" i="25"/>
  <c r="J2762" i="25"/>
  <c r="G2762" i="25"/>
  <c r="J2755" i="25"/>
  <c r="G2755" i="25"/>
  <c r="J2754" i="25"/>
  <c r="G2754" i="25"/>
  <c r="J2753" i="25"/>
  <c r="G2753" i="25"/>
  <c r="J2737" i="25"/>
  <c r="G2737" i="25"/>
  <c r="J2736" i="25"/>
  <c r="G2736" i="25"/>
  <c r="J2735" i="25"/>
  <c r="G2735" i="25"/>
  <c r="J1753" i="25"/>
  <c r="J1752" i="25"/>
  <c r="J1786" i="25"/>
  <c r="G1786" i="25"/>
  <c r="J1785" i="25"/>
  <c r="G1785" i="25"/>
  <c r="J1784" i="25"/>
  <c r="G1784" i="25"/>
  <c r="J1783" i="25"/>
  <c r="G1783" i="25"/>
  <c r="J1782" i="25"/>
  <c r="G1782" i="25"/>
  <c r="J1781" i="25"/>
  <c r="G1781" i="25"/>
  <c r="J1780" i="25"/>
  <c r="G1780" i="25"/>
  <c r="J1779" i="25"/>
  <c r="G1779" i="25"/>
  <c r="J1778" i="25"/>
  <c r="G1778" i="25"/>
  <c r="J1777" i="25"/>
  <c r="G1777" i="25"/>
  <c r="J1776" i="25"/>
  <c r="G1776" i="25"/>
  <c r="J1775" i="25"/>
  <c r="G1775" i="25"/>
  <c r="J1774" i="25"/>
  <c r="G1774" i="25"/>
  <c r="J1773" i="25"/>
  <c r="G1773" i="25"/>
  <c r="J1772" i="25"/>
  <c r="G1772" i="25"/>
  <c r="J1771" i="25"/>
  <c r="I1770" i="25" s="1"/>
  <c r="G1771" i="25"/>
  <c r="J1766" i="25"/>
  <c r="G1766" i="25"/>
  <c r="J1765" i="25"/>
  <c r="I1764" i="25" s="1"/>
  <c r="G1765" i="25"/>
  <c r="J1760" i="25"/>
  <c r="G1760" i="25"/>
  <c r="J1759" i="25"/>
  <c r="G1759" i="25"/>
  <c r="J1758" i="25"/>
  <c r="G1758" i="25"/>
  <c r="J1757" i="25"/>
  <c r="G1757" i="25"/>
  <c r="J1756" i="25"/>
  <c r="G1756" i="25"/>
  <c r="J1755" i="25"/>
  <c r="G1755" i="25"/>
  <c r="J1754" i="25"/>
  <c r="G1754" i="25"/>
  <c r="G1753" i="25"/>
  <c r="G1752" i="25"/>
  <c r="J1751" i="25"/>
  <c r="G1751" i="25"/>
  <c r="J1643" i="25"/>
  <c r="G1643" i="25"/>
  <c r="J1642" i="25"/>
  <c r="G1642" i="25"/>
  <c r="J1641" i="25"/>
  <c r="G1641" i="25"/>
  <c r="J1640" i="25"/>
  <c r="G1640" i="25"/>
  <c r="J1615" i="25"/>
  <c r="G1615" i="25"/>
  <c r="J1614" i="25"/>
  <c r="G1614" i="25"/>
  <c r="J1613" i="25"/>
  <c r="G1613" i="25"/>
  <c r="J1612" i="25"/>
  <c r="G1612" i="25"/>
  <c r="J1611" i="25"/>
  <c r="G1611" i="25"/>
  <c r="J1610" i="25"/>
  <c r="G1610" i="25"/>
  <c r="J1609" i="25"/>
  <c r="G1609" i="25"/>
  <c r="J1608" i="25"/>
  <c r="G1608" i="25"/>
  <c r="J1607" i="25"/>
  <c r="G1607" i="25"/>
  <c r="J1606" i="25"/>
  <c r="G1606" i="25"/>
  <c r="J1605" i="25"/>
  <c r="G1605" i="25"/>
  <c r="J1604" i="25"/>
  <c r="G1604" i="25"/>
  <c r="J1603" i="25"/>
  <c r="G1603" i="25"/>
  <c r="J1602" i="25"/>
  <c r="G1602" i="25"/>
  <c r="J1601" i="25"/>
  <c r="G1601" i="25"/>
  <c r="J1600" i="25"/>
  <c r="G1600" i="25"/>
  <c r="J1599" i="25"/>
  <c r="G1599" i="25"/>
  <c r="J1598" i="25"/>
  <c r="G1598" i="25"/>
  <c r="J1597" i="25"/>
  <c r="G1597" i="25"/>
  <c r="J1596" i="25"/>
  <c r="G1596" i="25"/>
  <c r="J1595" i="25"/>
  <c r="G1595" i="25"/>
  <c r="J1594" i="25"/>
  <c r="G1594" i="25"/>
  <c r="J1593" i="25"/>
  <c r="G1593" i="25"/>
  <c r="J1592" i="25"/>
  <c r="G1592" i="25"/>
  <c r="J1591" i="25"/>
  <c r="G1591" i="25"/>
  <c r="J1590" i="25"/>
  <c r="G1590" i="25"/>
  <c r="J1589" i="25"/>
  <c r="G1589" i="25"/>
  <c r="J1588" i="25"/>
  <c r="G1588" i="25"/>
  <c r="J1587" i="25"/>
  <c r="G1587" i="25"/>
  <c r="J1586" i="25"/>
  <c r="G1586" i="25"/>
  <c r="J1585" i="25"/>
  <c r="G1585" i="25"/>
  <c r="J1584" i="25"/>
  <c r="G1584" i="25"/>
  <c r="J1583" i="25"/>
  <c r="G1583" i="25"/>
  <c r="J1582" i="25"/>
  <c r="G1582" i="25"/>
  <c r="J1581" i="25"/>
  <c r="G1581" i="25"/>
  <c r="J1580" i="25"/>
  <c r="G1580" i="25"/>
  <c r="J1579" i="25"/>
  <c r="G1579" i="25"/>
  <c r="J1578" i="25"/>
  <c r="G1578" i="25"/>
  <c r="J1577" i="25"/>
  <c r="G1577" i="25"/>
  <c r="J1576" i="25"/>
  <c r="G1576" i="25"/>
  <c r="J1575" i="25"/>
  <c r="G1575" i="25"/>
  <c r="J1574" i="25"/>
  <c r="G1574" i="25"/>
  <c r="J1573" i="25"/>
  <c r="G1573" i="25"/>
  <c r="J1572" i="25"/>
  <c r="G1572" i="25"/>
  <c r="J1571" i="25"/>
  <c r="G1571" i="25"/>
  <c r="J1570" i="25"/>
  <c r="G1570" i="25"/>
  <c r="J1569" i="25"/>
  <c r="G1569" i="25"/>
  <c r="J1568" i="25"/>
  <c r="G1568" i="25"/>
  <c r="J1567" i="25"/>
  <c r="G1567" i="25"/>
  <c r="J1566" i="25"/>
  <c r="G1566" i="25"/>
  <c r="J1565" i="25"/>
  <c r="G1565" i="25"/>
  <c r="J1564" i="25"/>
  <c r="G1564" i="25"/>
  <c r="J1563" i="25"/>
  <c r="G1563" i="25"/>
  <c r="J1562" i="25"/>
  <c r="G1562" i="25"/>
  <c r="J1561" i="25"/>
  <c r="G1561" i="25"/>
  <c r="J1560" i="25"/>
  <c r="G1560" i="25"/>
  <c r="J1559" i="25"/>
  <c r="G1559" i="25"/>
  <c r="J1558" i="25"/>
  <c r="G1558" i="25"/>
  <c r="J1319" i="25"/>
  <c r="G1319" i="25"/>
  <c r="J1026" i="25"/>
  <c r="G1026" i="25"/>
  <c r="J1025" i="25"/>
  <c r="G1025" i="25"/>
  <c r="J1024" i="25"/>
  <c r="G1024" i="25"/>
  <c r="J1023" i="25"/>
  <c r="G1023" i="25"/>
  <c r="J1022" i="25"/>
  <c r="G1022" i="25"/>
  <c r="J1021" i="25"/>
  <c r="G1021" i="25"/>
  <c r="J1020" i="25"/>
  <c r="G1020" i="25"/>
  <c r="J1019" i="25"/>
  <c r="G1019" i="25"/>
  <c r="J1018" i="25"/>
  <c r="G1018" i="25"/>
  <c r="J1017" i="25"/>
  <c r="G1017" i="25"/>
  <c r="J1016" i="25"/>
  <c r="G1016" i="25"/>
  <c r="J1015" i="25"/>
  <c r="G1015" i="25"/>
  <c r="J1014" i="25"/>
  <c r="G1014" i="25"/>
  <c r="J1013" i="25"/>
  <c r="G1013" i="25"/>
  <c r="J1012" i="25"/>
  <c r="G1012" i="25"/>
  <c r="J1011" i="25"/>
  <c r="G1011" i="25"/>
  <c r="J1010" i="25"/>
  <c r="G1010" i="25"/>
  <c r="J1009" i="25"/>
  <c r="G1009" i="25"/>
  <c r="J1008" i="25"/>
  <c r="G1008" i="25"/>
  <c r="J1007" i="25"/>
  <c r="G1007" i="25"/>
  <c r="J1006" i="25"/>
  <c r="G1006" i="25"/>
  <c r="J1005" i="25"/>
  <c r="G1005" i="25"/>
  <c r="J1004" i="25"/>
  <c r="G1004" i="25"/>
  <c r="J1003" i="25"/>
  <c r="G1003" i="25"/>
  <c r="J1002" i="25"/>
  <c r="G1002" i="25"/>
  <c r="J1001" i="25"/>
  <c r="G1001" i="25"/>
  <c r="J1000" i="25"/>
  <c r="G1000" i="25"/>
  <c r="J999" i="25"/>
  <c r="G999" i="25"/>
  <c r="J998" i="25"/>
  <c r="G998" i="25"/>
  <c r="J997" i="25"/>
  <c r="G997" i="25"/>
  <c r="J996" i="25"/>
  <c r="G996" i="25"/>
  <c r="J995" i="25"/>
  <c r="G995" i="25"/>
  <c r="J994" i="25"/>
  <c r="G994" i="25"/>
  <c r="J993" i="25"/>
  <c r="G993" i="25"/>
  <c r="J992" i="25"/>
  <c r="G992" i="25"/>
  <c r="J991" i="25"/>
  <c r="G991" i="25"/>
  <c r="J990" i="25"/>
  <c r="G990" i="25"/>
  <c r="J989" i="25"/>
  <c r="G989" i="25"/>
  <c r="J988" i="25"/>
  <c r="G988" i="25"/>
  <c r="J987" i="25"/>
  <c r="G987" i="25"/>
  <c r="J986" i="25"/>
  <c r="G986" i="25"/>
  <c r="J985" i="25"/>
  <c r="G985" i="25"/>
  <c r="J984" i="25"/>
  <c r="G984" i="25"/>
  <c r="J983" i="25"/>
  <c r="G983" i="25"/>
  <c r="J982" i="25"/>
  <c r="G982" i="25"/>
  <c r="J981" i="25"/>
  <c r="G981" i="25"/>
  <c r="J980" i="25"/>
  <c r="G980" i="25"/>
  <c r="J979" i="25"/>
  <c r="G979" i="25"/>
  <c r="J978" i="25"/>
  <c r="G978" i="25"/>
  <c r="J977" i="25"/>
  <c r="G977" i="25"/>
  <c r="J976" i="25"/>
  <c r="G976" i="25"/>
  <c r="J975" i="25"/>
  <c r="G975" i="25"/>
  <c r="J974" i="25"/>
  <c r="G974" i="25"/>
  <c r="J973" i="25"/>
  <c r="G973" i="25"/>
  <c r="J972" i="25"/>
  <c r="G972" i="25"/>
  <c r="J971" i="25"/>
  <c r="G971" i="25"/>
  <c r="J970" i="25"/>
  <c r="G970" i="25"/>
  <c r="J969" i="25"/>
  <c r="G969" i="25"/>
  <c r="J968" i="25"/>
  <c r="G968" i="25"/>
  <c r="J967" i="25"/>
  <c r="G967" i="25"/>
  <c r="J966" i="25"/>
  <c r="G966" i="25"/>
  <c r="J965" i="25"/>
  <c r="G965" i="25"/>
  <c r="J964" i="25"/>
  <c r="G964" i="25"/>
  <c r="J963" i="25"/>
  <c r="G963" i="25"/>
  <c r="J962" i="25"/>
  <c r="G962" i="25"/>
  <c r="J961" i="25"/>
  <c r="G961" i="25"/>
  <c r="J960" i="25"/>
  <c r="G960" i="25"/>
  <c r="J959" i="25"/>
  <c r="G959" i="25"/>
  <c r="J958" i="25"/>
  <c r="G958" i="25"/>
  <c r="J957" i="25"/>
  <c r="G957" i="25"/>
  <c r="J956" i="25"/>
  <c r="G956" i="25"/>
  <c r="J955" i="25"/>
  <c r="G955" i="25"/>
  <c r="J954" i="25"/>
  <c r="G954" i="25"/>
  <c r="J953" i="25"/>
  <c r="G953" i="25"/>
  <c r="J952" i="25"/>
  <c r="G952" i="25"/>
  <c r="J951" i="25"/>
  <c r="G951" i="25"/>
  <c r="J950" i="25"/>
  <c r="G950" i="25"/>
  <c r="J949" i="25"/>
  <c r="G949" i="25"/>
  <c r="J948" i="25"/>
  <c r="G948" i="25"/>
  <c r="J947" i="25"/>
  <c r="G947" i="25"/>
  <c r="J946" i="25"/>
  <c r="G946" i="25"/>
  <c r="J945" i="25"/>
  <c r="G945" i="25"/>
  <c r="J944" i="25"/>
  <c r="G944" i="25"/>
  <c r="J943" i="25"/>
  <c r="G943" i="25"/>
  <c r="J942" i="25"/>
  <c r="I941" i="25" s="1"/>
  <c r="G942" i="25"/>
  <c r="G941" i="25"/>
  <c r="J940" i="25"/>
  <c r="G940" i="25"/>
  <c r="J939" i="25"/>
  <c r="G939" i="25"/>
  <c r="J938" i="25"/>
  <c r="G938" i="25"/>
  <c r="J937" i="25"/>
  <c r="G937" i="25"/>
  <c r="J936" i="25"/>
  <c r="G936" i="25"/>
  <c r="J935" i="25"/>
  <c r="G935" i="25"/>
  <c r="J934" i="25"/>
  <c r="G934" i="25"/>
  <c r="J933" i="25"/>
  <c r="G933" i="25"/>
  <c r="J932" i="25"/>
  <c r="G932" i="25"/>
  <c r="J931" i="25"/>
  <c r="G931" i="25"/>
  <c r="J930" i="25"/>
  <c r="G930" i="25"/>
  <c r="J929" i="25"/>
  <c r="G929" i="25"/>
  <c r="J928" i="25"/>
  <c r="G928" i="25"/>
  <c r="J927" i="25"/>
  <c r="G927" i="25"/>
  <c r="J926" i="25"/>
  <c r="G926" i="25"/>
  <c r="J925" i="25"/>
  <c r="G925" i="25"/>
  <c r="J924" i="25"/>
  <c r="G924" i="25"/>
  <c r="J923" i="25"/>
  <c r="G923" i="25"/>
  <c r="J922" i="25"/>
  <c r="G922" i="25"/>
  <c r="J921" i="25"/>
  <c r="G921" i="25"/>
  <c r="J920" i="25"/>
  <c r="G920" i="25"/>
  <c r="J919" i="25"/>
  <c r="G919" i="25"/>
  <c r="J918" i="25"/>
  <c r="G918" i="25"/>
  <c r="J917" i="25"/>
  <c r="G917" i="25"/>
  <c r="J916" i="25"/>
  <c r="I915" i="25" s="1"/>
  <c r="G916" i="25"/>
  <c r="G915" i="25"/>
  <c r="G914" i="25"/>
  <c r="J913" i="25"/>
  <c r="G913" i="25"/>
  <c r="J912" i="25"/>
  <c r="G912" i="25"/>
  <c r="J911" i="25"/>
  <c r="G911" i="25"/>
  <c r="J910" i="25"/>
  <c r="G910" i="25"/>
  <c r="J909" i="25"/>
  <c r="G909" i="25"/>
  <c r="J908" i="25"/>
  <c r="G908" i="25"/>
  <c r="J907" i="25"/>
  <c r="G907" i="25"/>
  <c r="J906" i="25"/>
  <c r="G906" i="25"/>
  <c r="G1027" i="25"/>
  <c r="J1027" i="25"/>
  <c r="G1028" i="25"/>
  <c r="J1028" i="25"/>
  <c r="J847" i="25"/>
  <c r="G847" i="25"/>
  <c r="J846" i="25"/>
  <c r="G846" i="25"/>
  <c r="J845" i="25"/>
  <c r="G845" i="25"/>
  <c r="J844" i="25"/>
  <c r="G844" i="25"/>
  <c r="J843" i="25"/>
  <c r="G843" i="25"/>
  <c r="J842" i="25"/>
  <c r="G842" i="25"/>
  <c r="G848" i="25"/>
  <c r="J848" i="25"/>
  <c r="J835" i="25"/>
  <c r="G835" i="25"/>
  <c r="J834" i="25"/>
  <c r="G834" i="25"/>
  <c r="J828" i="25"/>
  <c r="G828" i="25"/>
  <c r="J827" i="25"/>
  <c r="G827" i="25"/>
  <c r="J826" i="25"/>
  <c r="G826" i="25"/>
  <c r="J825" i="25"/>
  <c r="G825" i="25"/>
  <c r="J824" i="25"/>
  <c r="G824" i="25"/>
  <c r="J823" i="25"/>
  <c r="G823" i="25"/>
  <c r="J818" i="25"/>
  <c r="G818" i="25"/>
  <c r="J817" i="25"/>
  <c r="G817" i="25"/>
  <c r="J816" i="25"/>
  <c r="G816" i="25"/>
  <c r="J815" i="25"/>
  <c r="G815" i="25"/>
  <c r="J814" i="25"/>
  <c r="G814" i="25"/>
  <c r="J813" i="25"/>
  <c r="G813" i="25"/>
  <c r="J741" i="25"/>
  <c r="G741" i="25"/>
  <c r="J740" i="25"/>
  <c r="G740" i="25"/>
  <c r="J739" i="25"/>
  <c r="G739" i="25"/>
  <c r="J738" i="25"/>
  <c r="G738" i="25"/>
  <c r="J737" i="25"/>
  <c r="G737" i="25"/>
  <c r="J736" i="25"/>
  <c r="G736" i="25"/>
  <c r="J751" i="25"/>
  <c r="G751" i="25"/>
  <c r="J750" i="25"/>
  <c r="G750" i="25"/>
  <c r="J749" i="25"/>
  <c r="G749" i="25"/>
  <c r="J748" i="25"/>
  <c r="G748" i="25"/>
  <c r="J747" i="25"/>
  <c r="G747" i="25"/>
  <c r="J746" i="25"/>
  <c r="G746" i="25"/>
  <c r="J760" i="25"/>
  <c r="G760" i="25"/>
  <c r="J759" i="25"/>
  <c r="G759" i="25"/>
  <c r="J716" i="25"/>
  <c r="J715" i="25"/>
  <c r="G716" i="25"/>
  <c r="G715" i="25"/>
  <c r="J720" i="25"/>
  <c r="J719" i="25"/>
  <c r="J718" i="25"/>
  <c r="J717" i="25"/>
  <c r="G720" i="25"/>
  <c r="G719" i="25"/>
  <c r="G718" i="25"/>
  <c r="G717" i="25"/>
  <c r="J684" i="25"/>
  <c r="G684" i="25"/>
  <c r="J683" i="25"/>
  <c r="G683" i="25"/>
  <c r="J682" i="25"/>
  <c r="G682" i="25"/>
  <c r="J681" i="25"/>
  <c r="G681" i="25"/>
  <c r="J680" i="25"/>
  <c r="G680" i="25"/>
  <c r="J679" i="25"/>
  <c r="G679" i="25"/>
  <c r="J678" i="25"/>
  <c r="G678" i="25"/>
  <c r="J677" i="25"/>
  <c r="G677" i="25"/>
  <c r="J386" i="25"/>
  <c r="G386" i="25"/>
  <c r="J385" i="25"/>
  <c r="G385" i="25"/>
  <c r="J384" i="25"/>
  <c r="G384" i="25"/>
  <c r="J383" i="25"/>
  <c r="G383" i="25"/>
  <c r="J382" i="25"/>
  <c r="G382" i="25"/>
  <c r="J381" i="25"/>
  <c r="G381" i="25"/>
  <c r="J380" i="25"/>
  <c r="G380" i="25"/>
  <c r="J379" i="25"/>
  <c r="G379" i="25"/>
  <c r="J378" i="25"/>
  <c r="G378" i="25"/>
  <c r="J377" i="25"/>
  <c r="G377" i="25"/>
  <c r="J376" i="25"/>
  <c r="I375" i="25" s="1"/>
  <c r="G376" i="25"/>
  <c r="J374" i="25"/>
  <c r="I374" i="25" s="1"/>
  <c r="G374" i="25"/>
  <c r="J373" i="25"/>
  <c r="G373" i="25"/>
  <c r="J372" i="25"/>
  <c r="G372" i="25"/>
  <c r="J371" i="25"/>
  <c r="G371" i="25"/>
  <c r="J370" i="25"/>
  <c r="G370" i="25"/>
  <c r="J369" i="25"/>
  <c r="G369" i="25"/>
  <c r="J368" i="25"/>
  <c r="G368" i="25"/>
  <c r="J367" i="25"/>
  <c r="G367" i="25"/>
  <c r="J366" i="25"/>
  <c r="G366" i="25"/>
  <c r="J365" i="25"/>
  <c r="G365" i="25"/>
  <c r="J364" i="25"/>
  <c r="G364" i="25"/>
  <c r="J363" i="25"/>
  <c r="G363" i="25"/>
  <c r="J362" i="25"/>
  <c r="G362" i="25"/>
  <c r="J361" i="25"/>
  <c r="G361" i="25"/>
  <c r="J360" i="25"/>
  <c r="G360" i="25"/>
  <c r="J359" i="25"/>
  <c r="G359" i="25"/>
  <c r="J358" i="25"/>
  <c r="G358" i="25"/>
  <c r="J357" i="25"/>
  <c r="G357" i="25"/>
  <c r="J356" i="25"/>
  <c r="G356" i="25"/>
  <c r="J355" i="25"/>
  <c r="G355" i="25"/>
  <c r="J354" i="25"/>
  <c r="G354" i="25"/>
  <c r="J353" i="25"/>
  <c r="G353" i="25"/>
  <c r="J352" i="25"/>
  <c r="G352" i="25"/>
  <c r="J351" i="25"/>
  <c r="G351" i="25"/>
  <c r="J350" i="25"/>
  <c r="G350" i="25"/>
  <c r="J349" i="25"/>
  <c r="G349" i="25"/>
  <c r="J348" i="25"/>
  <c r="G348" i="25"/>
  <c r="J347" i="25"/>
  <c r="G347" i="25"/>
  <c r="J346" i="25"/>
  <c r="G346" i="25"/>
  <c r="J345" i="25"/>
  <c r="G345" i="25"/>
  <c r="J344" i="25"/>
  <c r="G344" i="25"/>
  <c r="J343" i="25"/>
  <c r="G343" i="25"/>
  <c r="J342" i="25"/>
  <c r="G342" i="25"/>
  <c r="J341" i="25"/>
  <c r="G341" i="25"/>
  <c r="J340" i="25"/>
  <c r="G340" i="25"/>
  <c r="J339" i="25"/>
  <c r="G339" i="25"/>
  <c r="J338" i="25"/>
  <c r="G338" i="25"/>
  <c r="J337" i="25"/>
  <c r="G337" i="25"/>
  <c r="J336" i="25"/>
  <c r="G336" i="25"/>
  <c r="J335" i="25"/>
  <c r="G335" i="25"/>
  <c r="J334" i="25"/>
  <c r="G334" i="25"/>
  <c r="J333" i="25"/>
  <c r="G333" i="25"/>
  <c r="J332" i="25"/>
  <c r="G332" i="25"/>
  <c r="J331" i="25"/>
  <c r="G331" i="25"/>
  <c r="J330" i="25"/>
  <c r="G330" i="25"/>
  <c r="J329" i="25"/>
  <c r="G329" i="25"/>
  <c r="J328" i="25"/>
  <c r="G328" i="25"/>
  <c r="J327" i="25"/>
  <c r="G327" i="25"/>
  <c r="J326" i="25"/>
  <c r="G326" i="25"/>
  <c r="J325" i="25"/>
  <c r="G325" i="25"/>
  <c r="J324" i="25"/>
  <c r="G324" i="25"/>
  <c r="J323" i="25"/>
  <c r="G323" i="25"/>
  <c r="J322" i="25"/>
  <c r="G322" i="25"/>
  <c r="J321" i="25"/>
  <c r="G321" i="25"/>
  <c r="J320" i="25"/>
  <c r="G320" i="25"/>
  <c r="J319" i="25"/>
  <c r="G319" i="25"/>
  <c r="J318" i="25"/>
  <c r="G318" i="25"/>
  <c r="J317" i="25"/>
  <c r="G317" i="25"/>
  <c r="J316" i="25"/>
  <c r="G316" i="25"/>
  <c r="J315" i="25"/>
  <c r="G315" i="25"/>
  <c r="J314" i="25"/>
  <c r="G314" i="25"/>
  <c r="J313" i="25"/>
  <c r="G313" i="25"/>
  <c r="J312" i="25"/>
  <c r="G312" i="25"/>
  <c r="J311" i="25"/>
  <c r="G311" i="25"/>
  <c r="J310" i="25"/>
  <c r="G310" i="25"/>
  <c r="J309" i="25"/>
  <c r="G309" i="25"/>
  <c r="J308" i="25"/>
  <c r="G308" i="25"/>
  <c r="J307" i="25"/>
  <c r="G307" i="25"/>
  <c r="J306" i="25"/>
  <c r="G306" i="25"/>
  <c r="J305" i="25"/>
  <c r="G305" i="25"/>
  <c r="J304" i="25"/>
  <c r="G304" i="25"/>
  <c r="J303" i="25"/>
  <c r="G303" i="25"/>
  <c r="J302" i="25"/>
  <c r="G302" i="25"/>
  <c r="J301" i="25"/>
  <c r="G301" i="25"/>
  <c r="J300" i="25"/>
  <c r="G300" i="25"/>
  <c r="J299" i="25"/>
  <c r="G299" i="25"/>
  <c r="J298" i="25"/>
  <c r="G298" i="25"/>
  <c r="J291" i="25"/>
  <c r="J290" i="25"/>
  <c r="J289" i="25"/>
  <c r="J297" i="25"/>
  <c r="G297" i="25"/>
  <c r="J296" i="25"/>
  <c r="G296" i="25"/>
  <c r="J295" i="25"/>
  <c r="G295" i="25"/>
  <c r="J294" i="25"/>
  <c r="G294" i="25"/>
  <c r="J293" i="25"/>
  <c r="G293" i="25"/>
  <c r="J292" i="25"/>
  <c r="G292" i="25"/>
  <c r="G291" i="25"/>
  <c r="G290" i="25"/>
  <c r="J220" i="25"/>
  <c r="G220" i="25"/>
  <c r="J101" i="25"/>
  <c r="J100" i="25"/>
  <c r="J99" i="25"/>
  <c r="J107" i="25"/>
  <c r="G107" i="25"/>
  <c r="J106" i="25"/>
  <c r="G106" i="25"/>
  <c r="J105" i="25"/>
  <c r="G105" i="25"/>
  <c r="J104" i="25"/>
  <c r="G104" i="25"/>
  <c r="J103" i="25"/>
  <c r="G103" i="25"/>
  <c r="J102" i="25"/>
  <c r="G102" i="25"/>
  <c r="G101" i="25"/>
  <c r="G100" i="25"/>
  <c r="J58" i="25"/>
  <c r="G58" i="25"/>
  <c r="J57" i="25"/>
  <c r="G57" i="25"/>
  <c r="J56" i="25"/>
  <c r="G56" i="25"/>
  <c r="J55" i="25"/>
  <c r="G55" i="25"/>
  <c r="J53" i="25"/>
  <c r="G53" i="25"/>
  <c r="J52" i="25"/>
  <c r="G52" i="25"/>
  <c r="J51" i="25"/>
  <c r="G51" i="25"/>
  <c r="J50" i="25"/>
  <c r="G50" i="25"/>
  <c r="J47" i="25"/>
  <c r="G47" i="25"/>
  <c r="J46" i="25"/>
  <c r="G46" i="25"/>
  <c r="J45" i="25"/>
  <c r="G45" i="25"/>
  <c r="J44" i="25"/>
  <c r="G44" i="25"/>
  <c r="J37" i="25"/>
  <c r="G37" i="25"/>
  <c r="J36" i="25"/>
  <c r="G36" i="25"/>
  <c r="J35" i="25"/>
  <c r="G35" i="25"/>
  <c r="J34" i="25"/>
  <c r="G34" i="25"/>
  <c r="J32" i="25"/>
  <c r="J31" i="25"/>
  <c r="J30" i="25"/>
  <c r="J29" i="25"/>
  <c r="J28" i="25"/>
  <c r="G32" i="25"/>
  <c r="G31" i="25"/>
  <c r="G30" i="25"/>
  <c r="G29" i="25"/>
  <c r="J26" i="25"/>
  <c r="G26" i="25"/>
  <c r="J25" i="25"/>
  <c r="G25" i="25"/>
  <c r="J24" i="25"/>
  <c r="G24" i="25"/>
  <c r="J23" i="25"/>
  <c r="G23" i="25"/>
  <c r="G27" i="25"/>
  <c r="J27" i="25"/>
  <c r="J5227" i="25"/>
  <c r="G5227" i="25"/>
  <c r="J5226" i="25"/>
  <c r="G5226" i="25"/>
  <c r="T5226" i="25" s="1"/>
  <c r="J5263" i="25"/>
  <c r="G5263" i="25"/>
  <c r="J5262" i="25"/>
  <c r="G5262" i="25"/>
  <c r="J5287" i="25"/>
  <c r="G5287" i="25"/>
  <c r="J5286" i="25"/>
  <c r="G5286" i="25"/>
  <c r="J5309" i="25"/>
  <c r="I5309" i="25" s="1"/>
  <c r="G5309" i="25"/>
  <c r="J5289" i="25"/>
  <c r="J5288" i="25"/>
  <c r="J5308" i="25"/>
  <c r="G5308" i="25"/>
  <c r="J5307" i="25"/>
  <c r="G5307" i="25"/>
  <c r="J5306" i="25"/>
  <c r="G5306" i="25"/>
  <c r="J5305" i="25"/>
  <c r="G5305" i="25"/>
  <c r="J5304" i="25"/>
  <c r="G5304" i="25"/>
  <c r="J5303" i="25"/>
  <c r="G5303" i="25"/>
  <c r="J5302" i="25"/>
  <c r="G5302" i="25"/>
  <c r="J5301" i="25"/>
  <c r="G5301" i="25"/>
  <c r="J5300" i="25"/>
  <c r="G5300" i="25"/>
  <c r="J5299" i="25"/>
  <c r="G5299" i="25"/>
  <c r="J5298" i="25"/>
  <c r="G5298" i="25"/>
  <c r="J5297" i="25"/>
  <c r="G5297" i="25"/>
  <c r="J5296" i="25"/>
  <c r="G5296" i="25"/>
  <c r="J5295" i="25"/>
  <c r="G5295" i="25"/>
  <c r="J5294" i="25"/>
  <c r="I5293" i="25" s="1"/>
  <c r="W5293" i="25" s="1"/>
  <c r="G5294" i="25"/>
  <c r="J5292" i="25"/>
  <c r="I5292" i="25" s="1"/>
  <c r="G5292" i="25"/>
  <c r="J5291" i="25"/>
  <c r="G5291" i="25"/>
  <c r="J5290" i="25"/>
  <c r="G5290" i="25"/>
  <c r="G5289" i="25"/>
  <c r="J5285" i="25"/>
  <c r="G5285" i="25"/>
  <c r="J5284" i="25"/>
  <c r="G5284" i="25"/>
  <c r="J5283" i="25"/>
  <c r="G5283" i="25"/>
  <c r="J5282" i="25"/>
  <c r="G5282" i="25"/>
  <c r="J5281" i="25"/>
  <c r="G5281" i="25"/>
  <c r="J5280" i="25"/>
  <c r="G5280" i="25"/>
  <c r="J5279" i="25"/>
  <c r="G5279" i="25"/>
  <c r="J5278" i="25"/>
  <c r="G5278" i="25"/>
  <c r="J5277" i="25"/>
  <c r="G5277" i="25"/>
  <c r="J5276" i="25"/>
  <c r="G5276" i="25"/>
  <c r="J5275" i="25"/>
  <c r="G5275" i="25"/>
  <c r="J5274" i="25"/>
  <c r="G5274" i="25"/>
  <c r="J5273" i="25"/>
  <c r="G5273" i="25"/>
  <c r="J5272" i="25"/>
  <c r="I5271" i="25" s="1"/>
  <c r="W5271" i="25" s="1"/>
  <c r="G5272" i="25"/>
  <c r="J5270" i="25"/>
  <c r="I5270" i="25" s="1"/>
  <c r="G5270" i="25"/>
  <c r="J5269" i="25"/>
  <c r="G5269" i="25"/>
  <c r="J5268" i="25"/>
  <c r="G5268" i="25"/>
  <c r="J5267" i="25"/>
  <c r="G5267" i="25"/>
  <c r="J5265" i="25"/>
  <c r="G5265" i="25"/>
  <c r="J5264" i="25"/>
  <c r="G5264" i="25"/>
  <c r="J5261" i="25"/>
  <c r="G5261" i="25"/>
  <c r="J5260" i="25"/>
  <c r="G5260" i="25"/>
  <c r="J5259" i="25"/>
  <c r="G5259" i="25"/>
  <c r="J5258" i="25"/>
  <c r="G5258" i="25"/>
  <c r="J5257" i="25"/>
  <c r="G5257" i="25"/>
  <c r="J5256" i="25"/>
  <c r="G5256" i="25"/>
  <c r="J5255" i="25"/>
  <c r="G5255" i="25"/>
  <c r="J5254" i="25"/>
  <c r="G5254" i="25"/>
  <c r="J5253" i="25"/>
  <c r="G5253" i="25"/>
  <c r="J5252" i="25"/>
  <c r="G5252" i="25"/>
  <c r="J5251" i="25"/>
  <c r="G5251" i="25"/>
  <c r="J5250" i="25"/>
  <c r="G5250" i="25"/>
  <c r="J5249" i="25"/>
  <c r="G5249" i="25"/>
  <c r="J5248" i="25"/>
  <c r="G5248" i="25"/>
  <c r="J5247" i="25"/>
  <c r="G5247" i="25"/>
  <c r="J5246" i="25"/>
  <c r="G5246" i="25"/>
  <c r="J5245" i="25"/>
  <c r="G5245" i="25"/>
  <c r="J5244" i="25"/>
  <c r="G5244" i="25"/>
  <c r="J5243" i="25"/>
  <c r="G5243" i="25"/>
  <c r="J5242" i="25"/>
  <c r="G5242" i="25"/>
  <c r="J5241" i="25"/>
  <c r="G5241" i="25"/>
  <c r="J5240" i="25"/>
  <c r="G5240" i="25"/>
  <c r="J5239" i="25"/>
  <c r="G5239" i="25"/>
  <c r="J5238" i="25"/>
  <c r="G5238" i="25"/>
  <c r="J5237" i="25"/>
  <c r="G5237" i="25"/>
  <c r="J5236" i="25"/>
  <c r="G5236" i="25"/>
  <c r="J5235" i="25"/>
  <c r="G5235" i="25"/>
  <c r="J5234" i="25"/>
  <c r="I5233" i="25" s="1"/>
  <c r="W5233" i="25" s="1"/>
  <c r="J5232" i="25"/>
  <c r="I5232" i="25" s="1"/>
  <c r="J5231" i="25"/>
  <c r="J5230" i="25"/>
  <c r="J5229" i="25"/>
  <c r="J5228" i="25"/>
  <c r="G5234" i="25"/>
  <c r="G5232" i="25"/>
  <c r="G5231" i="25"/>
  <c r="G5230" i="25"/>
  <c r="J5225" i="25"/>
  <c r="Q5226" i="25"/>
  <c r="R5226" i="25" s="1"/>
  <c r="J5224" i="25"/>
  <c r="J5223" i="25"/>
  <c r="G5224" i="25"/>
  <c r="T5224" i="25" s="1"/>
  <c r="Q5224" i="25"/>
  <c r="R5224" i="25" s="1"/>
  <c r="J5222" i="25"/>
  <c r="J5221" i="25"/>
  <c r="G5222" i="25"/>
  <c r="T5222" i="25" s="1"/>
  <c r="Q5222" i="25"/>
  <c r="R5222" i="25" s="1"/>
  <c r="J5220" i="25"/>
  <c r="J5219" i="25"/>
  <c r="J5218" i="25"/>
  <c r="J5217" i="25"/>
  <c r="J5216" i="25"/>
  <c r="J5215" i="25"/>
  <c r="J5214" i="25"/>
  <c r="J5213" i="25"/>
  <c r="J5212" i="25"/>
  <c r="J5211" i="25"/>
  <c r="J5210" i="25"/>
  <c r="J5209" i="25"/>
  <c r="G5210" i="25"/>
  <c r="J5208" i="25"/>
  <c r="J5207" i="25"/>
  <c r="G5208" i="25"/>
  <c r="J5206" i="25"/>
  <c r="J5205" i="25"/>
  <c r="J5204" i="25"/>
  <c r="G5206" i="25"/>
  <c r="G5205" i="25"/>
  <c r="J5203" i="25"/>
  <c r="J5202" i="25"/>
  <c r="J5201" i="25"/>
  <c r="J5200" i="25"/>
  <c r="J5199" i="25"/>
  <c r="J5192" i="25"/>
  <c r="J5191" i="25"/>
  <c r="G5191" i="25"/>
  <c r="J5190" i="25"/>
  <c r="J5189" i="25"/>
  <c r="J5188" i="25"/>
  <c r="J5187" i="25"/>
  <c r="J5186" i="25"/>
  <c r="J5185" i="25"/>
  <c r="J5184" i="25"/>
  <c r="J5183" i="25"/>
  <c r="G5190" i="25"/>
  <c r="G5189" i="25"/>
  <c r="G5188" i="25"/>
  <c r="G5187" i="25"/>
  <c r="G5186" i="25"/>
  <c r="G5185" i="25"/>
  <c r="G5184" i="25"/>
  <c r="G5183" i="25"/>
  <c r="J5177" i="25"/>
  <c r="J5176" i="25"/>
  <c r="J5175" i="25"/>
  <c r="J5182" i="25"/>
  <c r="G5182" i="25"/>
  <c r="J5181" i="25"/>
  <c r="G5181" i="25"/>
  <c r="J5180" i="25"/>
  <c r="G5180" i="25"/>
  <c r="J5179" i="25"/>
  <c r="G5179" i="25"/>
  <c r="J5178" i="25"/>
  <c r="G5178" i="25"/>
  <c r="G5177" i="25"/>
  <c r="G5176" i="25"/>
  <c r="G5175" i="25"/>
  <c r="J5174" i="25"/>
  <c r="J5173" i="25"/>
  <c r="J5172" i="25"/>
  <c r="J5171" i="25"/>
  <c r="J5170" i="25"/>
  <c r="G5174" i="25"/>
  <c r="G5173" i="25"/>
  <c r="G5172" i="25"/>
  <c r="G5171" i="25"/>
  <c r="J5169" i="25"/>
  <c r="J5168" i="25"/>
  <c r="J5167" i="25"/>
  <c r="J5166" i="25"/>
  <c r="J5165" i="25"/>
  <c r="G5169" i="25"/>
  <c r="G5168" i="25"/>
  <c r="G5167" i="25"/>
  <c r="G5166" i="25"/>
  <c r="J5164" i="25"/>
  <c r="G5164" i="25"/>
  <c r="J5163" i="25"/>
  <c r="J5162" i="25"/>
  <c r="J5161" i="25"/>
  <c r="J5160" i="25"/>
  <c r="J5159" i="25"/>
  <c r="G5163" i="25"/>
  <c r="G5162" i="25"/>
  <c r="G5161" i="25"/>
  <c r="G5160" i="25"/>
  <c r="J5158" i="25"/>
  <c r="G5158" i="25"/>
  <c r="J5157" i="25"/>
  <c r="G5157" i="25"/>
  <c r="J5156" i="25"/>
  <c r="G5156" i="25"/>
  <c r="J5155" i="25"/>
  <c r="G5155" i="25"/>
  <c r="J5154" i="25"/>
  <c r="G5154" i="25"/>
  <c r="J5153" i="25"/>
  <c r="J5152" i="25"/>
  <c r="J5151" i="25"/>
  <c r="G5153" i="25"/>
  <c r="G5152" i="25"/>
  <c r="G5151" i="25"/>
  <c r="J5150" i="25"/>
  <c r="G5150" i="25"/>
  <c r="J5149" i="25"/>
  <c r="G5149" i="25"/>
  <c r="J5148" i="25"/>
  <c r="G5148" i="25"/>
  <c r="J5147" i="25"/>
  <c r="G5147" i="25"/>
  <c r="J5146" i="25"/>
  <c r="G5146" i="25"/>
  <c r="J5145" i="25"/>
  <c r="G5145" i="25"/>
  <c r="J5144" i="25"/>
  <c r="G5144" i="25"/>
  <c r="J5143" i="25"/>
  <c r="G5143" i="25"/>
  <c r="J5142" i="25"/>
  <c r="G5142" i="25"/>
  <c r="G5141" i="25"/>
  <c r="J5141" i="25"/>
  <c r="I5141" i="25" s="1"/>
  <c r="J5140" i="25"/>
  <c r="G5140" i="25"/>
  <c r="J5139" i="25"/>
  <c r="G5139" i="25"/>
  <c r="J5138" i="25"/>
  <c r="G5138" i="25"/>
  <c r="J5137" i="25"/>
  <c r="G5137" i="25"/>
  <c r="J5136" i="25"/>
  <c r="G5136" i="25"/>
  <c r="J5081" i="25"/>
  <c r="J5080" i="25"/>
  <c r="J5079" i="25"/>
  <c r="J5134" i="25"/>
  <c r="G5134" i="25"/>
  <c r="J5133" i="25"/>
  <c r="G5133" i="25"/>
  <c r="J5132" i="25"/>
  <c r="G5132" i="25"/>
  <c r="J5131" i="25"/>
  <c r="G5131" i="25"/>
  <c r="J5130" i="25"/>
  <c r="G5130" i="25"/>
  <c r="J5129" i="25"/>
  <c r="G5129" i="25"/>
  <c r="J5128" i="25"/>
  <c r="G5128" i="25"/>
  <c r="J5127" i="25"/>
  <c r="G5127" i="25"/>
  <c r="J5126" i="25"/>
  <c r="G5126" i="25"/>
  <c r="J5125" i="25"/>
  <c r="G5125" i="25"/>
  <c r="J5124" i="25"/>
  <c r="G5124" i="25"/>
  <c r="J5123" i="25"/>
  <c r="G5123" i="25"/>
  <c r="J5122" i="25"/>
  <c r="G5122" i="25"/>
  <c r="J5121" i="25"/>
  <c r="G5121" i="25"/>
  <c r="J5120" i="25"/>
  <c r="G5120" i="25"/>
  <c r="J5119" i="25"/>
  <c r="G5119" i="25"/>
  <c r="J5118" i="25"/>
  <c r="G5118" i="25"/>
  <c r="J5117" i="25"/>
  <c r="G5117" i="25"/>
  <c r="J5116" i="25"/>
  <c r="G5116" i="25"/>
  <c r="J5115" i="25"/>
  <c r="G5115" i="25"/>
  <c r="J5114" i="25"/>
  <c r="G5114" i="25"/>
  <c r="J5113" i="25"/>
  <c r="G5113" i="25"/>
  <c r="J5112" i="25"/>
  <c r="G5112" i="25"/>
  <c r="J5111" i="25"/>
  <c r="G5111" i="25"/>
  <c r="J5110" i="25"/>
  <c r="J5109" i="25"/>
  <c r="G5109" i="25"/>
  <c r="J5108" i="25"/>
  <c r="G5108" i="25"/>
  <c r="J5107" i="25"/>
  <c r="G5107" i="25"/>
  <c r="J5106" i="25"/>
  <c r="G5106" i="25"/>
  <c r="J5105" i="25"/>
  <c r="G5105" i="25"/>
  <c r="J5104" i="25"/>
  <c r="G5104" i="25"/>
  <c r="J5103" i="25"/>
  <c r="G5103" i="25"/>
  <c r="J5102" i="25"/>
  <c r="G5102" i="25"/>
  <c r="J5101" i="25"/>
  <c r="G5101" i="25"/>
  <c r="J5100" i="25"/>
  <c r="G5100" i="25"/>
  <c r="J5099" i="25"/>
  <c r="G5099" i="25"/>
  <c r="J5098" i="25"/>
  <c r="G5098" i="25"/>
  <c r="J5097" i="25"/>
  <c r="G5097" i="25"/>
  <c r="J5096" i="25"/>
  <c r="G5096" i="25"/>
  <c r="J5095" i="25"/>
  <c r="G5095" i="25"/>
  <c r="J5094" i="25"/>
  <c r="G5094" i="25"/>
  <c r="J5093" i="25"/>
  <c r="G5093" i="25"/>
  <c r="J5092" i="25"/>
  <c r="G5092" i="25"/>
  <c r="J5091" i="25"/>
  <c r="G5091" i="25"/>
  <c r="J5090" i="25"/>
  <c r="I5089" i="25" s="1"/>
  <c r="G5090" i="25"/>
  <c r="J5088" i="25"/>
  <c r="I5088" i="25" s="1"/>
  <c r="G5088" i="25"/>
  <c r="J5087" i="25"/>
  <c r="G5087" i="25"/>
  <c r="J5086" i="25"/>
  <c r="G5086" i="25"/>
  <c r="J5085" i="25"/>
  <c r="G5085" i="25"/>
  <c r="J5084" i="25"/>
  <c r="G5084" i="25"/>
  <c r="J5083" i="25"/>
  <c r="G5083" i="25"/>
  <c r="J5082" i="25"/>
  <c r="G5082" i="25"/>
  <c r="G5081" i="25"/>
  <c r="G5080" i="25"/>
  <c r="G5079" i="25"/>
  <c r="J5025" i="25"/>
  <c r="J5024" i="25"/>
  <c r="J5023" i="25"/>
  <c r="J5078" i="25"/>
  <c r="G5078" i="25"/>
  <c r="J5077" i="25"/>
  <c r="G5077" i="25"/>
  <c r="J5076" i="25"/>
  <c r="G5076" i="25"/>
  <c r="J5075" i="25"/>
  <c r="G5075" i="25"/>
  <c r="J5074" i="25"/>
  <c r="G5074" i="25"/>
  <c r="J5073" i="25"/>
  <c r="G5073" i="25"/>
  <c r="J5072" i="25"/>
  <c r="G5072" i="25"/>
  <c r="J5071" i="25"/>
  <c r="G5071" i="25"/>
  <c r="J5070" i="25"/>
  <c r="G5070" i="25"/>
  <c r="J5069" i="25"/>
  <c r="G5069" i="25"/>
  <c r="J5068" i="25"/>
  <c r="G5068" i="25"/>
  <c r="J5067" i="25"/>
  <c r="G5067" i="25"/>
  <c r="J5066" i="25"/>
  <c r="G5066" i="25"/>
  <c r="J5065" i="25"/>
  <c r="G5065" i="25"/>
  <c r="J5064" i="25"/>
  <c r="G5064" i="25"/>
  <c r="J5063" i="25"/>
  <c r="G5063" i="25"/>
  <c r="J5062" i="25"/>
  <c r="G5062" i="25"/>
  <c r="J5061" i="25"/>
  <c r="G5061" i="25"/>
  <c r="J5060" i="25"/>
  <c r="G5060" i="25"/>
  <c r="J5059" i="25"/>
  <c r="G5059" i="25"/>
  <c r="J5058" i="25"/>
  <c r="G5058" i="25"/>
  <c r="J5057" i="25"/>
  <c r="G5057" i="25"/>
  <c r="J5056" i="25"/>
  <c r="G5056" i="25"/>
  <c r="J5055" i="25"/>
  <c r="G5055" i="25"/>
  <c r="J5054" i="25"/>
  <c r="J5053" i="25"/>
  <c r="G5053" i="25"/>
  <c r="J5052" i="25"/>
  <c r="G5052" i="25"/>
  <c r="J5051" i="25"/>
  <c r="G5051" i="25"/>
  <c r="J5050" i="25"/>
  <c r="G5050" i="25"/>
  <c r="J5049" i="25"/>
  <c r="G5049" i="25"/>
  <c r="J5048" i="25"/>
  <c r="G5048" i="25"/>
  <c r="J5047" i="25"/>
  <c r="G5047" i="25"/>
  <c r="J5046" i="25"/>
  <c r="G5046" i="25"/>
  <c r="J5045" i="25"/>
  <c r="G5045" i="25"/>
  <c r="J5044" i="25"/>
  <c r="G5044" i="25"/>
  <c r="J5043" i="25"/>
  <c r="G5043" i="25"/>
  <c r="J5042" i="25"/>
  <c r="G5042" i="25"/>
  <c r="J5041" i="25"/>
  <c r="G5041" i="25"/>
  <c r="J5040" i="25"/>
  <c r="G5040" i="25"/>
  <c r="J5039" i="25"/>
  <c r="G5039" i="25"/>
  <c r="J5038" i="25"/>
  <c r="G5038" i="25"/>
  <c r="J5037" i="25"/>
  <c r="G5037" i="25"/>
  <c r="J5036" i="25"/>
  <c r="G5036" i="25"/>
  <c r="J5035" i="25"/>
  <c r="G5035" i="25"/>
  <c r="J5034" i="25"/>
  <c r="I5033" i="25" s="1"/>
  <c r="G5034" i="25"/>
  <c r="J5032" i="25"/>
  <c r="I5032" i="25" s="1"/>
  <c r="G5032" i="25"/>
  <c r="J5031" i="25"/>
  <c r="G5031" i="25"/>
  <c r="J5030" i="25"/>
  <c r="G5030" i="25"/>
  <c r="J5029" i="25"/>
  <c r="G5029" i="25"/>
  <c r="J5028" i="25"/>
  <c r="G5028" i="25"/>
  <c r="J5027" i="25"/>
  <c r="G5027" i="25"/>
  <c r="J5026" i="25"/>
  <c r="G5026" i="25"/>
  <c r="G5025" i="25"/>
  <c r="G5024" i="25"/>
  <c r="J4969" i="25"/>
  <c r="J4968" i="25"/>
  <c r="J4967" i="25"/>
  <c r="J5022" i="25"/>
  <c r="G5022" i="25"/>
  <c r="J5021" i="25"/>
  <c r="G5021" i="25"/>
  <c r="J5020" i="25"/>
  <c r="G5020" i="25"/>
  <c r="J5019" i="25"/>
  <c r="G5019" i="25"/>
  <c r="J5018" i="25"/>
  <c r="G5018" i="25"/>
  <c r="J5017" i="25"/>
  <c r="G5017" i="25"/>
  <c r="J5016" i="25"/>
  <c r="G5016" i="25"/>
  <c r="J5015" i="25"/>
  <c r="G5015" i="25"/>
  <c r="J5014" i="25"/>
  <c r="G5014" i="25"/>
  <c r="J5013" i="25"/>
  <c r="G5013" i="25"/>
  <c r="J5012" i="25"/>
  <c r="G5012" i="25"/>
  <c r="J5011" i="25"/>
  <c r="G5011" i="25"/>
  <c r="J5010" i="25"/>
  <c r="G5010" i="25"/>
  <c r="J5009" i="25"/>
  <c r="G5009" i="25"/>
  <c r="J5008" i="25"/>
  <c r="G5008" i="25"/>
  <c r="J5007" i="25"/>
  <c r="G5007" i="25"/>
  <c r="J5006" i="25"/>
  <c r="G5006" i="25"/>
  <c r="J5005" i="25"/>
  <c r="G5005" i="25"/>
  <c r="J5004" i="25"/>
  <c r="G5004" i="25"/>
  <c r="J5003" i="25"/>
  <c r="G5003" i="25"/>
  <c r="J5002" i="25"/>
  <c r="G5002" i="25"/>
  <c r="J5001" i="25"/>
  <c r="G5001" i="25"/>
  <c r="J5000" i="25"/>
  <c r="G5000" i="25"/>
  <c r="J4999" i="25"/>
  <c r="G4999" i="25"/>
  <c r="J4998" i="25"/>
  <c r="J4997" i="25"/>
  <c r="G4997" i="25"/>
  <c r="J4996" i="25"/>
  <c r="G4996" i="25"/>
  <c r="J4995" i="25"/>
  <c r="G4995" i="25"/>
  <c r="J4994" i="25"/>
  <c r="G4994" i="25"/>
  <c r="J4993" i="25"/>
  <c r="G4993" i="25"/>
  <c r="J4992" i="25"/>
  <c r="G4992" i="25"/>
  <c r="J4991" i="25"/>
  <c r="G4991" i="25"/>
  <c r="J4990" i="25"/>
  <c r="G4990" i="25"/>
  <c r="J4989" i="25"/>
  <c r="G4989" i="25"/>
  <c r="J4988" i="25"/>
  <c r="G4988" i="25"/>
  <c r="J4987" i="25"/>
  <c r="G4987" i="25"/>
  <c r="J4986" i="25"/>
  <c r="G4986" i="25"/>
  <c r="J4985" i="25"/>
  <c r="G4985" i="25"/>
  <c r="J4984" i="25"/>
  <c r="G4984" i="25"/>
  <c r="J4983" i="25"/>
  <c r="G4983" i="25"/>
  <c r="J4982" i="25"/>
  <c r="G4982" i="25"/>
  <c r="J4981" i="25"/>
  <c r="G4981" i="25"/>
  <c r="J4980" i="25"/>
  <c r="G4980" i="25"/>
  <c r="J4979" i="25"/>
  <c r="G4979" i="25"/>
  <c r="J4978" i="25"/>
  <c r="I4977" i="25" s="1"/>
  <c r="G4978" i="25"/>
  <c r="J4976" i="25"/>
  <c r="I4976" i="25" s="1"/>
  <c r="G4976" i="25"/>
  <c r="J4975" i="25"/>
  <c r="G4975" i="25"/>
  <c r="J4974" i="25"/>
  <c r="G4974" i="25"/>
  <c r="J4973" i="25"/>
  <c r="G4973" i="25"/>
  <c r="J4972" i="25"/>
  <c r="G4972" i="25"/>
  <c r="J4971" i="25"/>
  <c r="G4971" i="25"/>
  <c r="J4970" i="25"/>
  <c r="G4970" i="25"/>
  <c r="G4969" i="25"/>
  <c r="G4968" i="25"/>
  <c r="G4967" i="25"/>
  <c r="J4966" i="25"/>
  <c r="G4966" i="25"/>
  <c r="J4965" i="25"/>
  <c r="G4965" i="25"/>
  <c r="J4964" i="25"/>
  <c r="G4964" i="25"/>
  <c r="J4963" i="25"/>
  <c r="G4963" i="25"/>
  <c r="J4962" i="25"/>
  <c r="G4962" i="25"/>
  <c r="J4961" i="25"/>
  <c r="G4961" i="25"/>
  <c r="J4960" i="25"/>
  <c r="G4960" i="25"/>
  <c r="J4959" i="25"/>
  <c r="G4959" i="25"/>
  <c r="J4958" i="25"/>
  <c r="G4958" i="25"/>
  <c r="J4957" i="25"/>
  <c r="G4957" i="25"/>
  <c r="J4956" i="25"/>
  <c r="G4956" i="25"/>
  <c r="J4955" i="25"/>
  <c r="G4955" i="25"/>
  <c r="J4954" i="25"/>
  <c r="G4954" i="25"/>
  <c r="J4953" i="25"/>
  <c r="G4953" i="25"/>
  <c r="J4952" i="25"/>
  <c r="G4952" i="25"/>
  <c r="J4951" i="25"/>
  <c r="G4951" i="25"/>
  <c r="J4950" i="25"/>
  <c r="G4950" i="25"/>
  <c r="J4949" i="25"/>
  <c r="G4949" i="25"/>
  <c r="J4948" i="25"/>
  <c r="G4948" i="25"/>
  <c r="J4947" i="25"/>
  <c r="G4947" i="25"/>
  <c r="J4946" i="25"/>
  <c r="G4946" i="25"/>
  <c r="J4945" i="25"/>
  <c r="G4945" i="25"/>
  <c r="J4944" i="25"/>
  <c r="G4944" i="25"/>
  <c r="J4943" i="25"/>
  <c r="G4943" i="25"/>
  <c r="J4942" i="25"/>
  <c r="J4941" i="25"/>
  <c r="G4941" i="25"/>
  <c r="J4940" i="25"/>
  <c r="G4940" i="25"/>
  <c r="J4939" i="25"/>
  <c r="G4939" i="25"/>
  <c r="J4938" i="25"/>
  <c r="G4938" i="25"/>
  <c r="J4937" i="25"/>
  <c r="G4937" i="25"/>
  <c r="J4936" i="25"/>
  <c r="G4936" i="25"/>
  <c r="J4935" i="25"/>
  <c r="G4935" i="25"/>
  <c r="J4934" i="25"/>
  <c r="G4934" i="25"/>
  <c r="J4933" i="25"/>
  <c r="G4933" i="25"/>
  <c r="J4932" i="25"/>
  <c r="G4932" i="25"/>
  <c r="J4931" i="25"/>
  <c r="G4931" i="25"/>
  <c r="J4930" i="25"/>
  <c r="G4930" i="25"/>
  <c r="J4929" i="25"/>
  <c r="G4929" i="25"/>
  <c r="J4928" i="25"/>
  <c r="G4928" i="25"/>
  <c r="J4927" i="25"/>
  <c r="G4927" i="25"/>
  <c r="J4926" i="25"/>
  <c r="G4926" i="25"/>
  <c r="J4925" i="25"/>
  <c r="G4925" i="25"/>
  <c r="J4924" i="25"/>
  <c r="G4924" i="25"/>
  <c r="J4923" i="25"/>
  <c r="G4923" i="25"/>
  <c r="J4922" i="25"/>
  <c r="I4921" i="25" s="1"/>
  <c r="G4922" i="25"/>
  <c r="J4920" i="25"/>
  <c r="I4920" i="25" s="1"/>
  <c r="G4920" i="25"/>
  <c r="J4919" i="25"/>
  <c r="G4919" i="25"/>
  <c r="J4918" i="25"/>
  <c r="G4918" i="25"/>
  <c r="J4917" i="25"/>
  <c r="G4917" i="25"/>
  <c r="G5023" i="25"/>
  <c r="J4913" i="25"/>
  <c r="J4912" i="25"/>
  <c r="J4911" i="25"/>
  <c r="J4916" i="25"/>
  <c r="G4916" i="25"/>
  <c r="J4915" i="25"/>
  <c r="G4915" i="25"/>
  <c r="J4914" i="25"/>
  <c r="G4914" i="25"/>
  <c r="G4913" i="25"/>
  <c r="G4912" i="25"/>
  <c r="I2736" i="25" l="1"/>
  <c r="I2876" i="25"/>
  <c r="I2863" i="25"/>
  <c r="I2867" i="25"/>
  <c r="I2877" i="25"/>
  <c r="I2875" i="25"/>
  <c r="I2870" i="25"/>
  <c r="I2825" i="25"/>
  <c r="I2871" i="25"/>
  <c r="I2869" i="25"/>
  <c r="I2866" i="25"/>
  <c r="I2865" i="25"/>
  <c r="I2864" i="25"/>
  <c r="I2868" i="25"/>
  <c r="I2860" i="25"/>
  <c r="I2850" i="25"/>
  <c r="I2849" i="25"/>
  <c r="I2834" i="25"/>
  <c r="I2835" i="25"/>
  <c r="I2826" i="25"/>
  <c r="I2810" i="25"/>
  <c r="I2809" i="25"/>
  <c r="I2781" i="25"/>
  <c r="I2801" i="25"/>
  <c r="I2800" i="25"/>
  <c r="I2782" i="25"/>
  <c r="I2763" i="25"/>
  <c r="I2792" i="25"/>
  <c r="I2791" i="25"/>
  <c r="I2762" i="25"/>
  <c r="I2783" i="25"/>
  <c r="I2754" i="25"/>
  <c r="I2735" i="25"/>
  <c r="I2753" i="25"/>
  <c r="I1752" i="25"/>
  <c r="I1771" i="25"/>
  <c r="I1758" i="25"/>
  <c r="I1778" i="25"/>
  <c r="I1775" i="25"/>
  <c r="I1753" i="25"/>
  <c r="I1751" i="25"/>
  <c r="I1785" i="25"/>
  <c r="I1784" i="25"/>
  <c r="I1783" i="25"/>
  <c r="I1782" i="25"/>
  <c r="I1781" i="25"/>
  <c r="I1780" i="25"/>
  <c r="I1779" i="25"/>
  <c r="I1756" i="25"/>
  <c r="I1641" i="25"/>
  <c r="I1777" i="25"/>
  <c r="I1776" i="25"/>
  <c r="I1774" i="25"/>
  <c r="I1772" i="25"/>
  <c r="I1773" i="25"/>
  <c r="I1766" i="25"/>
  <c r="I1765" i="25"/>
  <c r="I1759" i="25"/>
  <c r="I1760" i="25"/>
  <c r="I1757" i="25"/>
  <c r="I1755" i="25"/>
  <c r="I1754" i="25"/>
  <c r="I1613" i="25"/>
  <c r="I1612" i="25"/>
  <c r="I1640" i="25"/>
  <c r="I1642" i="25"/>
  <c r="I911" i="25"/>
  <c r="I1565" i="25"/>
  <c r="I1581" i="25"/>
  <c r="I1589" i="25"/>
  <c r="I1593" i="25"/>
  <c r="I1605" i="25"/>
  <c r="I906" i="25"/>
  <c r="I910" i="25"/>
  <c r="I918" i="25"/>
  <c r="I922" i="25"/>
  <c r="I926" i="25"/>
  <c r="I930" i="25"/>
  <c r="I934" i="25"/>
  <c r="I938" i="25"/>
  <c r="I942" i="25"/>
  <c r="I946" i="25"/>
  <c r="I950" i="25"/>
  <c r="I954" i="25"/>
  <c r="I958" i="25"/>
  <c r="I982" i="25"/>
  <c r="I986" i="25"/>
  <c r="I990" i="25"/>
  <c r="I994" i="25"/>
  <c r="I998" i="25"/>
  <c r="I1002" i="25"/>
  <c r="I1006" i="25"/>
  <c r="I1010" i="25"/>
  <c r="I1014" i="25"/>
  <c r="I1018" i="25"/>
  <c r="I1022" i="25"/>
  <c r="I1564" i="25"/>
  <c r="I936" i="25"/>
  <c r="I944" i="25"/>
  <c r="I952" i="25"/>
  <c r="I960" i="25"/>
  <c r="I988" i="25"/>
  <c r="I996" i="25"/>
  <c r="I1004" i="25"/>
  <c r="I1012" i="25"/>
  <c r="I1015" i="25"/>
  <c r="I1020" i="25"/>
  <c r="I1023" i="25"/>
  <c r="I1579" i="25"/>
  <c r="I1587" i="25"/>
  <c r="I1603" i="25"/>
  <c r="I1596" i="25"/>
  <c r="I1572" i="25"/>
  <c r="I1609" i="25"/>
  <c r="I1590" i="25"/>
  <c r="I1597" i="25"/>
  <c r="I1602" i="25"/>
  <c r="I1606" i="25"/>
  <c r="I1559" i="25"/>
  <c r="I1563" i="25"/>
  <c r="I1571" i="25"/>
  <c r="I1575" i="25"/>
  <c r="I1560" i="25"/>
  <c r="I1582" i="25"/>
  <c r="I1586" i="25"/>
  <c r="I1576" i="25"/>
  <c r="I1595" i="25"/>
  <c r="I1610" i="25"/>
  <c r="I1562" i="25"/>
  <c r="I1569" i="25"/>
  <c r="I1580" i="25"/>
  <c r="I1588" i="25"/>
  <c r="I1599" i="25"/>
  <c r="I1573" i="25"/>
  <c r="I1577" i="25"/>
  <c r="I1592" i="25"/>
  <c r="I1607" i="25"/>
  <c r="I1566" i="25"/>
  <c r="I1570" i="25"/>
  <c r="I1583" i="25"/>
  <c r="I1600" i="25"/>
  <c r="I1594" i="25"/>
  <c r="I1604" i="25"/>
  <c r="I1611" i="25"/>
  <c r="I1567" i="25"/>
  <c r="I1584" i="25"/>
  <c r="I1601" i="25"/>
  <c r="I1614" i="25"/>
  <c r="I1561" i="25"/>
  <c r="I1574" i="25"/>
  <c r="I1578" i="25"/>
  <c r="I1591" i="25"/>
  <c r="I1608" i="25"/>
  <c r="I1568" i="25"/>
  <c r="I1585" i="25"/>
  <c r="I1598" i="25"/>
  <c r="I1558" i="25"/>
  <c r="I977" i="25"/>
  <c r="I981" i="25"/>
  <c r="I985" i="25"/>
  <c r="I989" i="25"/>
  <c r="I993" i="25"/>
  <c r="I997" i="25"/>
  <c r="I1001" i="25"/>
  <c r="I1009" i="25"/>
  <c r="I1013" i="25"/>
  <c r="I1017" i="25"/>
  <c r="I1021" i="25"/>
  <c r="I1026" i="25"/>
  <c r="I987" i="25"/>
  <c r="I995" i="25"/>
  <c r="I1003" i="25"/>
  <c r="I976" i="25"/>
  <c r="I983" i="25"/>
  <c r="I991" i="25"/>
  <c r="I999" i="25"/>
  <c r="I1007" i="25"/>
  <c r="I928" i="25"/>
  <c r="I1005" i="25"/>
  <c r="I1025" i="25"/>
  <c r="I961" i="25"/>
  <c r="I907" i="25"/>
  <c r="I919" i="25"/>
  <c r="I923" i="25"/>
  <c r="I927" i="25"/>
  <c r="I931" i="25"/>
  <c r="I935" i="25"/>
  <c r="I939" i="25"/>
  <c r="I943" i="25"/>
  <c r="I947" i="25"/>
  <c r="I951" i="25"/>
  <c r="I955" i="25"/>
  <c r="I959" i="25"/>
  <c r="I1011" i="25"/>
  <c r="I1019" i="25"/>
  <c r="I908" i="25"/>
  <c r="I912" i="25"/>
  <c r="I916" i="25"/>
  <c r="I924" i="25"/>
  <c r="I932" i="25"/>
  <c r="I940" i="25"/>
  <c r="I948" i="25"/>
  <c r="I956" i="25"/>
  <c r="I964" i="25"/>
  <c r="I1024" i="25"/>
  <c r="I1016" i="25"/>
  <c r="I1008" i="25"/>
  <c r="I1000" i="25"/>
  <c r="I992" i="25"/>
  <c r="I984" i="25"/>
  <c r="I909" i="25"/>
  <c r="I913" i="25"/>
  <c r="I917" i="25"/>
  <c r="I921" i="25"/>
  <c r="I925" i="25"/>
  <c r="I933" i="25"/>
  <c r="I949" i="25"/>
  <c r="I957" i="25"/>
  <c r="I920" i="25"/>
  <c r="I980" i="25"/>
  <c r="I979" i="25"/>
  <c r="I953" i="25"/>
  <c r="I945" i="25"/>
  <c r="I937" i="25"/>
  <c r="I929" i="25"/>
  <c r="I963" i="25"/>
  <c r="I966" i="25"/>
  <c r="I978" i="25"/>
  <c r="I975" i="25"/>
  <c r="I974" i="25"/>
  <c r="I971" i="25"/>
  <c r="I970" i="25"/>
  <c r="I973" i="25"/>
  <c r="I972" i="25"/>
  <c r="I969" i="25"/>
  <c r="I968" i="25"/>
  <c r="I967" i="25"/>
  <c r="I965" i="25"/>
  <c r="I962" i="25"/>
  <c r="I1027" i="25"/>
  <c r="I843" i="25"/>
  <c r="I847" i="25"/>
  <c r="I846" i="25"/>
  <c r="I845" i="25"/>
  <c r="I844" i="25"/>
  <c r="I842" i="25"/>
  <c r="I825" i="25"/>
  <c r="I834" i="25"/>
  <c r="I826" i="25"/>
  <c r="I816" i="25"/>
  <c r="I827" i="25"/>
  <c r="I824" i="25"/>
  <c r="I823" i="25"/>
  <c r="I740" i="25"/>
  <c r="I739" i="25"/>
  <c r="I817" i="25"/>
  <c r="I815" i="25"/>
  <c r="I813" i="25"/>
  <c r="I814" i="25"/>
  <c r="I736" i="25"/>
  <c r="I738" i="25"/>
  <c r="I737" i="25"/>
  <c r="I750" i="25"/>
  <c r="I749" i="25"/>
  <c r="I748" i="25"/>
  <c r="I747" i="25"/>
  <c r="I746" i="25"/>
  <c r="I759" i="25"/>
  <c r="I719" i="25"/>
  <c r="I716" i="25"/>
  <c r="I682" i="25"/>
  <c r="I715" i="25"/>
  <c r="I718" i="25"/>
  <c r="I679" i="25"/>
  <c r="I717" i="25"/>
  <c r="I683" i="25"/>
  <c r="I681" i="25"/>
  <c r="I678" i="25"/>
  <c r="I677" i="25"/>
  <c r="I680" i="25"/>
  <c r="I376" i="25"/>
  <c r="I384" i="25"/>
  <c r="I366" i="25"/>
  <c r="I379" i="25"/>
  <c r="I297" i="25"/>
  <c r="I304" i="25"/>
  <c r="I308" i="25"/>
  <c r="I316" i="25"/>
  <c r="I348" i="25"/>
  <c r="I364" i="25"/>
  <c r="I365" i="25"/>
  <c r="I377" i="25"/>
  <c r="I381" i="25"/>
  <c r="I383" i="25"/>
  <c r="I385" i="25"/>
  <c r="I382" i="25"/>
  <c r="I380" i="25"/>
  <c r="I378" i="25"/>
  <c r="I352" i="25"/>
  <c r="I339" i="25"/>
  <c r="I371" i="25"/>
  <c r="I372" i="25"/>
  <c r="I370" i="25"/>
  <c r="I368" i="25"/>
  <c r="I369" i="25"/>
  <c r="I373" i="25"/>
  <c r="I367" i="25"/>
  <c r="I351" i="25"/>
  <c r="I353" i="25"/>
  <c r="I361" i="25"/>
  <c r="I346" i="25"/>
  <c r="I362" i="25"/>
  <c r="I355" i="25"/>
  <c r="I358" i="25"/>
  <c r="I360" i="25"/>
  <c r="I350" i="25"/>
  <c r="I356" i="25"/>
  <c r="I359" i="25"/>
  <c r="I354" i="25"/>
  <c r="I357" i="25"/>
  <c r="I363" i="25"/>
  <c r="I349" i="25"/>
  <c r="I342" i="25"/>
  <c r="I329" i="25"/>
  <c r="I345" i="25"/>
  <c r="I341" i="25"/>
  <c r="I344" i="25"/>
  <c r="I343" i="25"/>
  <c r="I347" i="25"/>
  <c r="I340" i="25"/>
  <c r="I302" i="25"/>
  <c r="I314" i="25"/>
  <c r="I318" i="25"/>
  <c r="I322" i="25"/>
  <c r="I326" i="25"/>
  <c r="I337" i="25"/>
  <c r="I296" i="25"/>
  <c r="I319" i="25"/>
  <c r="I335" i="25"/>
  <c r="I332" i="25"/>
  <c r="I336" i="25"/>
  <c r="I334" i="25"/>
  <c r="I333" i="25"/>
  <c r="I331" i="25"/>
  <c r="I338" i="25"/>
  <c r="I330" i="25"/>
  <c r="I311" i="25"/>
  <c r="I290" i="25"/>
  <c r="I327" i="25"/>
  <c r="I306" i="25"/>
  <c r="I305" i="25"/>
  <c r="I312" i="25"/>
  <c r="I313" i="25"/>
  <c r="I320" i="25"/>
  <c r="I310" i="25"/>
  <c r="I317" i="25"/>
  <c r="I324" i="25"/>
  <c r="I321" i="25"/>
  <c r="I328" i="25"/>
  <c r="I325" i="25"/>
  <c r="I303" i="25"/>
  <c r="I309" i="25"/>
  <c r="I307" i="25"/>
  <c r="I315" i="25"/>
  <c r="I323" i="25"/>
  <c r="I291" i="25"/>
  <c r="I301" i="25"/>
  <c r="I300" i="25"/>
  <c r="I299" i="25"/>
  <c r="I298" i="25"/>
  <c r="I293" i="25"/>
  <c r="I289" i="25"/>
  <c r="I295" i="25"/>
  <c r="I294" i="25"/>
  <c r="I292" i="25"/>
  <c r="I27" i="25"/>
  <c r="I51" i="25"/>
  <c r="I100" i="25"/>
  <c r="I101" i="25"/>
  <c r="I99" i="25"/>
  <c r="I104" i="25"/>
  <c r="I105" i="25"/>
  <c r="I102" i="25"/>
  <c r="I106" i="25"/>
  <c r="I103" i="25"/>
  <c r="I34" i="25"/>
  <c r="I55" i="25"/>
  <c r="I52" i="25"/>
  <c r="I57" i="25"/>
  <c r="I56" i="25"/>
  <c r="I45" i="25"/>
  <c r="I50" i="25"/>
  <c r="I28" i="25"/>
  <c r="I44" i="25"/>
  <c r="I46" i="25"/>
  <c r="I29" i="25"/>
  <c r="I36" i="25"/>
  <c r="I31" i="25"/>
  <c r="I35" i="25"/>
  <c r="I30" i="25"/>
  <c r="I23" i="25"/>
  <c r="I24" i="25"/>
  <c r="I26" i="25"/>
  <c r="I25" i="25"/>
  <c r="I5226" i="25"/>
  <c r="I5227" i="25"/>
  <c r="I5301" i="25"/>
  <c r="I5262" i="25"/>
  <c r="I5263" i="25"/>
  <c r="I5296" i="25"/>
  <c r="I5289" i="25"/>
  <c r="I5286" i="25"/>
  <c r="I5279" i="25"/>
  <c r="I5287" i="25"/>
  <c r="I5308" i="25"/>
  <c r="I5306" i="25"/>
  <c r="I5295" i="25"/>
  <c r="I5284" i="25"/>
  <c r="I5291" i="25"/>
  <c r="I5273" i="25"/>
  <c r="I5288" i="25"/>
  <c r="I5307" i="25"/>
  <c r="I5305" i="25"/>
  <c r="I5303" i="25"/>
  <c r="I5302" i="25"/>
  <c r="I5300" i="25"/>
  <c r="I5298" i="25"/>
  <c r="I5299" i="25"/>
  <c r="I5297" i="25"/>
  <c r="I5294" i="25"/>
  <c r="I5290" i="25"/>
  <c r="I5304" i="25"/>
  <c r="I5285" i="25"/>
  <c r="I5283" i="25"/>
  <c r="I5282" i="25"/>
  <c r="I5281" i="25"/>
  <c r="I5280" i="25"/>
  <c r="I5278" i="25"/>
  <c r="I5277" i="25"/>
  <c r="I5276" i="25"/>
  <c r="I5275" i="25"/>
  <c r="I5274" i="25"/>
  <c r="I5272" i="25"/>
  <c r="I5269" i="25"/>
  <c r="I5268" i="25"/>
  <c r="I5267" i="25"/>
  <c r="I5243" i="25"/>
  <c r="I5247" i="25"/>
  <c r="I5259" i="25"/>
  <c r="I5252" i="25"/>
  <c r="I5229" i="25"/>
  <c r="I5230" i="25"/>
  <c r="I5261" i="25"/>
  <c r="I5256" i="25"/>
  <c r="I5231" i="25"/>
  <c r="I5241" i="25"/>
  <c r="I5244" i="25"/>
  <c r="I5249" i="25"/>
  <c r="I5238" i="25"/>
  <c r="I5253" i="25"/>
  <c r="I5260" i="25"/>
  <c r="I5257" i="25"/>
  <c r="I5255" i="25"/>
  <c r="I5254" i="25"/>
  <c r="I5251" i="25"/>
  <c r="I5248" i="25"/>
  <c r="I5246" i="25"/>
  <c r="I5245" i="25"/>
  <c r="I5240" i="25"/>
  <c r="I5239" i="25"/>
  <c r="I5237" i="25"/>
  <c r="I5236" i="25"/>
  <c r="I5235" i="25"/>
  <c r="I5242" i="25"/>
  <c r="I5250" i="25"/>
  <c r="I5234" i="25"/>
  <c r="I5258" i="25"/>
  <c r="I5228" i="25"/>
  <c r="I5211" i="25"/>
  <c r="I5219" i="25"/>
  <c r="I5200" i="25"/>
  <c r="I5225" i="25"/>
  <c r="I5217" i="25"/>
  <c r="S5222" i="25"/>
  <c r="I5215" i="25"/>
  <c r="S5226" i="25"/>
  <c r="I5221" i="25"/>
  <c r="S5224" i="25"/>
  <c r="I5212" i="25"/>
  <c r="I5223" i="25"/>
  <c r="I5216" i="25"/>
  <c r="I5210" i="25"/>
  <c r="I5189" i="25"/>
  <c r="I5207" i="25"/>
  <c r="I5190" i="25"/>
  <c r="I5214" i="25"/>
  <c r="I5209" i="25"/>
  <c r="I5218" i="25"/>
  <c r="I5213" i="25"/>
  <c r="I5183" i="25"/>
  <c r="I5199" i="25"/>
  <c r="I5205" i="25"/>
  <c r="I5204" i="25"/>
  <c r="I5173" i="25"/>
  <c r="I5176" i="25"/>
  <c r="I5187" i="25"/>
  <c r="I5185" i="25"/>
  <c r="I5202" i="25"/>
  <c r="I5186" i="25"/>
  <c r="I5201" i="25"/>
  <c r="I5177" i="25"/>
  <c r="I5188" i="25"/>
  <c r="I5184" i="25"/>
  <c r="I5182" i="25"/>
  <c r="I5181" i="25"/>
  <c r="I5163" i="25"/>
  <c r="I5166" i="25"/>
  <c r="I5170" i="25"/>
  <c r="I5174" i="25"/>
  <c r="I5179" i="25"/>
  <c r="I5175" i="25"/>
  <c r="I5180" i="25"/>
  <c r="I5178" i="25"/>
  <c r="I5165" i="25"/>
  <c r="I5164" i="25"/>
  <c r="I5168" i="25"/>
  <c r="I5172" i="25"/>
  <c r="I5171" i="25"/>
  <c r="I5162" i="25"/>
  <c r="I5160" i="25"/>
  <c r="I5167" i="25"/>
  <c r="I5156" i="25"/>
  <c r="I5161" i="25"/>
  <c r="I5159" i="25"/>
  <c r="I5136" i="25"/>
  <c r="I5140" i="25"/>
  <c r="I5144" i="25"/>
  <c r="I5137" i="25"/>
  <c r="I5145" i="25"/>
  <c r="I5149" i="25"/>
  <c r="I5142" i="25"/>
  <c r="I5148" i="25"/>
  <c r="I5151" i="25"/>
  <c r="I5152" i="25"/>
  <c r="I5150" i="25"/>
  <c r="I5157" i="25"/>
  <c r="I5143" i="25"/>
  <c r="I5138" i="25"/>
  <c r="I5146" i="25"/>
  <c r="I5139" i="25"/>
  <c r="I5147" i="25"/>
  <c r="I5155" i="25"/>
  <c r="I5154" i="25"/>
  <c r="I5153" i="25"/>
  <c r="I5110" i="25"/>
  <c r="I5082" i="25"/>
  <c r="I5107" i="25"/>
  <c r="I5083" i="25"/>
  <c r="I5092" i="25"/>
  <c r="I5132" i="25"/>
  <c r="I5038" i="25"/>
  <c r="I5108" i="25"/>
  <c r="I5117" i="25"/>
  <c r="I5126" i="25"/>
  <c r="I5054" i="25"/>
  <c r="I5085" i="25"/>
  <c r="I5098" i="25"/>
  <c r="I5119" i="25"/>
  <c r="I5103" i="25"/>
  <c r="I5095" i="25"/>
  <c r="I5093" i="25"/>
  <c r="I5101" i="25"/>
  <c r="I5105" i="25"/>
  <c r="I5109" i="25"/>
  <c r="I5113" i="25"/>
  <c r="I5094" i="25"/>
  <c r="I5102" i="25"/>
  <c r="I5131" i="25"/>
  <c r="I5133" i="25"/>
  <c r="I5129" i="25"/>
  <c r="I5123" i="25"/>
  <c r="I5128" i="25"/>
  <c r="I5124" i="25"/>
  <c r="I5122" i="25"/>
  <c r="I5125" i="25"/>
  <c r="I5127" i="25"/>
  <c r="I5121" i="25"/>
  <c r="I5120" i="25"/>
  <c r="I5118" i="25"/>
  <c r="I5116" i="25"/>
  <c r="I5115" i="25"/>
  <c r="I5111" i="25"/>
  <c r="I5112" i="25"/>
  <c r="I5114" i="25"/>
  <c r="I5104" i="25"/>
  <c r="I5106" i="25"/>
  <c r="I5100" i="25"/>
  <c r="I5097" i="25"/>
  <c r="I5099" i="25"/>
  <c r="I5096" i="25"/>
  <c r="I5087" i="25"/>
  <c r="I5090" i="25"/>
  <c r="I5091" i="25"/>
  <c r="I5086" i="25"/>
  <c r="I5084" i="25"/>
  <c r="I5081" i="25"/>
  <c r="I5080" i="25"/>
  <c r="I5079" i="25"/>
  <c r="I5130" i="25"/>
  <c r="I5050" i="25"/>
  <c r="I5057" i="25"/>
  <c r="I5041" i="25"/>
  <c r="I5049" i="25"/>
  <c r="I5053" i="25"/>
  <c r="I5036" i="25"/>
  <c r="I5027" i="25"/>
  <c r="I5043" i="25"/>
  <c r="I5059" i="25"/>
  <c r="I5075" i="25"/>
  <c r="I4970" i="25"/>
  <c r="I5040" i="25"/>
  <c r="I5056" i="25"/>
  <c r="I5037" i="25"/>
  <c r="I5052" i="25"/>
  <c r="I5078" i="25"/>
  <c r="I5077" i="25"/>
  <c r="I5076" i="25"/>
  <c r="I5070" i="25"/>
  <c r="I5072" i="25"/>
  <c r="I5073" i="25"/>
  <c r="I5066" i="25"/>
  <c r="I5071" i="25"/>
  <c r="I5069" i="25"/>
  <c r="I5067" i="25"/>
  <c r="I5065" i="25"/>
  <c r="I5068" i="25"/>
  <c r="I5064" i="25"/>
  <c r="I5063" i="25"/>
  <c r="I5062" i="25"/>
  <c r="I5061" i="25"/>
  <c r="I5060" i="25"/>
  <c r="I5058" i="25"/>
  <c r="I5055" i="25"/>
  <c r="I5051" i="25"/>
  <c r="I5048" i="25"/>
  <c r="I5047" i="25"/>
  <c r="I5046" i="25"/>
  <c r="I5045" i="25"/>
  <c r="I5044" i="25"/>
  <c r="I5042" i="25"/>
  <c r="I5039" i="25"/>
  <c r="I5035" i="25"/>
  <c r="I5031" i="25"/>
  <c r="I5034" i="25"/>
  <c r="I5030" i="25"/>
  <c r="I5029" i="25"/>
  <c r="I5028" i="25"/>
  <c r="I5026" i="25"/>
  <c r="I5025" i="25"/>
  <c r="I5024" i="25"/>
  <c r="I5023" i="25"/>
  <c r="I5074" i="25"/>
  <c r="I4998" i="25"/>
  <c r="I5010" i="25"/>
  <c r="I4913" i="25"/>
  <c r="I5002" i="25"/>
  <c r="I4916" i="25"/>
  <c r="I4973" i="25"/>
  <c r="I4990" i="25"/>
  <c r="I5001" i="25"/>
  <c r="I4952" i="25"/>
  <c r="I5022" i="25"/>
  <c r="I4933" i="25"/>
  <c r="I4941" i="25"/>
  <c r="I4975" i="25"/>
  <c r="I5009" i="25"/>
  <c r="I4953" i="25"/>
  <c r="I4956" i="25"/>
  <c r="I4981" i="25"/>
  <c r="I4993" i="25"/>
  <c r="I4997" i="25"/>
  <c r="I5011" i="25"/>
  <c r="I5020" i="25"/>
  <c r="I5021" i="25"/>
  <c r="I5019" i="25"/>
  <c r="I5018" i="25"/>
  <c r="I5013" i="25"/>
  <c r="I5017" i="25"/>
  <c r="I5015" i="25"/>
  <c r="I5014" i="25"/>
  <c r="I5012" i="25"/>
  <c r="I5016" i="25"/>
  <c r="I5008" i="25"/>
  <c r="I5007" i="25"/>
  <c r="I5006" i="25"/>
  <c r="I5005" i="25"/>
  <c r="I5004" i="25"/>
  <c r="I5003" i="25"/>
  <c r="I5000" i="25"/>
  <c r="I4996" i="25"/>
  <c r="I4995" i="25"/>
  <c r="I4994" i="25"/>
  <c r="I4992" i="25"/>
  <c r="I4991" i="25"/>
  <c r="I4989" i="25"/>
  <c r="I4988" i="25"/>
  <c r="I4987" i="25"/>
  <c r="I4986" i="25"/>
  <c r="I4985" i="25"/>
  <c r="I4984" i="25"/>
  <c r="I4983" i="25"/>
  <c r="I4982" i="25"/>
  <c r="I4974" i="25"/>
  <c r="I4978" i="25"/>
  <c r="I4979" i="25"/>
  <c r="I4980" i="25"/>
  <c r="I4972" i="25"/>
  <c r="I4971" i="25"/>
  <c r="I4969" i="25"/>
  <c r="I4968" i="25"/>
  <c r="I4967" i="25"/>
  <c r="I4999" i="25"/>
  <c r="I4966" i="25"/>
  <c r="I4940" i="25"/>
  <c r="I4964" i="25"/>
  <c r="I4912" i="25"/>
  <c r="I4951" i="25"/>
  <c r="I4918" i="25"/>
  <c r="I4936" i="25"/>
  <c r="I4965" i="25"/>
  <c r="I4963" i="25"/>
  <c r="I4962" i="25"/>
  <c r="I4958" i="25"/>
  <c r="I4957" i="25"/>
  <c r="I4959" i="25"/>
  <c r="I4954" i="25"/>
  <c r="I4955" i="25"/>
  <c r="I4960" i="25"/>
  <c r="I4961" i="25"/>
  <c r="I4950" i="25"/>
  <c r="I4949" i="25"/>
  <c r="I4946" i="25"/>
  <c r="I4945" i="25"/>
  <c r="I4943" i="25"/>
  <c r="I4947" i="25"/>
  <c r="I4932" i="25"/>
  <c r="I4944" i="25"/>
  <c r="I4948" i="25"/>
  <c r="I4942" i="25"/>
  <c r="I4939" i="25"/>
  <c r="I4937" i="25"/>
  <c r="I4935" i="25"/>
  <c r="I4934" i="25"/>
  <c r="I4931" i="25"/>
  <c r="I4929" i="25"/>
  <c r="I4928" i="25"/>
  <c r="I4927" i="25"/>
  <c r="I4926" i="25"/>
  <c r="I4923" i="25"/>
  <c r="I4924" i="25"/>
  <c r="I4919" i="25"/>
  <c r="I4925" i="25"/>
  <c r="I4917" i="25"/>
  <c r="I4922" i="25"/>
  <c r="I4930" i="25"/>
  <c r="I4938" i="25"/>
  <c r="I4911" i="25"/>
  <c r="I4915" i="25"/>
  <c r="I4914" i="25"/>
  <c r="J4889" i="25" l="1"/>
  <c r="J4888" i="25"/>
  <c r="J4887" i="25"/>
  <c r="J4910" i="25"/>
  <c r="I4910" i="25" s="1"/>
  <c r="G4910" i="25"/>
  <c r="J4909" i="25"/>
  <c r="G4909" i="25"/>
  <c r="J4908" i="25"/>
  <c r="G4908" i="25"/>
  <c r="J4907" i="25"/>
  <c r="J4906" i="25"/>
  <c r="G4906" i="25"/>
  <c r="J4905" i="25"/>
  <c r="G4905" i="25"/>
  <c r="J4904" i="25"/>
  <c r="G4904" i="25"/>
  <c r="J4903" i="25"/>
  <c r="G4903" i="25"/>
  <c r="J4902" i="25"/>
  <c r="G4902" i="25"/>
  <c r="J4901" i="25"/>
  <c r="G4901" i="25"/>
  <c r="J4900" i="25"/>
  <c r="G4900" i="25"/>
  <c r="J4899" i="25"/>
  <c r="G4899" i="25"/>
  <c r="J4898" i="25"/>
  <c r="G4898" i="25"/>
  <c r="J4897" i="25"/>
  <c r="G4897" i="25"/>
  <c r="J4896" i="25"/>
  <c r="G4896" i="25"/>
  <c r="J4895" i="25"/>
  <c r="G4895" i="25"/>
  <c r="J4894" i="25"/>
  <c r="G4894" i="25"/>
  <c r="J4893" i="25"/>
  <c r="I4892" i="25" s="1"/>
  <c r="G4893" i="25"/>
  <c r="J4891" i="25"/>
  <c r="I4891" i="25" s="1"/>
  <c r="G4891" i="25"/>
  <c r="J4890" i="25"/>
  <c r="G4890" i="25"/>
  <c r="G4889" i="25"/>
  <c r="G4888" i="25"/>
  <c r="G4911" i="25"/>
  <c r="I4887" i="25" l="1"/>
  <c r="I4901" i="25"/>
  <c r="I4894" i="25"/>
  <c r="I4907" i="25"/>
  <c r="I4888" i="25"/>
  <c r="I4890" i="25"/>
  <c r="I4904" i="25"/>
  <c r="I4902" i="25"/>
  <c r="I4889" i="25"/>
  <c r="I4909" i="25"/>
  <c r="I4906" i="25"/>
  <c r="I4900" i="25"/>
  <c r="I4899" i="25"/>
  <c r="I4898" i="25"/>
  <c r="I4893" i="25"/>
  <c r="I4895" i="25"/>
  <c r="I4896" i="25"/>
  <c r="I4897" i="25"/>
  <c r="I4905" i="25"/>
  <c r="I4908" i="25"/>
  <c r="I4903" i="25"/>
  <c r="G4887" i="25" l="1"/>
  <c r="J4886" i="25"/>
  <c r="I4886" i="25" s="1"/>
  <c r="G4886" i="25"/>
  <c r="J4885" i="25"/>
  <c r="G4885" i="25"/>
  <c r="J4884" i="25"/>
  <c r="G4884" i="25"/>
  <c r="J4883" i="25"/>
  <c r="G4883" i="25"/>
  <c r="J4882" i="25"/>
  <c r="G4882" i="25"/>
  <c r="J4881" i="25"/>
  <c r="G4881" i="25"/>
  <c r="J4880" i="25"/>
  <c r="G4880" i="25"/>
  <c r="J4879" i="25"/>
  <c r="G4879" i="25"/>
  <c r="J4878" i="25"/>
  <c r="G4878" i="25"/>
  <c r="J4877" i="25"/>
  <c r="G4877" i="25"/>
  <c r="J4876" i="25"/>
  <c r="G4876" i="25"/>
  <c r="J4875" i="25"/>
  <c r="G4875" i="25"/>
  <c r="J4874" i="25"/>
  <c r="G4874" i="25"/>
  <c r="J4873" i="25"/>
  <c r="G4873" i="25"/>
  <c r="J4872" i="25"/>
  <c r="G4872" i="25"/>
  <c r="J4871" i="25"/>
  <c r="G4871" i="25"/>
  <c r="J4870" i="25"/>
  <c r="G4870" i="25"/>
  <c r="J4869" i="25"/>
  <c r="G4869" i="25"/>
  <c r="J4868" i="25"/>
  <c r="G4868" i="25"/>
  <c r="J4867" i="25"/>
  <c r="G4867" i="25"/>
  <c r="J4866" i="25"/>
  <c r="G4866" i="25"/>
  <c r="J4865" i="25"/>
  <c r="G4865" i="25"/>
  <c r="J4864" i="25"/>
  <c r="G4864" i="25"/>
  <c r="J4863" i="25"/>
  <c r="G4863" i="25"/>
  <c r="J4862" i="25"/>
  <c r="G4862" i="25"/>
  <c r="J4861" i="25"/>
  <c r="G4861" i="25"/>
  <c r="J4860" i="25"/>
  <c r="G4860" i="25"/>
  <c r="J4859" i="25"/>
  <c r="J4858" i="25"/>
  <c r="G4858" i="25"/>
  <c r="J4857" i="25"/>
  <c r="G4857" i="25"/>
  <c r="J4856" i="25"/>
  <c r="G4856" i="25"/>
  <c r="J4855" i="25"/>
  <c r="G4855" i="25"/>
  <c r="J4854" i="25"/>
  <c r="G4854" i="25"/>
  <c r="J4853" i="25"/>
  <c r="G4853" i="25"/>
  <c r="J4852" i="25"/>
  <c r="G4852" i="25"/>
  <c r="J4851" i="25"/>
  <c r="G4851" i="25"/>
  <c r="J4850" i="25"/>
  <c r="G4850" i="25"/>
  <c r="J4849" i="25"/>
  <c r="G4849" i="25"/>
  <c r="J4848" i="25"/>
  <c r="G4848" i="25"/>
  <c r="J4847" i="25"/>
  <c r="G4847" i="25"/>
  <c r="J4846" i="25"/>
  <c r="G4846" i="25"/>
  <c r="J4845" i="25"/>
  <c r="G4845" i="25"/>
  <c r="J4844" i="25"/>
  <c r="G4844" i="25"/>
  <c r="J4843" i="25"/>
  <c r="G4843" i="25"/>
  <c r="J4842" i="25"/>
  <c r="G4842" i="25"/>
  <c r="J4841" i="25"/>
  <c r="G4841" i="25"/>
  <c r="J4840" i="25"/>
  <c r="G4840" i="25"/>
  <c r="J4839" i="25"/>
  <c r="I4838" i="25" s="1"/>
  <c r="G4839" i="25"/>
  <c r="J4837" i="25"/>
  <c r="I4837" i="25" s="1"/>
  <c r="G4837" i="25"/>
  <c r="J4836" i="25"/>
  <c r="G4836" i="25"/>
  <c r="J4835" i="25"/>
  <c r="G4835" i="25"/>
  <c r="J4834" i="25"/>
  <c r="G4834" i="25"/>
  <c r="J4833" i="25"/>
  <c r="G4833" i="25"/>
  <c r="J4832" i="25"/>
  <c r="G4832" i="25"/>
  <c r="J4831" i="25"/>
  <c r="G4831" i="25"/>
  <c r="J4830" i="25"/>
  <c r="G4830" i="25"/>
  <c r="J4829" i="25"/>
  <c r="G4829" i="25"/>
  <c r="J4828" i="25"/>
  <c r="G4828" i="25"/>
  <c r="J4827" i="25"/>
  <c r="G4827" i="25"/>
  <c r="J4825" i="25"/>
  <c r="G4825" i="25"/>
  <c r="J4824" i="25"/>
  <c r="G4824" i="25"/>
  <c r="J4823" i="25"/>
  <c r="G4823" i="25"/>
  <c r="J4822" i="25"/>
  <c r="G4822" i="25"/>
  <c r="J4812" i="25"/>
  <c r="J4811" i="25"/>
  <c r="J4810" i="25"/>
  <c r="G4812" i="25"/>
  <c r="G4811" i="25"/>
  <c r="J4808" i="25"/>
  <c r="J4807" i="25"/>
  <c r="J4806" i="25"/>
  <c r="J4805" i="25"/>
  <c r="J4809" i="25"/>
  <c r="G4809" i="25"/>
  <c r="G4808" i="25"/>
  <c r="G4807" i="25"/>
  <c r="G4806" i="25"/>
  <c r="J4804" i="25"/>
  <c r="J4803" i="25"/>
  <c r="J4802" i="25"/>
  <c r="J4801" i="25"/>
  <c r="J4800" i="25"/>
  <c r="G4804" i="25"/>
  <c r="G4803" i="25"/>
  <c r="G4802" i="25"/>
  <c r="G4801" i="25"/>
  <c r="J4799" i="25"/>
  <c r="G4799" i="25"/>
  <c r="J4798" i="25"/>
  <c r="J4797" i="25"/>
  <c r="G4797" i="25"/>
  <c r="J4796" i="25"/>
  <c r="G4796" i="25"/>
  <c r="J4795" i="25"/>
  <c r="G4795" i="25"/>
  <c r="J4794" i="25"/>
  <c r="G4794" i="25"/>
  <c r="J4793" i="25"/>
  <c r="G4793" i="25"/>
  <c r="J4792" i="25"/>
  <c r="G4792" i="25"/>
  <c r="J4791" i="25"/>
  <c r="J4790" i="25"/>
  <c r="J4789" i="25"/>
  <c r="G4791" i="25"/>
  <c r="G4790" i="25"/>
  <c r="J4788" i="25"/>
  <c r="J4787" i="25"/>
  <c r="J4786" i="25"/>
  <c r="G4788" i="25"/>
  <c r="G4787" i="25"/>
  <c r="J4785" i="25"/>
  <c r="J4784" i="25"/>
  <c r="J4783" i="25"/>
  <c r="G4784" i="25"/>
  <c r="G4783" i="25"/>
  <c r="J4782" i="25"/>
  <c r="G4782" i="25"/>
  <c r="J4781" i="25"/>
  <c r="G4781" i="25"/>
  <c r="J4780" i="25"/>
  <c r="G4780" i="25"/>
  <c r="J4779" i="25"/>
  <c r="G4779" i="25"/>
  <c r="J4778" i="25"/>
  <c r="I4777" i="25" s="1"/>
  <c r="G4778" i="25"/>
  <c r="J4776" i="25"/>
  <c r="I4776" i="25" s="1"/>
  <c r="G4776" i="25"/>
  <c r="J4775" i="25"/>
  <c r="G4775" i="25"/>
  <c r="J4774" i="25"/>
  <c r="G4774" i="25"/>
  <c r="J4773" i="25"/>
  <c r="G4773" i="25"/>
  <c r="J4772" i="25"/>
  <c r="J4771" i="25"/>
  <c r="G4772" i="25"/>
  <c r="J4770" i="25"/>
  <c r="J4769" i="25"/>
  <c r="J4768" i="25"/>
  <c r="J4767" i="25"/>
  <c r="J4766" i="25"/>
  <c r="J4765" i="25"/>
  <c r="G4770" i="25"/>
  <c r="G4769" i="25"/>
  <c r="G4768" i="25"/>
  <c r="G4767" i="25"/>
  <c r="J4764" i="25"/>
  <c r="J4763" i="25"/>
  <c r="J4762" i="25"/>
  <c r="J4761" i="25"/>
  <c r="J4760" i="25"/>
  <c r="G4764" i="25"/>
  <c r="G4762" i="25"/>
  <c r="J4759" i="25"/>
  <c r="G4759" i="25"/>
  <c r="J4758" i="25"/>
  <c r="G4758" i="25"/>
  <c r="J4757" i="25"/>
  <c r="G4757" i="25"/>
  <c r="J4756" i="25"/>
  <c r="I4755" i="25" s="1"/>
  <c r="G4756" i="25"/>
  <c r="J4752" i="25"/>
  <c r="G4752" i="25"/>
  <c r="J4751" i="25"/>
  <c r="G4751" i="25"/>
  <c r="J4750" i="25"/>
  <c r="G4750" i="25"/>
  <c r="J4749" i="25"/>
  <c r="G4749" i="25"/>
  <c r="J4748" i="25"/>
  <c r="G4748" i="25"/>
  <c r="J4747" i="25"/>
  <c r="I4746" i="25" s="1"/>
  <c r="G4747" i="25"/>
  <c r="J4743" i="25"/>
  <c r="G4743" i="25"/>
  <c r="J4742" i="25"/>
  <c r="G4742" i="25"/>
  <c r="J4741" i="25"/>
  <c r="J4740" i="25"/>
  <c r="J4739" i="25"/>
  <c r="J4738" i="25"/>
  <c r="J4737" i="25"/>
  <c r="G4741" i="25"/>
  <c r="G4740" i="25"/>
  <c r="G4739" i="25"/>
  <c r="G4738" i="25"/>
  <c r="J4736" i="25"/>
  <c r="J4735" i="25"/>
  <c r="J4734" i="25"/>
  <c r="J4733" i="25"/>
  <c r="J4732" i="25"/>
  <c r="G4736" i="25"/>
  <c r="G4735" i="25"/>
  <c r="G4734" i="25"/>
  <c r="G4733" i="25"/>
  <c r="J4731" i="25"/>
  <c r="J4730" i="25"/>
  <c r="J4721" i="25"/>
  <c r="J4720" i="25"/>
  <c r="J4719" i="25"/>
  <c r="G4731" i="25"/>
  <c r="G4730" i="25"/>
  <c r="J4729" i="25"/>
  <c r="G4729" i="25"/>
  <c r="J4728" i="25"/>
  <c r="G4728" i="25"/>
  <c r="J4727" i="25"/>
  <c r="G4727" i="25"/>
  <c r="J4726" i="25"/>
  <c r="G4726" i="25"/>
  <c r="J4725" i="25"/>
  <c r="I4724" i="25" s="1"/>
  <c r="W4724" i="25" s="1"/>
  <c r="G4725" i="25"/>
  <c r="J4723" i="25"/>
  <c r="I4723" i="25" s="1"/>
  <c r="G4723" i="25"/>
  <c r="J4722" i="25"/>
  <c r="G4722" i="25"/>
  <c r="G4721" i="25"/>
  <c r="G4720" i="25"/>
  <c r="J4713" i="25"/>
  <c r="J4712" i="25"/>
  <c r="J4711" i="25"/>
  <c r="J4710" i="25"/>
  <c r="I4709" i="25" s="1"/>
  <c r="G4713" i="25"/>
  <c r="G4712" i="25"/>
  <c r="J4697" i="25"/>
  <c r="G4697" i="25"/>
  <c r="J4696" i="25"/>
  <c r="J4695" i="25"/>
  <c r="G4695" i="25"/>
  <c r="J4694" i="25"/>
  <c r="G4694" i="25"/>
  <c r="J4693" i="25"/>
  <c r="G4693" i="25"/>
  <c r="J4653" i="25"/>
  <c r="J4652" i="25"/>
  <c r="J4651" i="25"/>
  <c r="J4661" i="25"/>
  <c r="J4660" i="25"/>
  <c r="J4659" i="25"/>
  <c r="J4658" i="25"/>
  <c r="J4663" i="25"/>
  <c r="G4663" i="25"/>
  <c r="J4662" i="25"/>
  <c r="G4662" i="25"/>
  <c r="J4657" i="25"/>
  <c r="G4657" i="25"/>
  <c r="J4656" i="25"/>
  <c r="G4656" i="25"/>
  <c r="J4655" i="25"/>
  <c r="G4655" i="25"/>
  <c r="J4654" i="25"/>
  <c r="G4654" i="25"/>
  <c r="J4642" i="25"/>
  <c r="J4641" i="25"/>
  <c r="J4640" i="25"/>
  <c r="J4650" i="25"/>
  <c r="G4650" i="25"/>
  <c r="J4649" i="25"/>
  <c r="G4649" i="25"/>
  <c r="J4648" i="25"/>
  <c r="G4648" i="25"/>
  <c r="J4647" i="25"/>
  <c r="G4647" i="25"/>
  <c r="J4646" i="25"/>
  <c r="I4645" i="25" s="1"/>
  <c r="G4646" i="25"/>
  <c r="J4644" i="25"/>
  <c r="I4644" i="25" s="1"/>
  <c r="G4644" i="25"/>
  <c r="J4643" i="25"/>
  <c r="G4643" i="25"/>
  <c r="G4642" i="25"/>
  <c r="G4641" i="25"/>
  <c r="G4651" i="25"/>
  <c r="J4718" i="25"/>
  <c r="G4718" i="25"/>
  <c r="J4717" i="25"/>
  <c r="G4717" i="25"/>
  <c r="J4716" i="25"/>
  <c r="G4716" i="25"/>
  <c r="J4715" i="25"/>
  <c r="G4715" i="25"/>
  <c r="J4714" i="25"/>
  <c r="G4714" i="25"/>
  <c r="G4711" i="25"/>
  <c r="G4710" i="25"/>
  <c r="J4706" i="25"/>
  <c r="I4706" i="25" s="1"/>
  <c r="G4706" i="25"/>
  <c r="J4704" i="25"/>
  <c r="J4703" i="25"/>
  <c r="J4702" i="25"/>
  <c r="J4701" i="25"/>
  <c r="J4700" i="25"/>
  <c r="J4699" i="25"/>
  <c r="J4698" i="25"/>
  <c r="G4703" i="25"/>
  <c r="G4702" i="25"/>
  <c r="G4701" i="25"/>
  <c r="G4700" i="25"/>
  <c r="G4699" i="25"/>
  <c r="J4681" i="25"/>
  <c r="J4680" i="25"/>
  <c r="J4679" i="25"/>
  <c r="J4678" i="25"/>
  <c r="I4677" i="25" s="1"/>
  <c r="J4690" i="25"/>
  <c r="J4689" i="25"/>
  <c r="J4692" i="25"/>
  <c r="J4691" i="25"/>
  <c r="J4688" i="25"/>
  <c r="J4687" i="25"/>
  <c r="J4686" i="25"/>
  <c r="J4685" i="25"/>
  <c r="J4684" i="25"/>
  <c r="J4683" i="25"/>
  <c r="J4674" i="25"/>
  <c r="I4674" i="25" s="1"/>
  <c r="J4672" i="25"/>
  <c r="J4671" i="25"/>
  <c r="J4670" i="25"/>
  <c r="J4669" i="25"/>
  <c r="I4668" i="25" s="1"/>
  <c r="G4692" i="25"/>
  <c r="G4690" i="25"/>
  <c r="G4688" i="25"/>
  <c r="G4687" i="25"/>
  <c r="G4686" i="25"/>
  <c r="G4685" i="25"/>
  <c r="G4684" i="25"/>
  <c r="G4683" i="25"/>
  <c r="G4681" i="25"/>
  <c r="G4680" i="25"/>
  <c r="G4679" i="25"/>
  <c r="G4678" i="25"/>
  <c r="G4674" i="25"/>
  <c r="J4673" i="25"/>
  <c r="G4673" i="25"/>
  <c r="G4672" i="25"/>
  <c r="G4671" i="25"/>
  <c r="G4670" i="25"/>
  <c r="G4669" i="25"/>
  <c r="J4665" i="25"/>
  <c r="I4665" i="25" s="1"/>
  <c r="G4665" i="25"/>
  <c r="J4664" i="25"/>
  <c r="G4664" i="25"/>
  <c r="G4661" i="25"/>
  <c r="G4659" i="25"/>
  <c r="G4658" i="25"/>
  <c r="G4653" i="25"/>
  <c r="G4652" i="25"/>
  <c r="J4639" i="25"/>
  <c r="G4639" i="25"/>
  <c r="J4638" i="25"/>
  <c r="G4638" i="25"/>
  <c r="J4637" i="25"/>
  <c r="G4637" i="25"/>
  <c r="J4636" i="25"/>
  <c r="I4635" i="25" s="1"/>
  <c r="G4636" i="25"/>
  <c r="J4632" i="25"/>
  <c r="G4632" i="25"/>
  <c r="J4631" i="25"/>
  <c r="G4631" i="25"/>
  <c r="J4630" i="25"/>
  <c r="G4630" i="25"/>
  <c r="J4629" i="25"/>
  <c r="G4629" i="25"/>
  <c r="J4628" i="25"/>
  <c r="G4628" i="25"/>
  <c r="J4627" i="25"/>
  <c r="I4626" i="25" s="1"/>
  <c r="G4627" i="25"/>
  <c r="J4623" i="25"/>
  <c r="G4623" i="25"/>
  <c r="J4622" i="25"/>
  <c r="G4622" i="25"/>
  <c r="J4621" i="25"/>
  <c r="G4621" i="25"/>
  <c r="J4620" i="25"/>
  <c r="G4620" i="25"/>
  <c r="J4619" i="25"/>
  <c r="G4619" i="25"/>
  <c r="J4618" i="25"/>
  <c r="I4617" i="25" s="1"/>
  <c r="G4618" i="25"/>
  <c r="J4614" i="25"/>
  <c r="G4614" i="25"/>
  <c r="J4613" i="25"/>
  <c r="G4613" i="25"/>
  <c r="J4612" i="25"/>
  <c r="G4612" i="25"/>
  <c r="J4611" i="25"/>
  <c r="G4611" i="25"/>
  <c r="J4610" i="25"/>
  <c r="G4610" i="25"/>
  <c r="J4609" i="25"/>
  <c r="I4608" i="25" s="1"/>
  <c r="G4609" i="25"/>
  <c r="J4605" i="25"/>
  <c r="G4605" i="25"/>
  <c r="J4604" i="25"/>
  <c r="G4604" i="25"/>
  <c r="J4603" i="25"/>
  <c r="J4602" i="25"/>
  <c r="J4601" i="25"/>
  <c r="J4599" i="25"/>
  <c r="J4598" i="25"/>
  <c r="J4597" i="25"/>
  <c r="J4595" i="25"/>
  <c r="J4594" i="25"/>
  <c r="J4600" i="25"/>
  <c r="J4596" i="25"/>
  <c r="J4593" i="25"/>
  <c r="J4592" i="25"/>
  <c r="J4591" i="25"/>
  <c r="G4603" i="25"/>
  <c r="G4601" i="25"/>
  <c r="G4599" i="25"/>
  <c r="G4598" i="25"/>
  <c r="G4597" i="25"/>
  <c r="G4596" i="25"/>
  <c r="G4595" i="25"/>
  <c r="G4594" i="25"/>
  <c r="G4592" i="25"/>
  <c r="J4589" i="25"/>
  <c r="G4589" i="25"/>
  <c r="J4588" i="25"/>
  <c r="G4588" i="25"/>
  <c r="J4587" i="25"/>
  <c r="G4587" i="25"/>
  <c r="J4586" i="25"/>
  <c r="I4585" i="25" s="1"/>
  <c r="G4586" i="25"/>
  <c r="J4582" i="25"/>
  <c r="G4582" i="25"/>
  <c r="J4581" i="25"/>
  <c r="G4581" i="25"/>
  <c r="J4580" i="25"/>
  <c r="G4580" i="25"/>
  <c r="J4579" i="25"/>
  <c r="G4579" i="25"/>
  <c r="J4578" i="25"/>
  <c r="G4578" i="25"/>
  <c r="J4577" i="25"/>
  <c r="G4577" i="25"/>
  <c r="J4573" i="25"/>
  <c r="G4573" i="25"/>
  <c r="J4572" i="25"/>
  <c r="I4571" i="25" s="1"/>
  <c r="G4572" i="25"/>
  <c r="J2759" i="25"/>
  <c r="G2759" i="25"/>
  <c r="J2758" i="25"/>
  <c r="G2758" i="25"/>
  <c r="J4565" i="25"/>
  <c r="G4565" i="25"/>
  <c r="J4564" i="25"/>
  <c r="G4564" i="25"/>
  <c r="J4563" i="25"/>
  <c r="I4562" i="25" s="1"/>
  <c r="G4563" i="25"/>
  <c r="J4559" i="25"/>
  <c r="G4559" i="25"/>
  <c r="J4558" i="25"/>
  <c r="G4558" i="25"/>
  <c r="J2843" i="25"/>
  <c r="J2842" i="25"/>
  <c r="J3750" i="25"/>
  <c r="I3750" i="25" s="1"/>
  <c r="G3750" i="25"/>
  <c r="J3749" i="25"/>
  <c r="G3749" i="25"/>
  <c r="J3748" i="25"/>
  <c r="G3748" i="25"/>
  <c r="J3747" i="25"/>
  <c r="G3747" i="25"/>
  <c r="J3746" i="25"/>
  <c r="G3746" i="25"/>
  <c r="J3745" i="25"/>
  <c r="G3745" i="25"/>
  <c r="J3744" i="25"/>
  <c r="G3744" i="25"/>
  <c r="J3743" i="25"/>
  <c r="G3743" i="25"/>
  <c r="J3742" i="25"/>
  <c r="G3742" i="25"/>
  <c r="J3741" i="25"/>
  <c r="G3741" i="25"/>
  <c r="J3740" i="25"/>
  <c r="G3740" i="25"/>
  <c r="J3739" i="25"/>
  <c r="G3739" i="25"/>
  <c r="J3738" i="25"/>
  <c r="G3738" i="25"/>
  <c r="J3737" i="25"/>
  <c r="G3737" i="25"/>
  <c r="J3736" i="25"/>
  <c r="G3736" i="25"/>
  <c r="J3735" i="25"/>
  <c r="G3735" i="25"/>
  <c r="J3734" i="25"/>
  <c r="G3734" i="25"/>
  <c r="J3733" i="25"/>
  <c r="G3733" i="25"/>
  <c r="J3732" i="25"/>
  <c r="G3732" i="25"/>
  <c r="J3731" i="25"/>
  <c r="G3731" i="25"/>
  <c r="J3730" i="25"/>
  <c r="G3730" i="25"/>
  <c r="J3729" i="25"/>
  <c r="G3729" i="25"/>
  <c r="J3728" i="25"/>
  <c r="G3728" i="25"/>
  <c r="J3727" i="25"/>
  <c r="G3727" i="25"/>
  <c r="J3726" i="25"/>
  <c r="G3726" i="25"/>
  <c r="J3725" i="25"/>
  <c r="G3725" i="25"/>
  <c r="J3724" i="25"/>
  <c r="G3724" i="25"/>
  <c r="J3723" i="25"/>
  <c r="G3723" i="25"/>
  <c r="J3722" i="25"/>
  <c r="G3722" i="25"/>
  <c r="J3721" i="25"/>
  <c r="G3721" i="25"/>
  <c r="J3720" i="25"/>
  <c r="G3720" i="25"/>
  <c r="J3719" i="25"/>
  <c r="G3719" i="25"/>
  <c r="J3718" i="25"/>
  <c r="G3718" i="25"/>
  <c r="J3717" i="25"/>
  <c r="G3717" i="25"/>
  <c r="J3716" i="25"/>
  <c r="G3716" i="25"/>
  <c r="J3715" i="25"/>
  <c r="G3715" i="25"/>
  <c r="J3714" i="25"/>
  <c r="G3714" i="25"/>
  <c r="J3713" i="25"/>
  <c r="G3713" i="25"/>
  <c r="J3712" i="25"/>
  <c r="G3712" i="25"/>
  <c r="J3711" i="25"/>
  <c r="G3711" i="25"/>
  <c r="J3710" i="25"/>
  <c r="G3710" i="25"/>
  <c r="J3708" i="25"/>
  <c r="J3707" i="25"/>
  <c r="J3706" i="25"/>
  <c r="J3705" i="25"/>
  <c r="J3704" i="25"/>
  <c r="J3703" i="25"/>
  <c r="J3702" i="25"/>
  <c r="J3701" i="25"/>
  <c r="J3700" i="25"/>
  <c r="I3699" i="25" s="1"/>
  <c r="G3708" i="25"/>
  <c r="G3707" i="25"/>
  <c r="G3706" i="25"/>
  <c r="G3705" i="25"/>
  <c r="G3704" i="25"/>
  <c r="G3703" i="25"/>
  <c r="G3702" i="25"/>
  <c r="G3701" i="25"/>
  <c r="G3700" i="25"/>
  <c r="J3460" i="25"/>
  <c r="J3459" i="25"/>
  <c r="J3499" i="25"/>
  <c r="G3499" i="25"/>
  <c r="J3497" i="25"/>
  <c r="G3497" i="25"/>
  <c r="J3458" i="25"/>
  <c r="G3458" i="25"/>
  <c r="J3457" i="25"/>
  <c r="G3457" i="25"/>
  <c r="J3456" i="25"/>
  <c r="G3456" i="25"/>
  <c r="J3455" i="25"/>
  <c r="G3455" i="25"/>
  <c r="J3454" i="25"/>
  <c r="G3454" i="25"/>
  <c r="J3453" i="25"/>
  <c r="G3453" i="25"/>
  <c r="J3452" i="25"/>
  <c r="G3452" i="25"/>
  <c r="J3451" i="25"/>
  <c r="G3451" i="25"/>
  <c r="J3450" i="25"/>
  <c r="G3450" i="25"/>
  <c r="J3449" i="25"/>
  <c r="G3449" i="25"/>
  <c r="J3448" i="25"/>
  <c r="G3448" i="25"/>
  <c r="J3447" i="25"/>
  <c r="G3447" i="25"/>
  <c r="J3446" i="25"/>
  <c r="G3446" i="25"/>
  <c r="J3445" i="25"/>
  <c r="G3445" i="25"/>
  <c r="J3444" i="25"/>
  <c r="G3444" i="25"/>
  <c r="J3443" i="25"/>
  <c r="G3443" i="25"/>
  <c r="J3442" i="25"/>
  <c r="G3442" i="25"/>
  <c r="J3441" i="25"/>
  <c r="G3441" i="25"/>
  <c r="J3440" i="25"/>
  <c r="G3440" i="25"/>
  <c r="J3439" i="25"/>
  <c r="G3439" i="25"/>
  <c r="J3438" i="25"/>
  <c r="G3438" i="25"/>
  <c r="J3437" i="25"/>
  <c r="G3437" i="25"/>
  <c r="J3436" i="25"/>
  <c r="G3436" i="25"/>
  <c r="J3435" i="25"/>
  <c r="G3435" i="25"/>
  <c r="J3434" i="25"/>
  <c r="G3434" i="25"/>
  <c r="J3433" i="25"/>
  <c r="G3433" i="25"/>
  <c r="J3432" i="25"/>
  <c r="G3432" i="25"/>
  <c r="J3431" i="25"/>
  <c r="G3431" i="25"/>
  <c r="J3430" i="25"/>
  <c r="G3430" i="25"/>
  <c r="J3429" i="25"/>
  <c r="G3429" i="25"/>
  <c r="J3428" i="25"/>
  <c r="G3428" i="25"/>
  <c r="J3427" i="25"/>
  <c r="G3427" i="25"/>
  <c r="J3426" i="25"/>
  <c r="G3426" i="25"/>
  <c r="J3425" i="25"/>
  <c r="G3425" i="25"/>
  <c r="J3424" i="25"/>
  <c r="G3424" i="25"/>
  <c r="J3423" i="25"/>
  <c r="G3423" i="25"/>
  <c r="J3422" i="25"/>
  <c r="G3422" i="25"/>
  <c r="J3421" i="25"/>
  <c r="G3421" i="25"/>
  <c r="J3420" i="25"/>
  <c r="G3420" i="25"/>
  <c r="J3419" i="25"/>
  <c r="G3419" i="25"/>
  <c r="J3418" i="25"/>
  <c r="G3418" i="25"/>
  <c r="J3417" i="25"/>
  <c r="G3417" i="25"/>
  <c r="J3416" i="25"/>
  <c r="I3415" i="25" s="1"/>
  <c r="W3415" i="25" s="1"/>
  <c r="G3416" i="25"/>
  <c r="J3414" i="25"/>
  <c r="I3414" i="25" s="1"/>
  <c r="G3414" i="25"/>
  <c r="J3413" i="25"/>
  <c r="G3413" i="25"/>
  <c r="J3412" i="25"/>
  <c r="G3412" i="25"/>
  <c r="J3411" i="25"/>
  <c r="G3411" i="25"/>
  <c r="J3410" i="25"/>
  <c r="G3410" i="25"/>
  <c r="J3409" i="25"/>
  <c r="G3409" i="25"/>
  <c r="J3408" i="25"/>
  <c r="G3408" i="25"/>
  <c r="J3407" i="25"/>
  <c r="G3407" i="25"/>
  <c r="J3406" i="25"/>
  <c r="G3406" i="25"/>
  <c r="J3405" i="25"/>
  <c r="G3405" i="25"/>
  <c r="J3404" i="25"/>
  <c r="G3404" i="25"/>
  <c r="J3403" i="25"/>
  <c r="G3403" i="25"/>
  <c r="J3402" i="25"/>
  <c r="G3402" i="25"/>
  <c r="J3401" i="25"/>
  <c r="G3401" i="25"/>
  <c r="J3400" i="25"/>
  <c r="G3400" i="25"/>
  <c r="J3399" i="25"/>
  <c r="G3399" i="25"/>
  <c r="J3398" i="25"/>
  <c r="G3398" i="25"/>
  <c r="J3397" i="25"/>
  <c r="G3397" i="25"/>
  <c r="J3396" i="25"/>
  <c r="G3396" i="25"/>
  <c r="J3395" i="25"/>
  <c r="G3395" i="25"/>
  <c r="J3394" i="25"/>
  <c r="G3394" i="25"/>
  <c r="J3393" i="25"/>
  <c r="G3393" i="25"/>
  <c r="J3392" i="25"/>
  <c r="G3392" i="25"/>
  <c r="J3391" i="25"/>
  <c r="G3391" i="25"/>
  <c r="J3390" i="25"/>
  <c r="G3390" i="25"/>
  <c r="J3389" i="25"/>
  <c r="G3389" i="25"/>
  <c r="J3388" i="25"/>
  <c r="G3388" i="25"/>
  <c r="J3387" i="25"/>
  <c r="G3387" i="25"/>
  <c r="J3386" i="25"/>
  <c r="G3386" i="25"/>
  <c r="J3385" i="25"/>
  <c r="G3385" i="25"/>
  <c r="J3384" i="25"/>
  <c r="G3384" i="25"/>
  <c r="J3383" i="25"/>
  <c r="G3383" i="25"/>
  <c r="J3382" i="25"/>
  <c r="G3382" i="25"/>
  <c r="J3381" i="25"/>
  <c r="G3381" i="25"/>
  <c r="J3380" i="25"/>
  <c r="G3380" i="25"/>
  <c r="J3379" i="25"/>
  <c r="G3379" i="25"/>
  <c r="J3378" i="25"/>
  <c r="G3378" i="25"/>
  <c r="J3377" i="25"/>
  <c r="G3377" i="25"/>
  <c r="J3376" i="25"/>
  <c r="G3376" i="25"/>
  <c r="J3375" i="25"/>
  <c r="G3375" i="25"/>
  <c r="J3374" i="25"/>
  <c r="G3374" i="25"/>
  <c r="J3373" i="25"/>
  <c r="G3373" i="25"/>
  <c r="J3372" i="25"/>
  <c r="G3372" i="25"/>
  <c r="J3371" i="25"/>
  <c r="G3371" i="25"/>
  <c r="J3370" i="25"/>
  <c r="G3370" i="25"/>
  <c r="J3369" i="25"/>
  <c r="G3369" i="25"/>
  <c r="J3368" i="25"/>
  <c r="G3368" i="25"/>
  <c r="J3367" i="25"/>
  <c r="G3367" i="25"/>
  <c r="J3366" i="25"/>
  <c r="G3366" i="25"/>
  <c r="J3365" i="25"/>
  <c r="G3365" i="25"/>
  <c r="J3364" i="25"/>
  <c r="G3364" i="25"/>
  <c r="J3363" i="25"/>
  <c r="G3363" i="25"/>
  <c r="J3362" i="25"/>
  <c r="G3362" i="25"/>
  <c r="J3361" i="25"/>
  <c r="G3361" i="25"/>
  <c r="J3360" i="25"/>
  <c r="I3359" i="25" s="1"/>
  <c r="G3360" i="25"/>
  <c r="J3258" i="25"/>
  <c r="G3258" i="25"/>
  <c r="J3256" i="25"/>
  <c r="J3255" i="25"/>
  <c r="G3256" i="25"/>
  <c r="J3252" i="25"/>
  <c r="J3251" i="25"/>
  <c r="J3254" i="25"/>
  <c r="G3254" i="25"/>
  <c r="J3253" i="25"/>
  <c r="G3253" i="25"/>
  <c r="G3252" i="25"/>
  <c r="J3238" i="25"/>
  <c r="J3237" i="25"/>
  <c r="V3248" i="25"/>
  <c r="Q3248" i="25"/>
  <c r="R3248" i="25" s="1"/>
  <c r="J3248" i="25"/>
  <c r="G3248" i="25"/>
  <c r="Y3248" i="25" s="1"/>
  <c r="J3243" i="25"/>
  <c r="G3243" i="25"/>
  <c r="J3245" i="25"/>
  <c r="G3245" i="25"/>
  <c r="J3239" i="25"/>
  <c r="G3239" i="25"/>
  <c r="J3235" i="25"/>
  <c r="J3234" i="25"/>
  <c r="J3233" i="25"/>
  <c r="G3235" i="25"/>
  <c r="G3234" i="25"/>
  <c r="J3230" i="25"/>
  <c r="J3229" i="25"/>
  <c r="I4750" i="25" l="1"/>
  <c r="I4759" i="25"/>
  <c r="I4692" i="25"/>
  <c r="I4741" i="25"/>
  <c r="I4737" i="25"/>
  <c r="I4630" i="25"/>
  <c r="I4621" i="25"/>
  <c r="I4612" i="25"/>
  <c r="I4619" i="25"/>
  <c r="I4580" i="25"/>
  <c r="I4603" i="25"/>
  <c r="I4610" i="25"/>
  <c r="I4602" i="25"/>
  <c r="I4578" i="25"/>
  <c r="I4577" i="25"/>
  <c r="I4576" i="25"/>
  <c r="I4579" i="25"/>
  <c r="I4772" i="25"/>
  <c r="I4842" i="25"/>
  <c r="I4867" i="25"/>
  <c r="I4827" i="25"/>
  <c r="I4835" i="25"/>
  <c r="I4872" i="25"/>
  <c r="I4876" i="25"/>
  <c r="I4884" i="25"/>
  <c r="I4828" i="25"/>
  <c r="I4832" i="25"/>
  <c r="I4849" i="25"/>
  <c r="I4862" i="25"/>
  <c r="I4854" i="25"/>
  <c r="I4885" i="25"/>
  <c r="I4879" i="25"/>
  <c r="I4881" i="25"/>
  <c r="I4870" i="25"/>
  <c r="I4868" i="25"/>
  <c r="I4865" i="25"/>
  <c r="I4863" i="25"/>
  <c r="I4860" i="25"/>
  <c r="I4857" i="25"/>
  <c r="I4856" i="25"/>
  <c r="I4852" i="25"/>
  <c r="I4851" i="25"/>
  <c r="I4845" i="25"/>
  <c r="I4836" i="25"/>
  <c r="I4841" i="25"/>
  <c r="I4834" i="25"/>
  <c r="I4833" i="25"/>
  <c r="I4829" i="25"/>
  <c r="I4848" i="25"/>
  <c r="I4850" i="25"/>
  <c r="I4859" i="25"/>
  <c r="I4861" i="25"/>
  <c r="I4873" i="25"/>
  <c r="I4880" i="25"/>
  <c r="I4869" i="25"/>
  <c r="I4878" i="25"/>
  <c r="I4831" i="25"/>
  <c r="I4846" i="25"/>
  <c r="I4853" i="25"/>
  <c r="I4864" i="25"/>
  <c r="I4871" i="25"/>
  <c r="I4875" i="25"/>
  <c r="I4877" i="25"/>
  <c r="I4843" i="25"/>
  <c r="I4840" i="25"/>
  <c r="I4883" i="25"/>
  <c r="I4844" i="25"/>
  <c r="I4830" i="25"/>
  <c r="I4839" i="25"/>
  <c r="I4847" i="25"/>
  <c r="I4855" i="25"/>
  <c r="I4866" i="25"/>
  <c r="I4874" i="25"/>
  <c r="I4882" i="25"/>
  <c r="I4858" i="25"/>
  <c r="I4822" i="25"/>
  <c r="I4808" i="25"/>
  <c r="I4823" i="25"/>
  <c r="I4801" i="25"/>
  <c r="I4824" i="25"/>
  <c r="I4792" i="25"/>
  <c r="I4811" i="25"/>
  <c r="I4810" i="25"/>
  <c r="I4789" i="25"/>
  <c r="I4793" i="25"/>
  <c r="I4802" i="25"/>
  <c r="I4805" i="25"/>
  <c r="I4807" i="25"/>
  <c r="I4806" i="25"/>
  <c r="I4800" i="25"/>
  <c r="I4803" i="25"/>
  <c r="I4798" i="25"/>
  <c r="I4797" i="25"/>
  <c r="I4796" i="25"/>
  <c r="I4784" i="25"/>
  <c r="I4790" i="25"/>
  <c r="I4794" i="25"/>
  <c r="I4780" i="25"/>
  <c r="I4771" i="25"/>
  <c r="I4787" i="25"/>
  <c r="I4786" i="25"/>
  <c r="I4757" i="25"/>
  <c r="I4781" i="25"/>
  <c r="I4766" i="25"/>
  <c r="I4774" i="25"/>
  <c r="I4779" i="25"/>
  <c r="I4775" i="25"/>
  <c r="I4783" i="25"/>
  <c r="I4782" i="25"/>
  <c r="I4778" i="25"/>
  <c r="I4773" i="25"/>
  <c r="I4752" i="25"/>
  <c r="I4765" i="25"/>
  <c r="I4756" i="25"/>
  <c r="I4768" i="25"/>
  <c r="I4761" i="25"/>
  <c r="I4769" i="25"/>
  <c r="I4767" i="25"/>
  <c r="I4726" i="25"/>
  <c r="I4762" i="25"/>
  <c r="I4763" i="25"/>
  <c r="I4760" i="25"/>
  <c r="I4729" i="25"/>
  <c r="I4740" i="25"/>
  <c r="I4660" i="25"/>
  <c r="I4710" i="25"/>
  <c r="I4738" i="25"/>
  <c r="I4758" i="25"/>
  <c r="I4751" i="25"/>
  <c r="I4719" i="25"/>
  <c r="I4694" i="25"/>
  <c r="I4721" i="25"/>
  <c r="I4742" i="25"/>
  <c r="I4749" i="25"/>
  <c r="I4748" i="25"/>
  <c r="I4747" i="25"/>
  <c r="I4743" i="25"/>
  <c r="I4711" i="25"/>
  <c r="I4722" i="25"/>
  <c r="I4730" i="25"/>
  <c r="I4734" i="25"/>
  <c r="I4725" i="25"/>
  <c r="I4732" i="25"/>
  <c r="I4739" i="25"/>
  <c r="I4727" i="25"/>
  <c r="I4733" i="25"/>
  <c r="I4735" i="25"/>
  <c r="I4728" i="25"/>
  <c r="I4720" i="25"/>
  <c r="I4712" i="25"/>
  <c r="I4713" i="25"/>
  <c r="I4658" i="25"/>
  <c r="I4643" i="25"/>
  <c r="I4653" i="25"/>
  <c r="I4663" i="25"/>
  <c r="I4697" i="25"/>
  <c r="I4696" i="25"/>
  <c r="I4695" i="25"/>
  <c r="I4693" i="25"/>
  <c r="I4655" i="25"/>
  <c r="I4646" i="25"/>
  <c r="I4648" i="25"/>
  <c r="I4640" i="25"/>
  <c r="I4661" i="25"/>
  <c r="I4662" i="25"/>
  <c r="I4650" i="25"/>
  <c r="I4652" i="25"/>
  <c r="I4651" i="25"/>
  <c r="I4659" i="25"/>
  <c r="I4649" i="25"/>
  <c r="I4701" i="25"/>
  <c r="I4647" i="25"/>
  <c r="I4642" i="25"/>
  <c r="I4657" i="25"/>
  <c r="I4654" i="25"/>
  <c r="I4656" i="25"/>
  <c r="I4639" i="25"/>
  <c r="I4641" i="25"/>
  <c r="I4702" i="25"/>
  <c r="I4715" i="25"/>
  <c r="I4690" i="25"/>
  <c r="I4717" i="25"/>
  <c r="I4716" i="25"/>
  <c r="I4714" i="25"/>
  <c r="I4671" i="25"/>
  <c r="I4687" i="25"/>
  <c r="I4691" i="25"/>
  <c r="I4669" i="25"/>
  <c r="I4680" i="25"/>
  <c r="I4699" i="25"/>
  <c r="I4689" i="25"/>
  <c r="I4703" i="25"/>
  <c r="I4678" i="25"/>
  <c r="I4698" i="25"/>
  <c r="I4700" i="25"/>
  <c r="I4685" i="25"/>
  <c r="I4679" i="25"/>
  <c r="I4672" i="25"/>
  <c r="I4683" i="25"/>
  <c r="I4688" i="25"/>
  <c r="I4686" i="25"/>
  <c r="I4684" i="25"/>
  <c r="I4670" i="25"/>
  <c r="I4622" i="25"/>
  <c r="I4638" i="25"/>
  <c r="I4664" i="25"/>
  <c r="I4673" i="25"/>
  <c r="I4636" i="25"/>
  <c r="I4637" i="25"/>
  <c r="I4631" i="25"/>
  <c r="I4632" i="25"/>
  <c r="I4627" i="25"/>
  <c r="I4613" i="25"/>
  <c r="I4629" i="25"/>
  <c r="I4628" i="25"/>
  <c r="I4623" i="25"/>
  <c r="I4587" i="25"/>
  <c r="I4620" i="25"/>
  <c r="I4618" i="25"/>
  <c r="I4614" i="25"/>
  <c r="I4609" i="25"/>
  <c r="I4586" i="25"/>
  <c r="I4591" i="25"/>
  <c r="I4605" i="25"/>
  <c r="I4611" i="25"/>
  <c r="I4604" i="25"/>
  <c r="I4595" i="25"/>
  <c r="I4599" i="25"/>
  <c r="I4593" i="25"/>
  <c r="I4596" i="25"/>
  <c r="I4601" i="25"/>
  <c r="I4600" i="25"/>
  <c r="I4598" i="25"/>
  <c r="I4597" i="25"/>
  <c r="I4594" i="25"/>
  <c r="I4592" i="25"/>
  <c r="I4581" i="25"/>
  <c r="I4582" i="25"/>
  <c r="I4588" i="25"/>
  <c r="I2842" i="25"/>
  <c r="I4573" i="25"/>
  <c r="I4572" i="25"/>
  <c r="I4565" i="25"/>
  <c r="I2758" i="25"/>
  <c r="I4564" i="25"/>
  <c r="I4563" i="25"/>
  <c r="I4559" i="25"/>
  <c r="I4558" i="25"/>
  <c r="I3701" i="25"/>
  <c r="I3716" i="25"/>
  <c r="I3720" i="25"/>
  <c r="I3724" i="25"/>
  <c r="I3707" i="25"/>
  <c r="I3726" i="25"/>
  <c r="I3729" i="25"/>
  <c r="I3734" i="25"/>
  <c r="I3420" i="25"/>
  <c r="I3704" i="25"/>
  <c r="I3705" i="25"/>
  <c r="I3736" i="25"/>
  <c r="I3700" i="25"/>
  <c r="I3737" i="25"/>
  <c r="I3749" i="25"/>
  <c r="I3723" i="25"/>
  <c r="I3703" i="25"/>
  <c r="I3713" i="25"/>
  <c r="I3740" i="25"/>
  <c r="I3738" i="25"/>
  <c r="I3731" i="25"/>
  <c r="I3743" i="25"/>
  <c r="I3719" i="25"/>
  <c r="I3722" i="25"/>
  <c r="I3744" i="25"/>
  <c r="I3715" i="25"/>
  <c r="I3710" i="25"/>
  <c r="I3721" i="25"/>
  <c r="I3732" i="25"/>
  <c r="I3739" i="25"/>
  <c r="I3742" i="25"/>
  <c r="I3745" i="25"/>
  <c r="I3717" i="25"/>
  <c r="I3733" i="25"/>
  <c r="I3747" i="25"/>
  <c r="I3711" i="25"/>
  <c r="I3727" i="25"/>
  <c r="I3718" i="25"/>
  <c r="I3748" i="25"/>
  <c r="I3712" i="25"/>
  <c r="I3714" i="25"/>
  <c r="I3728" i="25"/>
  <c r="I3730" i="25"/>
  <c r="I3741" i="25"/>
  <c r="I3725" i="25"/>
  <c r="I3735" i="25"/>
  <c r="I3746" i="25"/>
  <c r="I3424" i="25"/>
  <c r="I3385" i="25"/>
  <c r="I3369" i="25"/>
  <c r="I3361" i="25"/>
  <c r="I3365" i="25"/>
  <c r="I3702" i="25"/>
  <c r="I3706" i="25"/>
  <c r="I3417" i="25"/>
  <c r="I3458" i="25"/>
  <c r="I3435" i="25"/>
  <c r="I3419" i="25"/>
  <c r="I3421" i="25"/>
  <c r="I3459" i="25"/>
  <c r="I3429" i="25"/>
  <c r="I3440" i="25"/>
  <c r="I3441" i="25"/>
  <c r="I3445" i="25"/>
  <c r="I3423" i="25"/>
  <c r="I3427" i="25"/>
  <c r="I3431" i="25"/>
  <c r="I3392" i="25"/>
  <c r="I3412" i="25"/>
  <c r="I3443" i="25"/>
  <c r="I3432" i="25"/>
  <c r="I3447" i="25"/>
  <c r="I3436" i="25"/>
  <c r="I3434" i="25"/>
  <c r="I3452" i="25"/>
  <c r="I3453" i="25"/>
  <c r="I3451" i="25"/>
  <c r="I3425" i="25"/>
  <c r="I3442" i="25"/>
  <c r="I3444" i="25"/>
  <c r="I3439" i="25"/>
  <c r="I3448" i="25"/>
  <c r="I3426" i="25"/>
  <c r="I3428" i="25"/>
  <c r="I3433" i="25"/>
  <c r="I3457" i="25"/>
  <c r="I3437" i="25"/>
  <c r="I3454" i="25"/>
  <c r="I3455" i="25"/>
  <c r="I3456" i="25"/>
  <c r="I3450" i="25"/>
  <c r="I3449" i="25"/>
  <c r="I3422" i="25"/>
  <c r="I3430" i="25"/>
  <c r="I3438" i="25"/>
  <c r="I3446" i="25"/>
  <c r="I3389" i="25"/>
  <c r="I3401" i="25"/>
  <c r="I3382" i="25"/>
  <c r="I3403" i="25"/>
  <c r="I3416" i="25"/>
  <c r="I3377" i="25"/>
  <c r="I3363" i="25"/>
  <c r="I3393" i="25"/>
  <c r="I3418" i="25"/>
  <c r="I3379" i="25"/>
  <c r="I3406" i="25"/>
  <c r="I3409" i="25"/>
  <c r="I3395" i="25"/>
  <c r="I3376" i="25"/>
  <c r="I3373" i="25"/>
  <c r="I3380" i="25"/>
  <c r="I3405" i="25"/>
  <c r="I3366" i="25"/>
  <c r="I3388" i="25"/>
  <c r="I3413" i="25"/>
  <c r="I3394" i="25"/>
  <c r="I3384" i="25"/>
  <c r="I3370" i="25"/>
  <c r="I3400" i="25"/>
  <c r="I3391" i="25"/>
  <c r="I3360" i="25"/>
  <c r="I3367" i="25"/>
  <c r="I3390" i="25"/>
  <c r="I3410" i="25"/>
  <c r="I3258" i="25"/>
  <c r="I3372" i="25"/>
  <c r="I3397" i="25"/>
  <c r="I3407" i="25"/>
  <c r="I3375" i="25"/>
  <c r="I3378" i="25"/>
  <c r="I3396" i="25"/>
  <c r="I3399" i="25"/>
  <c r="I3402" i="25"/>
  <c r="I3362" i="25"/>
  <c r="I3387" i="25"/>
  <c r="I3374" i="25"/>
  <c r="I3383" i="25"/>
  <c r="I3386" i="25"/>
  <c r="I3404" i="25"/>
  <c r="I3408" i="25"/>
  <c r="I3411" i="25"/>
  <c r="I3364" i="25"/>
  <c r="I3368" i="25"/>
  <c r="I3371" i="25"/>
  <c r="I3381" i="25"/>
  <c r="I3398" i="25"/>
  <c r="I3253" i="25"/>
  <c r="I3237" i="25"/>
  <c r="I3255" i="25"/>
  <c r="I3252" i="25"/>
  <c r="I3251" i="25"/>
  <c r="I3238" i="25"/>
  <c r="T3248" i="25"/>
  <c r="S3248" i="25" s="1"/>
  <c r="I3233" i="25"/>
  <c r="I3229" i="25"/>
  <c r="I3234" i="25"/>
  <c r="J3232" i="25" l="1"/>
  <c r="G3232" i="25"/>
  <c r="J3231" i="25"/>
  <c r="G3231" i="25"/>
  <c r="G3230" i="25"/>
  <c r="J3220" i="25"/>
  <c r="J3219" i="25"/>
  <c r="J3227" i="25"/>
  <c r="G3227" i="25"/>
  <c r="J3221" i="25"/>
  <c r="G3221" i="25"/>
  <c r="J3228" i="25"/>
  <c r="G3228" i="25"/>
  <c r="J3226" i="25"/>
  <c r="G3226" i="25"/>
  <c r="J3225" i="25"/>
  <c r="G3225" i="25"/>
  <c r="J3224" i="25"/>
  <c r="I3223" i="25" s="1"/>
  <c r="G3224" i="25"/>
  <c r="J3222" i="25"/>
  <c r="I3222" i="25" s="1"/>
  <c r="G3222" i="25"/>
  <c r="G3220" i="25"/>
  <c r="J3178" i="25"/>
  <c r="J3177" i="25"/>
  <c r="J3217" i="25"/>
  <c r="G3217" i="25"/>
  <c r="J3215" i="25"/>
  <c r="G3215" i="25"/>
  <c r="J3169" i="25"/>
  <c r="J3168" i="25"/>
  <c r="I3167" i="25" s="1"/>
  <c r="J3175" i="25"/>
  <c r="G3175" i="25"/>
  <c r="J3174" i="25"/>
  <c r="G3174" i="25"/>
  <c r="J3173" i="25"/>
  <c r="G3173" i="25"/>
  <c r="J3172" i="25"/>
  <c r="G3172" i="25"/>
  <c r="G3169" i="25"/>
  <c r="J3015" i="25"/>
  <c r="I3015" i="25" s="1"/>
  <c r="G3015" i="25"/>
  <c r="J3014" i="25"/>
  <c r="G3014" i="25"/>
  <c r="J3013" i="25"/>
  <c r="G3013" i="25"/>
  <c r="J3012" i="25"/>
  <c r="G3012" i="25"/>
  <c r="J3011" i="25"/>
  <c r="I3010" i="25" s="1"/>
  <c r="G3011" i="25"/>
  <c r="J3005" i="25"/>
  <c r="I3005" i="25" s="1"/>
  <c r="G3005" i="25"/>
  <c r="J3004" i="25"/>
  <c r="G3004" i="25"/>
  <c r="J3003" i="25"/>
  <c r="G3003" i="25"/>
  <c r="J3002" i="25"/>
  <c r="G3002" i="25"/>
  <c r="J3001" i="25"/>
  <c r="G3001" i="25"/>
  <c r="J3000" i="25"/>
  <c r="G3000" i="25"/>
  <c r="J2999" i="25"/>
  <c r="G2999" i="25"/>
  <c r="J2998" i="25"/>
  <c r="G2998" i="25"/>
  <c r="J2997" i="25"/>
  <c r="G2997" i="25"/>
  <c r="J2996" i="25"/>
  <c r="G2996" i="25"/>
  <c r="J2995" i="25"/>
  <c r="G2995" i="25"/>
  <c r="J2994" i="25"/>
  <c r="G2994" i="25"/>
  <c r="J2993" i="25"/>
  <c r="G2993" i="25"/>
  <c r="J2992" i="25"/>
  <c r="G2992" i="25"/>
  <c r="J2991" i="25"/>
  <c r="G2991" i="25"/>
  <c r="J2990" i="25"/>
  <c r="G2990" i="25"/>
  <c r="J2989" i="25"/>
  <c r="G2989" i="25"/>
  <c r="J2988" i="25"/>
  <c r="G2988" i="25"/>
  <c r="J2987" i="25"/>
  <c r="G2987" i="25"/>
  <c r="J2986" i="25"/>
  <c r="G2986" i="25"/>
  <c r="J2985" i="25"/>
  <c r="I2984" i="25" s="1"/>
  <c r="G2985" i="25"/>
  <c r="G2984" i="25"/>
  <c r="J2983" i="25"/>
  <c r="G2983" i="25"/>
  <c r="J2982" i="25"/>
  <c r="G2982" i="25"/>
  <c r="J2981" i="25"/>
  <c r="G2981" i="25"/>
  <c r="J2980" i="25"/>
  <c r="G2980" i="25"/>
  <c r="J2979" i="25"/>
  <c r="G2979" i="25"/>
  <c r="J2978" i="25"/>
  <c r="G2978" i="25"/>
  <c r="J2977" i="25"/>
  <c r="G2977" i="25"/>
  <c r="J2976" i="25"/>
  <c r="G2976" i="25"/>
  <c r="J2975" i="25"/>
  <c r="G2975" i="25"/>
  <c r="J2974" i="25"/>
  <c r="G2974" i="25"/>
  <c r="J2973" i="25"/>
  <c r="G2973" i="25"/>
  <c r="J2972" i="25"/>
  <c r="G2972" i="25"/>
  <c r="J2971" i="25"/>
  <c r="G2971" i="25"/>
  <c r="J2970" i="25"/>
  <c r="G2970" i="25"/>
  <c r="J2969" i="25"/>
  <c r="G2969" i="25"/>
  <c r="J2968" i="25"/>
  <c r="G2968" i="25"/>
  <c r="J2967" i="25"/>
  <c r="G2967" i="25"/>
  <c r="J2966" i="25"/>
  <c r="G2966" i="25"/>
  <c r="J2965" i="25"/>
  <c r="G2965" i="25"/>
  <c r="J2964" i="25"/>
  <c r="G2964" i="25"/>
  <c r="J2963" i="25"/>
  <c r="G2963" i="25"/>
  <c r="J2962" i="25"/>
  <c r="G2962" i="25"/>
  <c r="J2961" i="25"/>
  <c r="G2961" i="25"/>
  <c r="J2960" i="25"/>
  <c r="G2960" i="25"/>
  <c r="J2959" i="25"/>
  <c r="I2958" i="25" s="1"/>
  <c r="G2959" i="25"/>
  <c r="G2958" i="25"/>
  <c r="G2957" i="25"/>
  <c r="J2956" i="25"/>
  <c r="G2956" i="25"/>
  <c r="J2955" i="25"/>
  <c r="G2955" i="25"/>
  <c r="J2954" i="25"/>
  <c r="G2954" i="25"/>
  <c r="J2953" i="25"/>
  <c r="G2953" i="25"/>
  <c r="J2952" i="25"/>
  <c r="G2952" i="25"/>
  <c r="J2951" i="25"/>
  <c r="G2951" i="25"/>
  <c r="J2950" i="25"/>
  <c r="G2950" i="25"/>
  <c r="J2949" i="25"/>
  <c r="G2949" i="25"/>
  <c r="J2948" i="25"/>
  <c r="G2948" i="25"/>
  <c r="J2947" i="25"/>
  <c r="G2947" i="25"/>
  <c r="J2946" i="25"/>
  <c r="G2946" i="25"/>
  <c r="J2945" i="25"/>
  <c r="G2945" i="25"/>
  <c r="I3224" i="25" l="1"/>
  <c r="I3226" i="25"/>
  <c r="I3221" i="25"/>
  <c r="I3225" i="25"/>
  <c r="I3227" i="25"/>
  <c r="I3220" i="25"/>
  <c r="I3231" i="25"/>
  <c r="I3230" i="25"/>
  <c r="I3219" i="25"/>
  <c r="I3173" i="25"/>
  <c r="I3174" i="25"/>
  <c r="I3177" i="25"/>
  <c r="I3172" i="25"/>
  <c r="I3168" i="25"/>
  <c r="I2951" i="25"/>
  <c r="I2953" i="25"/>
  <c r="I2961" i="25"/>
  <c r="I2969" i="25"/>
  <c r="I2972" i="25"/>
  <c r="I2977" i="25"/>
  <c r="I2980" i="25"/>
  <c r="I2985" i="25"/>
  <c r="I2993" i="25"/>
  <c r="I2996" i="25"/>
  <c r="I3001" i="25"/>
  <c r="I3004" i="25"/>
  <c r="I2950" i="25"/>
  <c r="I2954" i="25"/>
  <c r="I2970" i="25"/>
  <c r="I2978" i="25"/>
  <c r="I2986" i="25"/>
  <c r="I2990" i="25"/>
  <c r="I2994" i="25"/>
  <c r="I3002" i="25"/>
  <c r="I2962" i="25"/>
  <c r="I2983" i="25"/>
  <c r="I2959" i="25"/>
  <c r="I2967" i="25"/>
  <c r="I2975" i="25"/>
  <c r="I2987" i="25"/>
  <c r="I2991" i="25"/>
  <c r="I2995" i="25"/>
  <c r="I2999" i="25"/>
  <c r="I3003" i="25"/>
  <c r="I2956" i="25"/>
  <c r="I2964" i="25"/>
  <c r="I2988" i="25"/>
  <c r="I2955" i="25"/>
  <c r="I2963" i="25"/>
  <c r="I2971" i="25"/>
  <c r="I2979" i="25"/>
  <c r="I2952" i="25"/>
  <c r="I2960" i="25"/>
  <c r="I2968" i="25"/>
  <c r="I2976" i="25"/>
  <c r="I2992" i="25"/>
  <c r="I3000" i="25"/>
  <c r="I2965" i="25"/>
  <c r="I2973" i="25"/>
  <c r="I2981" i="25"/>
  <c r="I2997" i="25"/>
  <c r="I2998" i="25"/>
  <c r="I2974" i="25"/>
  <c r="I2966" i="25"/>
  <c r="I2982" i="25"/>
  <c r="I2989" i="25"/>
  <c r="I2946" i="25"/>
  <c r="I3014" i="25"/>
  <c r="I3013" i="25"/>
  <c r="I3012" i="25"/>
  <c r="I3011" i="25"/>
  <c r="I2949" i="25"/>
  <c r="I2948" i="25"/>
  <c r="I2947" i="25"/>
  <c r="I2945" i="25"/>
  <c r="J89" i="25" l="1"/>
  <c r="J88" i="25"/>
  <c r="J87" i="25"/>
  <c r="J86" i="25"/>
  <c r="J85" i="25"/>
  <c r="G87" i="25"/>
  <c r="G86" i="25"/>
  <c r="J2874" i="25"/>
  <c r="I2874" i="25" s="1"/>
  <c r="G2874" i="25"/>
  <c r="J2873" i="25"/>
  <c r="I2872" i="25" s="1"/>
  <c r="G2873" i="25"/>
  <c r="J2943" i="25"/>
  <c r="J2942" i="25"/>
  <c r="J2941" i="25"/>
  <c r="J2940" i="25"/>
  <c r="J2939" i="25"/>
  <c r="J2938" i="25"/>
  <c r="I2937" i="25" s="1"/>
  <c r="J2934" i="25"/>
  <c r="J2933" i="25"/>
  <c r="G2943" i="25"/>
  <c r="G2942" i="25"/>
  <c r="G2941" i="25"/>
  <c r="G2940" i="25"/>
  <c r="G2939" i="25"/>
  <c r="G2938" i="25"/>
  <c r="G2934" i="25"/>
  <c r="J2926" i="25"/>
  <c r="J2932" i="25"/>
  <c r="G2932" i="25"/>
  <c r="J2931" i="25"/>
  <c r="I2930" i="25" s="1"/>
  <c r="G2931" i="25"/>
  <c r="J2927" i="25"/>
  <c r="G2927" i="25"/>
  <c r="J2919" i="25"/>
  <c r="J2925" i="25"/>
  <c r="G2925" i="25"/>
  <c r="J2924" i="25"/>
  <c r="I2923" i="25" s="1"/>
  <c r="G2924" i="25"/>
  <c r="J2920" i="25"/>
  <c r="G2920" i="25"/>
  <c r="J2914" i="25"/>
  <c r="J2918" i="25"/>
  <c r="G2918" i="25"/>
  <c r="J2917" i="25"/>
  <c r="G2917" i="25"/>
  <c r="J2916" i="25"/>
  <c r="G2916" i="25"/>
  <c r="J2915" i="25"/>
  <c r="G2915" i="25"/>
  <c r="J2913" i="25"/>
  <c r="G2913" i="25"/>
  <c r="J2912" i="25"/>
  <c r="G2912" i="25"/>
  <c r="J2911" i="25"/>
  <c r="G2911" i="25"/>
  <c r="J2910" i="25"/>
  <c r="G2910" i="25"/>
  <c r="J2906" i="25"/>
  <c r="I2906" i="25" s="1"/>
  <c r="J2905" i="25"/>
  <c r="I2904" i="25" s="1"/>
  <c r="J2898" i="25"/>
  <c r="I2898" i="25" s="1"/>
  <c r="G2906" i="25"/>
  <c r="J2897" i="25"/>
  <c r="G2897" i="25"/>
  <c r="J2896" i="25"/>
  <c r="G2896" i="25"/>
  <c r="J2895" i="25"/>
  <c r="G2895" i="25"/>
  <c r="J2894" i="25"/>
  <c r="G2894" i="25"/>
  <c r="J2885" i="25"/>
  <c r="I2885" i="25" s="1"/>
  <c r="J2884" i="25"/>
  <c r="J1077" i="25"/>
  <c r="J1076" i="25"/>
  <c r="J2892" i="25"/>
  <c r="G2892" i="25"/>
  <c r="J2891" i="25"/>
  <c r="G2891" i="25"/>
  <c r="J2890" i="25"/>
  <c r="G2890" i="25"/>
  <c r="J2889" i="25"/>
  <c r="I2888" i="25" s="1"/>
  <c r="G2889" i="25"/>
  <c r="G2885" i="25"/>
  <c r="J2883" i="25"/>
  <c r="G2883" i="25"/>
  <c r="J2882" i="25"/>
  <c r="G2882" i="25"/>
  <c r="J2881" i="25"/>
  <c r="G2881" i="25"/>
  <c r="J2880" i="25"/>
  <c r="G2880" i="25"/>
  <c r="J2859" i="25"/>
  <c r="I2859" i="25" s="1"/>
  <c r="G2859" i="25"/>
  <c r="J2858" i="25"/>
  <c r="G2858" i="25"/>
  <c r="J2857" i="25"/>
  <c r="G2857" i="25"/>
  <c r="J2856" i="25"/>
  <c r="G2856" i="25"/>
  <c r="J2855" i="25"/>
  <c r="J2854" i="25"/>
  <c r="G2855" i="25"/>
  <c r="J2853" i="25"/>
  <c r="G2853" i="25"/>
  <c r="J2852" i="25"/>
  <c r="I2851" i="25" s="1"/>
  <c r="G2852" i="25"/>
  <c r="J2848" i="25"/>
  <c r="G2848" i="25"/>
  <c r="J2847" i="25"/>
  <c r="J2846" i="25"/>
  <c r="G2847" i="25"/>
  <c r="J2845" i="25"/>
  <c r="J2844" i="25"/>
  <c r="I2843" i="25" s="1"/>
  <c r="G2845" i="25"/>
  <c r="J2841" i="25"/>
  <c r="G2843" i="25"/>
  <c r="J2832" i="25"/>
  <c r="J2840" i="25"/>
  <c r="G2840" i="25"/>
  <c r="J2839" i="25"/>
  <c r="G2839" i="25"/>
  <c r="J2838" i="25"/>
  <c r="G2838" i="25"/>
  <c r="J2837" i="25"/>
  <c r="I2836" i="25" s="1"/>
  <c r="G2837" i="25"/>
  <c r="J2833" i="25"/>
  <c r="G2833" i="25"/>
  <c r="J2823" i="25"/>
  <c r="J2831" i="25"/>
  <c r="G2831" i="25"/>
  <c r="J2830" i="25"/>
  <c r="G2830" i="25"/>
  <c r="J2829" i="25"/>
  <c r="G2829" i="25"/>
  <c r="J2828" i="25"/>
  <c r="I2827" i="25" s="1"/>
  <c r="G2828" i="25"/>
  <c r="J2824" i="25"/>
  <c r="G2824" i="25"/>
  <c r="J2816" i="25"/>
  <c r="J2822" i="25"/>
  <c r="G2822" i="25"/>
  <c r="J2821" i="25"/>
  <c r="G2821" i="25"/>
  <c r="J2820" i="25"/>
  <c r="G2820" i="25"/>
  <c r="J2819" i="25"/>
  <c r="G2819" i="25"/>
  <c r="J2818" i="25"/>
  <c r="G2818" i="25"/>
  <c r="J2817" i="25"/>
  <c r="G2817" i="25"/>
  <c r="J2807" i="25"/>
  <c r="J2815" i="25"/>
  <c r="G2815" i="25"/>
  <c r="J2814" i="25"/>
  <c r="G2814" i="25"/>
  <c r="J2813" i="25"/>
  <c r="G2813" i="25"/>
  <c r="J2812" i="25"/>
  <c r="I2811" i="25" s="1"/>
  <c r="G2812" i="25"/>
  <c r="J2808" i="25"/>
  <c r="G2808" i="25"/>
  <c r="J2806" i="25"/>
  <c r="G2806" i="25"/>
  <c r="J2805" i="25"/>
  <c r="G2805" i="25"/>
  <c r="J2804" i="25"/>
  <c r="G2804" i="25"/>
  <c r="J2803" i="25"/>
  <c r="I2802" i="25" s="1"/>
  <c r="G2803" i="25"/>
  <c r="J2799" i="25"/>
  <c r="G2799" i="25"/>
  <c r="J2797" i="25"/>
  <c r="G2797" i="25"/>
  <c r="J2796" i="25"/>
  <c r="G2796" i="25"/>
  <c r="J2795" i="25"/>
  <c r="G2795" i="25"/>
  <c r="J2794" i="25"/>
  <c r="I2793" i="25" s="1"/>
  <c r="G2794" i="25"/>
  <c r="J2790" i="25"/>
  <c r="G2790" i="25"/>
  <c r="J2788" i="25"/>
  <c r="G2788" i="25"/>
  <c r="J2787" i="25"/>
  <c r="G2787" i="25"/>
  <c r="J2786" i="25"/>
  <c r="G2786" i="25"/>
  <c r="J2785" i="25"/>
  <c r="I2784" i="25" s="1"/>
  <c r="G2785" i="25"/>
  <c r="J2776" i="25"/>
  <c r="G2776" i="25"/>
  <c r="J2775" i="25"/>
  <c r="G2775" i="25"/>
  <c r="J2774" i="25"/>
  <c r="G2774" i="25"/>
  <c r="J2773" i="25"/>
  <c r="G2773" i="25"/>
  <c r="J2772" i="25"/>
  <c r="G2772" i="25"/>
  <c r="J2771" i="25"/>
  <c r="G2771" i="25"/>
  <c r="J2770" i="25"/>
  <c r="G2770" i="25"/>
  <c r="J2768" i="25"/>
  <c r="J2767" i="25"/>
  <c r="J2766" i="25"/>
  <c r="J2765" i="25"/>
  <c r="I2764" i="25" s="1"/>
  <c r="G2768" i="25"/>
  <c r="G2766" i="25"/>
  <c r="G2765" i="25"/>
  <c r="J2761" i="25"/>
  <c r="G2761" i="25"/>
  <c r="J2757" i="25"/>
  <c r="I2757" i="25" s="1"/>
  <c r="G2757" i="25"/>
  <c r="J2756" i="25"/>
  <c r="I2755" i="25" s="1"/>
  <c r="G2756" i="25"/>
  <c r="J2752" i="25"/>
  <c r="I2752" i="25" s="1"/>
  <c r="G2752" i="25"/>
  <c r="J2748" i="25"/>
  <c r="I2748" i="25" s="1"/>
  <c r="J2747" i="25"/>
  <c r="J2746" i="25"/>
  <c r="J2745" i="25"/>
  <c r="J2744" i="25"/>
  <c r="J2743" i="25"/>
  <c r="G2748" i="25"/>
  <c r="G2746" i="25"/>
  <c r="G2744" i="25"/>
  <c r="J2742" i="25"/>
  <c r="J2741" i="25"/>
  <c r="G2742" i="25"/>
  <c r="T2742" i="25" s="1"/>
  <c r="Q2742" i="25"/>
  <c r="R2742" i="25" s="1"/>
  <c r="J2739" i="25"/>
  <c r="J2738" i="25"/>
  <c r="I2737" i="25" s="1"/>
  <c r="G2739" i="25"/>
  <c r="T2739" i="25" s="1"/>
  <c r="Q2739" i="25"/>
  <c r="R2739" i="25" s="1"/>
  <c r="J2734" i="25"/>
  <c r="J708" i="25"/>
  <c r="J707" i="25"/>
  <c r="J706" i="25"/>
  <c r="J705" i="25"/>
  <c r="J704" i="25"/>
  <c r="J703" i="25"/>
  <c r="J702" i="25"/>
  <c r="J701" i="25"/>
  <c r="J700" i="25"/>
  <c r="J699" i="25"/>
  <c r="J697" i="25"/>
  <c r="J696" i="25"/>
  <c r="J695" i="25"/>
  <c r="J694" i="25"/>
  <c r="J693" i="25"/>
  <c r="J692" i="25"/>
  <c r="J691" i="25"/>
  <c r="J690" i="25"/>
  <c r="J689" i="25"/>
  <c r="J688" i="25"/>
  <c r="J675" i="25"/>
  <c r="J674" i="25"/>
  <c r="J673" i="25"/>
  <c r="J672" i="25"/>
  <c r="J671" i="25"/>
  <c r="J670" i="25"/>
  <c r="G671" i="25"/>
  <c r="G670" i="25"/>
  <c r="J669" i="25"/>
  <c r="I668" i="25" s="1"/>
  <c r="W668" i="25" s="1"/>
  <c r="J667" i="25"/>
  <c r="I667" i="25" s="1"/>
  <c r="J666" i="25"/>
  <c r="J665" i="25"/>
  <c r="J664" i="25"/>
  <c r="I663" i="25" s="1"/>
  <c r="W663" i="25" s="1"/>
  <c r="J662" i="25"/>
  <c r="I662" i="25" s="1"/>
  <c r="J661" i="25"/>
  <c r="J658" i="25"/>
  <c r="J657" i="25"/>
  <c r="J656" i="25"/>
  <c r="J655" i="25"/>
  <c r="J654" i="25"/>
  <c r="J653" i="25"/>
  <c r="G654" i="25"/>
  <c r="G653" i="25"/>
  <c r="J652" i="25"/>
  <c r="J651" i="25"/>
  <c r="J650" i="25"/>
  <c r="J649" i="25"/>
  <c r="J648" i="25"/>
  <c r="J647" i="25"/>
  <c r="J646" i="25"/>
  <c r="J645" i="25"/>
  <c r="J644" i="25"/>
  <c r="J643" i="25"/>
  <c r="J642" i="25"/>
  <c r="J641" i="25"/>
  <c r="J640" i="25"/>
  <c r="J639" i="25"/>
  <c r="I638" i="25" s="1"/>
  <c r="W638" i="25" s="1"/>
  <c r="J637" i="25"/>
  <c r="I637" i="25" s="1"/>
  <c r="J636" i="25"/>
  <c r="J635" i="25"/>
  <c r="J631" i="25"/>
  <c r="J630" i="25"/>
  <c r="J625" i="25"/>
  <c r="J624" i="25"/>
  <c r="J623" i="25"/>
  <c r="J622" i="25"/>
  <c r="J621" i="25"/>
  <c r="J620" i="25"/>
  <c r="J618" i="25"/>
  <c r="J617" i="25"/>
  <c r="J614" i="25"/>
  <c r="J613" i="25"/>
  <c r="J596" i="25"/>
  <c r="G596" i="25"/>
  <c r="J595" i="25"/>
  <c r="G595" i="25"/>
  <c r="J594" i="25"/>
  <c r="G594" i="25"/>
  <c r="J593" i="25"/>
  <c r="G593" i="25"/>
  <c r="J592" i="25"/>
  <c r="J591" i="25"/>
  <c r="J590" i="25"/>
  <c r="J589" i="25"/>
  <c r="I588" i="25" s="1"/>
  <c r="G589" i="25"/>
  <c r="J587" i="25"/>
  <c r="I587" i="25" s="1"/>
  <c r="G587" i="25"/>
  <c r="J586" i="25"/>
  <c r="G586" i="25"/>
  <c r="J585" i="25"/>
  <c r="G585" i="25"/>
  <c r="J584" i="25"/>
  <c r="G584" i="25"/>
  <c r="J583" i="25"/>
  <c r="G583" i="25"/>
  <c r="J582" i="25"/>
  <c r="G582" i="25"/>
  <c r="J581" i="25"/>
  <c r="G581" i="25"/>
  <c r="J580" i="25"/>
  <c r="G580" i="25"/>
  <c r="J579" i="25"/>
  <c r="G579" i="25"/>
  <c r="J578" i="25"/>
  <c r="G578" i="25"/>
  <c r="J577" i="25"/>
  <c r="G577" i="25"/>
  <c r="J576" i="25"/>
  <c r="G576" i="25"/>
  <c r="J575" i="25"/>
  <c r="G575" i="25"/>
  <c r="J574" i="25"/>
  <c r="G574" i="25"/>
  <c r="J573" i="25"/>
  <c r="G573" i="25"/>
  <c r="J572" i="25"/>
  <c r="G572" i="25"/>
  <c r="J571" i="25"/>
  <c r="G571" i="25"/>
  <c r="J570" i="25"/>
  <c r="G570" i="25"/>
  <c r="J569" i="25"/>
  <c r="G569" i="25"/>
  <c r="J568" i="25"/>
  <c r="G568" i="25"/>
  <c r="J567" i="25"/>
  <c r="G567" i="25"/>
  <c r="J566" i="25"/>
  <c r="G566" i="25"/>
  <c r="J565" i="25"/>
  <c r="G565" i="25"/>
  <c r="J564" i="25"/>
  <c r="G564" i="25"/>
  <c r="J563" i="25"/>
  <c r="G563" i="25"/>
  <c r="J562" i="25"/>
  <c r="G562" i="25"/>
  <c r="J561" i="25"/>
  <c r="G561" i="25"/>
  <c r="J560" i="25"/>
  <c r="G560" i="25"/>
  <c r="J559" i="25"/>
  <c r="G559" i="25"/>
  <c r="J558" i="25"/>
  <c r="G558" i="25"/>
  <c r="J557" i="25"/>
  <c r="G557" i="25"/>
  <c r="J556" i="25"/>
  <c r="G556" i="25"/>
  <c r="J555" i="25"/>
  <c r="G555" i="25"/>
  <c r="J554" i="25"/>
  <c r="G554" i="25"/>
  <c r="J553" i="25"/>
  <c r="G553" i="25"/>
  <c r="J552" i="25"/>
  <c r="G552" i="25"/>
  <c r="J551" i="25"/>
  <c r="G551" i="25"/>
  <c r="J550" i="25"/>
  <c r="G550" i="25"/>
  <c r="J549" i="25"/>
  <c r="G549" i="25"/>
  <c r="J548" i="25"/>
  <c r="G548" i="25"/>
  <c r="J547" i="25"/>
  <c r="G547" i="25"/>
  <c r="J546" i="25"/>
  <c r="G546" i="25"/>
  <c r="J545" i="25"/>
  <c r="G545" i="25"/>
  <c r="J544" i="25"/>
  <c r="G544" i="25"/>
  <c r="J543" i="25"/>
  <c r="G543" i="25"/>
  <c r="J542" i="25"/>
  <c r="I541" i="25" s="1"/>
  <c r="W541" i="25" s="1"/>
  <c r="G542" i="25"/>
  <c r="J540" i="25"/>
  <c r="G540" i="25"/>
  <c r="J538" i="25"/>
  <c r="I538" i="25" s="1"/>
  <c r="G538" i="25"/>
  <c r="J537" i="25"/>
  <c r="G537" i="25"/>
  <c r="J536" i="25"/>
  <c r="G536" i="25"/>
  <c r="J535" i="25"/>
  <c r="G535" i="25"/>
  <c r="J534" i="25"/>
  <c r="G534" i="25"/>
  <c r="J533" i="25"/>
  <c r="G533" i="25"/>
  <c r="J532" i="25"/>
  <c r="G532" i="25"/>
  <c r="J531" i="25"/>
  <c r="G531" i="25"/>
  <c r="J530" i="25"/>
  <c r="G530" i="25"/>
  <c r="J529" i="25"/>
  <c r="G529" i="25"/>
  <c r="J528" i="25"/>
  <c r="G528" i="25"/>
  <c r="J527" i="25"/>
  <c r="G527" i="25"/>
  <c r="J526" i="25"/>
  <c r="G526" i="25"/>
  <c r="J525" i="25"/>
  <c r="G525" i="25"/>
  <c r="J524" i="25"/>
  <c r="G524" i="25"/>
  <c r="J523" i="25"/>
  <c r="G523" i="25"/>
  <c r="J522" i="25"/>
  <c r="G522" i="25"/>
  <c r="J521" i="25"/>
  <c r="G521" i="25"/>
  <c r="J520" i="25"/>
  <c r="G520" i="25"/>
  <c r="J519" i="25"/>
  <c r="G519" i="25"/>
  <c r="J518" i="25"/>
  <c r="G518" i="25"/>
  <c r="J517" i="25"/>
  <c r="G517" i="25"/>
  <c r="J516" i="25"/>
  <c r="G516" i="25"/>
  <c r="J515" i="25"/>
  <c r="G515" i="25"/>
  <c r="J514" i="25"/>
  <c r="G514" i="25"/>
  <c r="J513" i="25"/>
  <c r="G513" i="25"/>
  <c r="J512" i="25"/>
  <c r="G512" i="25"/>
  <c r="J511" i="25"/>
  <c r="G511" i="25"/>
  <c r="J510" i="25"/>
  <c r="G510" i="25"/>
  <c r="J509" i="25"/>
  <c r="G509" i="25"/>
  <c r="J508" i="25"/>
  <c r="G508" i="25"/>
  <c r="J507" i="25"/>
  <c r="G507" i="25"/>
  <c r="J506" i="25"/>
  <c r="G506" i="25"/>
  <c r="J505" i="25"/>
  <c r="G505" i="25"/>
  <c r="J504" i="25"/>
  <c r="G504" i="25"/>
  <c r="J503" i="25"/>
  <c r="G503" i="25"/>
  <c r="J502" i="25"/>
  <c r="G502" i="25"/>
  <c r="J501" i="25"/>
  <c r="G501" i="25"/>
  <c r="J500" i="25"/>
  <c r="G500" i="25"/>
  <c r="J499" i="25"/>
  <c r="G499" i="25"/>
  <c r="J498" i="25"/>
  <c r="G498" i="25"/>
  <c r="J497" i="25"/>
  <c r="G497" i="25"/>
  <c r="J496" i="25"/>
  <c r="G496" i="25"/>
  <c r="J495" i="25"/>
  <c r="G495" i="25"/>
  <c r="J492" i="25"/>
  <c r="G492" i="25"/>
  <c r="J491" i="25"/>
  <c r="G491" i="25"/>
  <c r="J490" i="25"/>
  <c r="G490" i="25"/>
  <c r="J488" i="25"/>
  <c r="J487" i="25"/>
  <c r="J486" i="25"/>
  <c r="J485" i="25"/>
  <c r="I484" i="25" s="1"/>
  <c r="G485" i="25"/>
  <c r="J483" i="25"/>
  <c r="I483" i="25" s="1"/>
  <c r="G483" i="25"/>
  <c r="J482" i="25"/>
  <c r="G482" i="25"/>
  <c r="J481" i="25"/>
  <c r="G481" i="25"/>
  <c r="J480" i="25"/>
  <c r="G480" i="25"/>
  <c r="J479" i="25"/>
  <c r="G479" i="25"/>
  <c r="J478" i="25"/>
  <c r="G478" i="25"/>
  <c r="J477" i="25"/>
  <c r="G477" i="25"/>
  <c r="J476" i="25"/>
  <c r="G476" i="25"/>
  <c r="J475" i="25"/>
  <c r="G475" i="25"/>
  <c r="J474" i="25"/>
  <c r="G474" i="25"/>
  <c r="J473" i="25"/>
  <c r="G473" i="25"/>
  <c r="J472" i="25"/>
  <c r="G472" i="25"/>
  <c r="J471" i="25"/>
  <c r="G471" i="25"/>
  <c r="J470" i="25"/>
  <c r="G470" i="25"/>
  <c r="J469" i="25"/>
  <c r="G469" i="25"/>
  <c r="J468" i="25"/>
  <c r="G468" i="25"/>
  <c r="J467" i="25"/>
  <c r="G467" i="25"/>
  <c r="J466" i="25"/>
  <c r="G466" i="25"/>
  <c r="J465" i="25"/>
  <c r="G465" i="25"/>
  <c r="J464" i="25"/>
  <c r="G464" i="25"/>
  <c r="J463" i="25"/>
  <c r="G463" i="25"/>
  <c r="J462" i="25"/>
  <c r="G462" i="25"/>
  <c r="J461" i="25"/>
  <c r="G461" i="25"/>
  <c r="J460" i="25"/>
  <c r="G460" i="25"/>
  <c r="J459" i="25"/>
  <c r="G459" i="25"/>
  <c r="J458" i="25"/>
  <c r="G458" i="25"/>
  <c r="J457" i="25"/>
  <c r="G457" i="25"/>
  <c r="J456" i="25"/>
  <c r="G456" i="25"/>
  <c r="J455" i="25"/>
  <c r="J454" i="25"/>
  <c r="J453" i="25"/>
  <c r="J452" i="25"/>
  <c r="J451" i="25"/>
  <c r="G455" i="25"/>
  <c r="G454" i="25"/>
  <c r="G453" i="25"/>
  <c r="G452" i="25"/>
  <c r="J450" i="25"/>
  <c r="G450" i="25"/>
  <c r="J449" i="25"/>
  <c r="G449" i="25"/>
  <c r="J448" i="25"/>
  <c r="G448" i="25"/>
  <c r="J447" i="25"/>
  <c r="G447" i="25"/>
  <c r="J446" i="25"/>
  <c r="G446" i="25"/>
  <c r="J445" i="25"/>
  <c r="G445" i="25"/>
  <c r="J444" i="25"/>
  <c r="G444" i="25"/>
  <c r="J443" i="25"/>
  <c r="G443" i="25"/>
  <c r="J441" i="25"/>
  <c r="G441" i="25"/>
  <c r="J440" i="25"/>
  <c r="G440" i="25"/>
  <c r="J439" i="25"/>
  <c r="G439" i="25"/>
  <c r="J438" i="25"/>
  <c r="I437" i="25" s="1"/>
  <c r="W437" i="25" s="1"/>
  <c r="G438" i="25"/>
  <c r="J436" i="25"/>
  <c r="G436" i="25"/>
  <c r="J434" i="25"/>
  <c r="I434" i="25" s="1"/>
  <c r="G434" i="25"/>
  <c r="J433" i="25"/>
  <c r="G433" i="25"/>
  <c r="J432" i="25"/>
  <c r="G432" i="25"/>
  <c r="J431" i="25"/>
  <c r="G431" i="25"/>
  <c r="J429" i="25"/>
  <c r="G429" i="25"/>
  <c r="J428" i="25"/>
  <c r="G428" i="25"/>
  <c r="J427" i="25"/>
  <c r="G427" i="25"/>
  <c r="J426" i="25"/>
  <c r="G426" i="25"/>
  <c r="J425" i="25"/>
  <c r="G425" i="25"/>
  <c r="J424" i="25"/>
  <c r="G424" i="25"/>
  <c r="J423" i="25"/>
  <c r="G423" i="25"/>
  <c r="J422" i="25"/>
  <c r="G422" i="25"/>
  <c r="J421" i="25"/>
  <c r="G421" i="25"/>
  <c r="J420" i="25"/>
  <c r="G420" i="25"/>
  <c r="J419" i="25"/>
  <c r="G419" i="25"/>
  <c r="J418" i="25"/>
  <c r="G418" i="25"/>
  <c r="J417" i="25"/>
  <c r="G417" i="25"/>
  <c r="J416" i="25"/>
  <c r="G416" i="25"/>
  <c r="J415" i="25"/>
  <c r="G415" i="25"/>
  <c r="J414" i="25"/>
  <c r="G414" i="25"/>
  <c r="J413" i="25"/>
  <c r="G413" i="25"/>
  <c r="J412" i="25"/>
  <c r="G412" i="25"/>
  <c r="J411" i="25"/>
  <c r="G411" i="25"/>
  <c r="J410" i="25"/>
  <c r="G410" i="25"/>
  <c r="J409" i="25"/>
  <c r="G409" i="25"/>
  <c r="J408" i="25"/>
  <c r="G408" i="25"/>
  <c r="J407" i="25"/>
  <c r="G407" i="25"/>
  <c r="J406" i="25"/>
  <c r="G406" i="25"/>
  <c r="J405" i="25"/>
  <c r="G405" i="25"/>
  <c r="J404" i="25"/>
  <c r="G404" i="25"/>
  <c r="J402" i="25"/>
  <c r="G402" i="25"/>
  <c r="J401" i="25"/>
  <c r="G401" i="25"/>
  <c r="J400" i="25"/>
  <c r="G400" i="25"/>
  <c r="J399" i="25"/>
  <c r="G399" i="25"/>
  <c r="J397" i="25"/>
  <c r="G397" i="25"/>
  <c r="J396" i="25"/>
  <c r="G396" i="25"/>
  <c r="J395" i="25"/>
  <c r="G395" i="25"/>
  <c r="J394" i="25"/>
  <c r="G394" i="25"/>
  <c r="J393" i="25"/>
  <c r="G393" i="25"/>
  <c r="J392" i="25"/>
  <c r="G392" i="25"/>
  <c r="J391" i="25"/>
  <c r="G391" i="25"/>
  <c r="J390" i="25"/>
  <c r="G390" i="25"/>
  <c r="G398" i="25"/>
  <c r="J398" i="25"/>
  <c r="J288" i="25"/>
  <c r="J287" i="25"/>
  <c r="J286" i="25"/>
  <c r="J283" i="25"/>
  <c r="J282" i="25"/>
  <c r="J267" i="25"/>
  <c r="J266" i="25"/>
  <c r="J262" i="25"/>
  <c r="J261" i="25"/>
  <c r="J260" i="25"/>
  <c r="J259" i="25"/>
  <c r="J255" i="25"/>
  <c r="J254" i="25"/>
  <c r="J244" i="25"/>
  <c r="I244" i="25" s="1"/>
  <c r="J243" i="25"/>
  <c r="J242" i="25"/>
  <c r="G242" i="25"/>
  <c r="J240" i="25"/>
  <c r="G240" i="25"/>
  <c r="J239" i="25"/>
  <c r="G239" i="25"/>
  <c r="J238" i="25"/>
  <c r="G238" i="25"/>
  <c r="J237" i="25"/>
  <c r="G237" i="25"/>
  <c r="J236" i="25"/>
  <c r="G236" i="25"/>
  <c r="J235" i="25"/>
  <c r="G235" i="25"/>
  <c r="J234" i="25"/>
  <c r="G234" i="25"/>
  <c r="J231" i="25"/>
  <c r="J230" i="25"/>
  <c r="J229" i="25"/>
  <c r="J228" i="25"/>
  <c r="J223" i="25"/>
  <c r="J222" i="25"/>
  <c r="J209" i="25"/>
  <c r="J208" i="25"/>
  <c r="J192" i="25"/>
  <c r="J191" i="25"/>
  <c r="J190" i="25"/>
  <c r="J189" i="25"/>
  <c r="J185" i="25"/>
  <c r="J184" i="25"/>
  <c r="J176" i="25"/>
  <c r="J175" i="25"/>
  <c r="J164" i="25"/>
  <c r="J163" i="25"/>
  <c r="J137" i="25"/>
  <c r="J136" i="25"/>
  <c r="J135" i="25"/>
  <c r="J134" i="25"/>
  <c r="G135" i="25"/>
  <c r="I433" i="25" l="1"/>
  <c r="I540" i="25"/>
  <c r="I539" i="25"/>
  <c r="W539" i="25" s="1"/>
  <c r="I436" i="25"/>
  <c r="I435" i="25"/>
  <c r="W435" i="25" s="1"/>
  <c r="I472" i="25"/>
  <c r="I576" i="25"/>
  <c r="I559" i="25"/>
  <c r="I287" i="25"/>
  <c r="I134" i="25"/>
  <c r="I86" i="25"/>
  <c r="I2938" i="25"/>
  <c r="I88" i="25"/>
  <c r="I87" i="25"/>
  <c r="I85" i="25"/>
  <c r="I2873" i="25"/>
  <c r="I2934" i="25"/>
  <c r="I2920" i="25"/>
  <c r="I2919" i="25"/>
  <c r="I2940" i="25"/>
  <c r="I2916" i="25"/>
  <c r="I2927" i="25"/>
  <c r="I2933" i="25"/>
  <c r="I2941" i="25"/>
  <c r="I2942" i="25"/>
  <c r="I2939" i="25"/>
  <c r="I2926" i="25"/>
  <c r="I2931" i="25"/>
  <c r="I2924" i="25"/>
  <c r="I2915" i="25"/>
  <c r="I2914" i="25"/>
  <c r="I2917" i="25"/>
  <c r="I2884" i="25"/>
  <c r="I2905" i="25"/>
  <c r="I2912" i="25"/>
  <c r="I2911" i="25"/>
  <c r="I2910" i="25"/>
  <c r="I2895" i="25"/>
  <c r="I2891" i="25"/>
  <c r="I2896" i="25"/>
  <c r="I2894" i="25"/>
  <c r="I2852" i="25"/>
  <c r="I2881" i="25"/>
  <c r="I1076" i="25"/>
  <c r="I2890" i="25"/>
  <c r="I2889" i="25"/>
  <c r="I2880" i="25"/>
  <c r="I2882" i="25"/>
  <c r="I2857" i="25"/>
  <c r="I2858" i="25"/>
  <c r="I2854" i="25"/>
  <c r="I2856" i="25"/>
  <c r="I2846" i="25"/>
  <c r="I2853" i="25"/>
  <c r="I2844" i="25"/>
  <c r="I2848" i="25"/>
  <c r="I2847" i="25"/>
  <c r="I2845" i="25"/>
  <c r="I2841" i="25"/>
  <c r="I2838" i="25"/>
  <c r="I2823" i="25"/>
  <c r="I2767" i="25"/>
  <c r="I2839" i="25"/>
  <c r="I2832" i="25"/>
  <c r="I2837" i="25"/>
  <c r="I2833" i="25"/>
  <c r="I2829" i="25"/>
  <c r="I2819" i="25"/>
  <c r="I2817" i="25"/>
  <c r="I2830" i="25"/>
  <c r="I2828" i="25"/>
  <c r="I2824" i="25"/>
  <c r="I2803" i="25"/>
  <c r="I2808" i="25"/>
  <c r="I2816" i="25"/>
  <c r="I2821" i="25"/>
  <c r="I2820" i="25"/>
  <c r="I2818" i="25"/>
  <c r="I2813" i="25"/>
  <c r="I2804" i="25"/>
  <c r="I2807" i="25"/>
  <c r="I2814" i="25"/>
  <c r="I2812" i="25"/>
  <c r="I2785" i="25"/>
  <c r="I2774" i="25"/>
  <c r="I2794" i="25"/>
  <c r="I2799" i="25"/>
  <c r="I2775" i="25"/>
  <c r="I2805" i="25"/>
  <c r="I2790" i="25"/>
  <c r="I2796" i="25"/>
  <c r="I2795" i="25"/>
  <c r="I2771" i="25"/>
  <c r="I2765" i="25"/>
  <c r="I2787" i="25"/>
  <c r="I2786" i="25"/>
  <c r="I2776" i="25"/>
  <c r="I2773" i="25"/>
  <c r="I2772" i="25"/>
  <c r="I2770" i="25"/>
  <c r="I2743" i="25"/>
  <c r="I2766" i="25"/>
  <c r="I2761" i="25"/>
  <c r="I2756" i="25"/>
  <c r="I2745" i="25"/>
  <c r="I2747" i="25"/>
  <c r="S2742" i="25"/>
  <c r="I2741" i="25"/>
  <c r="I2746" i="25"/>
  <c r="I2744" i="25"/>
  <c r="I2742" i="25"/>
  <c r="I2734" i="25"/>
  <c r="S2739" i="25"/>
  <c r="I688" i="25"/>
  <c r="I705" i="25"/>
  <c r="I707" i="25"/>
  <c r="I2738" i="25"/>
  <c r="I703" i="25"/>
  <c r="I702" i="25"/>
  <c r="I694" i="25"/>
  <c r="I696" i="25"/>
  <c r="I699" i="25"/>
  <c r="I691" i="25"/>
  <c r="I701" i="25"/>
  <c r="I651" i="25"/>
  <c r="I657" i="25"/>
  <c r="I692" i="25"/>
  <c r="I693" i="25"/>
  <c r="I704" i="25"/>
  <c r="I700" i="25"/>
  <c r="I674" i="25"/>
  <c r="I690" i="25"/>
  <c r="I689" i="25"/>
  <c r="I665" i="25"/>
  <c r="I672" i="25"/>
  <c r="I655" i="25"/>
  <c r="I578" i="25"/>
  <c r="I622" i="25"/>
  <c r="I670" i="25"/>
  <c r="I577" i="25"/>
  <c r="I581" i="25"/>
  <c r="I591" i="25"/>
  <c r="I664" i="25"/>
  <c r="I669" i="25"/>
  <c r="I666" i="25"/>
  <c r="I661" i="25"/>
  <c r="I595" i="25"/>
  <c r="I646" i="25"/>
  <c r="I639" i="25"/>
  <c r="I593" i="25"/>
  <c r="I642" i="25"/>
  <c r="I621" i="25"/>
  <c r="I650" i="25"/>
  <c r="I645" i="25"/>
  <c r="I617" i="25"/>
  <c r="I653" i="25"/>
  <c r="I635" i="25"/>
  <c r="I583" i="25"/>
  <c r="I630" i="25"/>
  <c r="I641" i="25"/>
  <c r="I648" i="25"/>
  <c r="I640" i="25"/>
  <c r="I647" i="25"/>
  <c r="I573" i="25"/>
  <c r="I586" i="25"/>
  <c r="I613" i="25"/>
  <c r="I624" i="25"/>
  <c r="I649" i="25"/>
  <c r="I644" i="25"/>
  <c r="I643" i="25"/>
  <c r="I636" i="25"/>
  <c r="I623" i="25"/>
  <c r="I620" i="25"/>
  <c r="I594" i="25"/>
  <c r="I575" i="25"/>
  <c r="I585" i="25"/>
  <c r="I590" i="25"/>
  <c r="I589" i="25"/>
  <c r="I580" i="25"/>
  <c r="I579" i="25"/>
  <c r="I582" i="25"/>
  <c r="I584" i="25"/>
  <c r="I557" i="25"/>
  <c r="I574" i="25"/>
  <c r="I563" i="25"/>
  <c r="I566" i="25"/>
  <c r="I570" i="25"/>
  <c r="I571" i="25"/>
  <c r="I569" i="25"/>
  <c r="I572" i="25"/>
  <c r="I565" i="25"/>
  <c r="I561" i="25"/>
  <c r="I562" i="25"/>
  <c r="I564" i="25"/>
  <c r="I567" i="25"/>
  <c r="I568" i="25"/>
  <c r="I560" i="25"/>
  <c r="I530" i="25"/>
  <c r="I558" i="25"/>
  <c r="I556" i="25"/>
  <c r="I555" i="25"/>
  <c r="I549" i="25"/>
  <c r="I548" i="25"/>
  <c r="I552" i="25"/>
  <c r="I551" i="25"/>
  <c r="I547" i="25"/>
  <c r="I553" i="25"/>
  <c r="I546" i="25"/>
  <c r="I550" i="25"/>
  <c r="I529" i="25"/>
  <c r="I534" i="25"/>
  <c r="I536" i="25"/>
  <c r="I537" i="25"/>
  <c r="I543" i="25"/>
  <c r="I535" i="25"/>
  <c r="I544" i="25"/>
  <c r="I542" i="25"/>
  <c r="I507" i="25"/>
  <c r="I510" i="25"/>
  <c r="I526" i="25"/>
  <c r="I503" i="25"/>
  <c r="I520" i="25"/>
  <c r="I531" i="25"/>
  <c r="I509" i="25"/>
  <c r="I521" i="25"/>
  <c r="I513" i="25"/>
  <c r="I522" i="25"/>
  <c r="I523" i="25"/>
  <c r="I519" i="25"/>
  <c r="I512" i="25"/>
  <c r="I528" i="25"/>
  <c r="I515" i="25"/>
  <c r="I514" i="25"/>
  <c r="I518" i="25"/>
  <c r="I517" i="25"/>
  <c r="I527" i="25"/>
  <c r="I525" i="25"/>
  <c r="I511" i="25"/>
  <c r="I508" i="25"/>
  <c r="I524" i="25"/>
  <c r="I532" i="25"/>
  <c r="I516" i="25"/>
  <c r="I505" i="25"/>
  <c r="I504" i="25"/>
  <c r="I502" i="25"/>
  <c r="I490" i="25"/>
  <c r="I496" i="25"/>
  <c r="I498" i="25"/>
  <c r="I495" i="25"/>
  <c r="I499" i="25"/>
  <c r="I497" i="25"/>
  <c r="I500" i="25"/>
  <c r="I448" i="25"/>
  <c r="I486" i="25"/>
  <c r="I491" i="25"/>
  <c r="I477" i="25"/>
  <c r="I487" i="25"/>
  <c r="I485" i="25"/>
  <c r="I482" i="25"/>
  <c r="I479" i="25"/>
  <c r="I481" i="25"/>
  <c r="I476" i="25"/>
  <c r="I474" i="25"/>
  <c r="I478" i="25"/>
  <c r="I480" i="25"/>
  <c r="I473" i="25"/>
  <c r="I475" i="25"/>
  <c r="I451" i="25"/>
  <c r="I454" i="25"/>
  <c r="I456" i="25"/>
  <c r="I470" i="25"/>
  <c r="I465" i="25"/>
  <c r="I468" i="25"/>
  <c r="I458" i="25"/>
  <c r="I459" i="25"/>
  <c r="I463" i="25"/>
  <c r="I467" i="25"/>
  <c r="I460" i="25"/>
  <c r="I469" i="25"/>
  <c r="I466" i="25"/>
  <c r="I464" i="25"/>
  <c r="I457" i="25"/>
  <c r="I461" i="25"/>
  <c r="I471" i="25"/>
  <c r="I462" i="25"/>
  <c r="I453" i="25"/>
  <c r="I398" i="25"/>
  <c r="I438" i="25"/>
  <c r="I447" i="25"/>
  <c r="I390" i="25"/>
  <c r="I444" i="25"/>
  <c r="I452" i="25"/>
  <c r="I440" i="25"/>
  <c r="I443" i="25"/>
  <c r="I439" i="25"/>
  <c r="I445" i="25"/>
  <c r="I446" i="25"/>
  <c r="I449" i="25"/>
  <c r="I432" i="25"/>
  <c r="I431" i="25"/>
  <c r="I229" i="25"/>
  <c r="I416" i="25"/>
  <c r="I413" i="25"/>
  <c r="I407" i="25"/>
  <c r="I427" i="25"/>
  <c r="I411" i="25"/>
  <c r="I419" i="25"/>
  <c r="I405" i="25"/>
  <c r="I408" i="25"/>
  <c r="I421" i="25"/>
  <c r="I426" i="25"/>
  <c r="I425" i="25"/>
  <c r="I418" i="25"/>
  <c r="I423" i="25"/>
  <c r="I420" i="25"/>
  <c r="I424" i="25"/>
  <c r="I409" i="25"/>
  <c r="I404" i="25"/>
  <c r="I415" i="25"/>
  <c r="I417" i="25"/>
  <c r="I412" i="25"/>
  <c r="I428" i="25"/>
  <c r="I422" i="25"/>
  <c r="I410" i="25"/>
  <c r="I406" i="25"/>
  <c r="I414" i="25"/>
  <c r="I286" i="25"/>
  <c r="I397" i="25"/>
  <c r="I401" i="25"/>
  <c r="I400" i="25"/>
  <c r="I399" i="25"/>
  <c r="I395" i="25"/>
  <c r="I393" i="25"/>
  <c r="I392" i="25"/>
  <c r="I396" i="25"/>
  <c r="I394" i="25"/>
  <c r="I391" i="25"/>
  <c r="I259" i="25"/>
  <c r="I261" i="25"/>
  <c r="I243" i="25"/>
  <c r="I254" i="25"/>
  <c r="I266" i="25"/>
  <c r="I282" i="25"/>
  <c r="I238" i="25"/>
  <c r="I237" i="25"/>
  <c r="I228" i="25"/>
  <c r="I236" i="25"/>
  <c r="I234" i="25"/>
  <c r="I235" i="25"/>
  <c r="I239" i="25"/>
  <c r="I222" i="25"/>
  <c r="I230" i="25"/>
  <c r="I208" i="25"/>
  <c r="I191" i="25"/>
  <c r="I175" i="25"/>
  <c r="I136" i="25"/>
  <c r="I184" i="25"/>
  <c r="I189" i="25"/>
  <c r="I163" i="25"/>
  <c r="I135" i="25"/>
  <c r="J133" i="25" l="1"/>
  <c r="J132" i="25"/>
  <c r="J131" i="25"/>
  <c r="J130" i="25"/>
  <c r="J122" i="25"/>
  <c r="J120" i="25"/>
  <c r="J119" i="25"/>
  <c r="J118" i="25"/>
  <c r="J117" i="25"/>
  <c r="J116" i="25"/>
  <c r="G119" i="25"/>
  <c r="J114" i="25"/>
  <c r="G114" i="25"/>
  <c r="J113" i="25"/>
  <c r="G113" i="25"/>
  <c r="J112" i="25"/>
  <c r="G112" i="25"/>
  <c r="J110" i="25"/>
  <c r="J109" i="25"/>
  <c r="I131" i="25" l="1"/>
  <c r="I130" i="25"/>
  <c r="I117" i="25"/>
  <c r="I118" i="25"/>
  <c r="I132" i="25"/>
  <c r="I109" i="25"/>
  <c r="I119" i="25"/>
  <c r="I116" i="25"/>
  <c r="I113" i="25"/>
  <c r="I112" i="25"/>
  <c r="J96" i="25" l="1"/>
  <c r="J95" i="25"/>
  <c r="J94" i="25"/>
  <c r="J93" i="25"/>
  <c r="J92" i="25"/>
  <c r="J91" i="25"/>
  <c r="J84" i="25"/>
  <c r="J83" i="25"/>
  <c r="J82" i="25"/>
  <c r="J81" i="25"/>
  <c r="J80" i="25"/>
  <c r="J79" i="25"/>
  <c r="J78" i="25"/>
  <c r="J77" i="25"/>
  <c r="J76" i="25"/>
  <c r="J75" i="25"/>
  <c r="J74" i="25"/>
  <c r="J73" i="25"/>
  <c r="J71" i="25"/>
  <c r="J70" i="25"/>
  <c r="J69" i="25"/>
  <c r="G69" i="25"/>
  <c r="J68" i="25"/>
  <c r="G68" i="25"/>
  <c r="J67" i="25"/>
  <c r="G67" i="25"/>
  <c r="J66" i="25"/>
  <c r="G66" i="25"/>
  <c r="J65" i="25"/>
  <c r="G65" i="25"/>
  <c r="J63" i="25"/>
  <c r="J62" i="25"/>
  <c r="J61" i="25"/>
  <c r="J60" i="25"/>
  <c r="J42" i="25"/>
  <c r="J41" i="25"/>
  <c r="J40" i="25"/>
  <c r="J39" i="25"/>
  <c r="J21" i="25"/>
  <c r="J20" i="25"/>
  <c r="J19" i="25"/>
  <c r="J18" i="25"/>
  <c r="J17" i="25"/>
  <c r="J15" i="25"/>
  <c r="J14" i="25"/>
  <c r="J13" i="25"/>
  <c r="J12" i="25"/>
  <c r="J1133" i="25"/>
  <c r="G1133" i="25"/>
  <c r="J1132" i="25"/>
  <c r="G1132" i="25"/>
  <c r="J1131" i="25"/>
  <c r="G1131" i="25"/>
  <c r="J1126" i="25"/>
  <c r="G1126" i="25"/>
  <c r="J1125" i="25"/>
  <c r="G1125" i="25"/>
  <c r="J1124" i="25"/>
  <c r="G1124" i="25"/>
  <c r="J1121" i="25"/>
  <c r="J1120" i="25"/>
  <c r="J1119" i="25"/>
  <c r="J1118" i="25"/>
  <c r="J1117" i="25"/>
  <c r="G1117" i="25"/>
  <c r="J1116" i="25"/>
  <c r="G1116" i="25"/>
  <c r="J1113" i="25"/>
  <c r="J1112" i="25"/>
  <c r="J1111" i="25"/>
  <c r="J1110" i="25"/>
  <c r="J1109" i="25"/>
  <c r="G1109" i="25"/>
  <c r="J1108" i="25"/>
  <c r="G1108" i="25"/>
  <c r="J1105" i="25"/>
  <c r="J1104" i="25"/>
  <c r="J1103" i="25"/>
  <c r="J1102" i="25"/>
  <c r="J1101" i="25"/>
  <c r="J1100" i="25"/>
  <c r="J1099" i="25"/>
  <c r="J1098" i="25"/>
  <c r="J1097" i="25"/>
  <c r="J1096" i="25"/>
  <c r="J1095" i="25"/>
  <c r="J1094" i="25"/>
  <c r="J1093" i="25"/>
  <c r="J1092" i="25"/>
  <c r="J1091" i="25"/>
  <c r="J1090" i="25"/>
  <c r="J1089" i="25"/>
  <c r="J1088" i="25"/>
  <c r="J1087" i="25"/>
  <c r="G1087" i="25"/>
  <c r="J1086" i="25"/>
  <c r="G1086" i="25"/>
  <c r="J1083" i="25"/>
  <c r="J1082" i="25"/>
  <c r="J1081" i="25"/>
  <c r="J1080" i="25"/>
  <c r="J1079" i="25"/>
  <c r="G1079" i="25"/>
  <c r="J1078" i="25"/>
  <c r="I1077" i="25" s="1"/>
  <c r="G1078" i="25"/>
  <c r="J1073" i="25"/>
  <c r="G1073" i="25"/>
  <c r="J1072" i="25"/>
  <c r="G1072" i="25"/>
  <c r="J1071" i="25"/>
  <c r="G1071" i="25"/>
  <c r="J1064" i="25"/>
  <c r="G1064" i="25"/>
  <c r="J1063" i="25"/>
  <c r="G1063" i="25"/>
  <c r="J1062" i="25"/>
  <c r="G1062" i="25"/>
  <c r="J1059" i="25"/>
  <c r="J1058" i="25"/>
  <c r="J1057" i="25"/>
  <c r="G1057" i="25"/>
  <c r="J1056" i="25"/>
  <c r="G1056" i="25"/>
  <c r="J1055" i="25"/>
  <c r="G1055" i="25"/>
  <c r="J1052" i="25"/>
  <c r="J1051" i="25"/>
  <c r="J1050" i="25"/>
  <c r="J1049" i="25"/>
  <c r="J1048" i="25"/>
  <c r="J1047" i="25"/>
  <c r="J1040" i="25"/>
  <c r="G1040" i="25"/>
  <c r="J1039" i="25"/>
  <c r="G1039" i="25"/>
  <c r="J1038" i="25"/>
  <c r="G1038" i="25"/>
  <c r="J905" i="25"/>
  <c r="J904" i="25"/>
  <c r="G904" i="25"/>
  <c r="J903" i="25"/>
  <c r="G903" i="25"/>
  <c r="J898" i="25"/>
  <c r="J901" i="25"/>
  <c r="G901" i="25"/>
  <c r="J900" i="25"/>
  <c r="G900" i="25"/>
  <c r="J899" i="25"/>
  <c r="G899" i="25"/>
  <c r="J897" i="25"/>
  <c r="G897" i="25"/>
  <c r="J896" i="25"/>
  <c r="G896" i="25"/>
  <c r="J885" i="25"/>
  <c r="J893" i="25"/>
  <c r="G893" i="25"/>
  <c r="J892" i="25"/>
  <c r="G892" i="25"/>
  <c r="J891" i="25"/>
  <c r="G891" i="25"/>
  <c r="J890" i="25"/>
  <c r="G890" i="25"/>
  <c r="J889" i="25"/>
  <c r="G889" i="25"/>
  <c r="J888" i="25"/>
  <c r="G888" i="25"/>
  <c r="J887" i="25"/>
  <c r="G887" i="25"/>
  <c r="J886" i="25"/>
  <c r="G886" i="25"/>
  <c r="J884" i="25"/>
  <c r="J883" i="25"/>
  <c r="J882" i="25"/>
  <c r="J881" i="25"/>
  <c r="J877" i="25"/>
  <c r="J876" i="25"/>
  <c r="J880" i="25"/>
  <c r="G880" i="25"/>
  <c r="J879" i="25"/>
  <c r="G879" i="25"/>
  <c r="J878" i="25"/>
  <c r="G878" i="25"/>
  <c r="J875" i="25"/>
  <c r="J874" i="25"/>
  <c r="J873" i="25"/>
  <c r="J872" i="25"/>
  <c r="J871" i="25"/>
  <c r="J870" i="25"/>
  <c r="J869" i="25"/>
  <c r="J868" i="25"/>
  <c r="J867" i="25"/>
  <c r="J866" i="25"/>
  <c r="J865" i="25"/>
  <c r="J864" i="25"/>
  <c r="J863" i="25"/>
  <c r="J862" i="25"/>
  <c r="J861" i="25"/>
  <c r="J860" i="25"/>
  <c r="J859" i="25"/>
  <c r="J858" i="25"/>
  <c r="J857" i="25"/>
  <c r="J856" i="25"/>
  <c r="J855" i="25"/>
  <c r="J854" i="25"/>
  <c r="J852" i="25"/>
  <c r="J851" i="25"/>
  <c r="J850" i="25"/>
  <c r="J853" i="25"/>
  <c r="G853" i="25"/>
  <c r="G852" i="25"/>
  <c r="J849" i="25"/>
  <c r="I848" i="25" s="1"/>
  <c r="J839" i="25"/>
  <c r="J838" i="25"/>
  <c r="J837" i="25"/>
  <c r="J841" i="25"/>
  <c r="I841" i="25" s="1"/>
  <c r="G841" i="25"/>
  <c r="J840" i="25"/>
  <c r="G840" i="25"/>
  <c r="G839" i="25"/>
  <c r="J836" i="25"/>
  <c r="I835" i="25" s="1"/>
  <c r="J833" i="25"/>
  <c r="I833" i="25" s="1"/>
  <c r="J832" i="25"/>
  <c r="J831" i="25"/>
  <c r="J830" i="25"/>
  <c r="J829" i="25"/>
  <c r="I828" i="25" s="1"/>
  <c r="G829" i="25"/>
  <c r="G830" i="25"/>
  <c r="J822" i="25"/>
  <c r="I822" i="25" s="1"/>
  <c r="G822" i="25"/>
  <c r="J821" i="25"/>
  <c r="G821" i="25"/>
  <c r="J820" i="25"/>
  <c r="G820" i="25"/>
  <c r="J819" i="25"/>
  <c r="I818" i="25" s="1"/>
  <c r="G819" i="25"/>
  <c r="J811" i="25"/>
  <c r="G811" i="25"/>
  <c r="J810" i="25"/>
  <c r="G810" i="25"/>
  <c r="J809" i="25"/>
  <c r="G809" i="25"/>
  <c r="J808" i="25"/>
  <c r="G808" i="25"/>
  <c r="J807" i="25"/>
  <c r="G807" i="25"/>
  <c r="J806" i="25"/>
  <c r="G806" i="25"/>
  <c r="J804" i="25"/>
  <c r="G804" i="25"/>
  <c r="J803" i="25"/>
  <c r="G803" i="25"/>
  <c r="J802" i="25"/>
  <c r="G802" i="25"/>
  <c r="J801" i="25"/>
  <c r="G801" i="25"/>
  <c r="J800" i="25"/>
  <c r="G800" i="25"/>
  <c r="J799" i="25"/>
  <c r="G799" i="25"/>
  <c r="J768" i="25"/>
  <c r="G768" i="25"/>
  <c r="J767" i="25"/>
  <c r="G767" i="25"/>
  <c r="J764" i="25"/>
  <c r="J763" i="25"/>
  <c r="J762" i="25"/>
  <c r="J766" i="25"/>
  <c r="G766" i="25"/>
  <c r="J765" i="25"/>
  <c r="G765" i="25"/>
  <c r="G764" i="25"/>
  <c r="G763" i="25"/>
  <c r="J761" i="25"/>
  <c r="I760" i="25" s="1"/>
  <c r="J758" i="25"/>
  <c r="I758" i="25" s="1"/>
  <c r="J757" i="25"/>
  <c r="J756" i="25"/>
  <c r="J753" i="25"/>
  <c r="J752" i="25"/>
  <c r="I751" i="25" s="1"/>
  <c r="J743" i="25"/>
  <c r="J742" i="25"/>
  <c r="I741" i="25" s="1"/>
  <c r="J745" i="25"/>
  <c r="I745" i="25" s="1"/>
  <c r="G745" i="25"/>
  <c r="J744" i="25"/>
  <c r="G744" i="25"/>
  <c r="G743" i="25"/>
  <c r="J735" i="25"/>
  <c r="I735" i="25" s="1"/>
  <c r="J721" i="25"/>
  <c r="I720" i="25" s="1"/>
  <c r="J734" i="25"/>
  <c r="J733" i="25"/>
  <c r="J732" i="25"/>
  <c r="J731" i="25"/>
  <c r="J730" i="25"/>
  <c r="J729" i="25"/>
  <c r="J728" i="25"/>
  <c r="J727" i="25"/>
  <c r="J726" i="25"/>
  <c r="J725" i="25"/>
  <c r="J724" i="25"/>
  <c r="G724" i="25"/>
  <c r="J723" i="25"/>
  <c r="G723" i="25"/>
  <c r="J722" i="25"/>
  <c r="G722" i="25"/>
  <c r="J714" i="25"/>
  <c r="I714" i="25" s="1"/>
  <c r="J713" i="25"/>
  <c r="J712" i="25"/>
  <c r="J711" i="25"/>
  <c r="J710" i="25"/>
  <c r="G714" i="25"/>
  <c r="G713" i="25"/>
  <c r="J1138" i="25"/>
  <c r="J1137" i="25"/>
  <c r="J1136" i="25"/>
  <c r="J1139" i="25"/>
  <c r="G1139" i="25"/>
  <c r="G1138" i="25"/>
  <c r="G1137" i="25"/>
  <c r="J1141" i="25"/>
  <c r="J1140" i="25"/>
  <c r="J1143" i="25"/>
  <c r="J1142" i="25"/>
  <c r="J1146" i="25"/>
  <c r="G1146" i="25"/>
  <c r="J1145" i="25"/>
  <c r="G1145" i="25"/>
  <c r="J1144" i="25"/>
  <c r="G1144" i="25"/>
  <c r="J1148" i="25"/>
  <c r="J1147" i="25"/>
  <c r="J1150" i="25"/>
  <c r="J1149" i="25"/>
  <c r="J1152" i="25"/>
  <c r="J1151" i="25"/>
  <c r="J1154" i="25"/>
  <c r="J1153" i="25"/>
  <c r="J1156" i="25"/>
  <c r="G1156" i="25"/>
  <c r="J1155" i="25"/>
  <c r="G1155" i="25"/>
  <c r="J1158" i="25"/>
  <c r="J1157" i="25"/>
  <c r="J2730" i="25"/>
  <c r="G2730" i="25"/>
  <c r="J2729" i="25"/>
  <c r="G2729" i="25"/>
  <c r="J2728" i="25"/>
  <c r="G2728" i="25"/>
  <c r="J2727" i="25"/>
  <c r="G2727" i="25"/>
  <c r="J2726" i="25"/>
  <c r="G2726" i="25"/>
  <c r="J2725" i="25"/>
  <c r="G2725" i="25"/>
  <c r="J2724" i="25"/>
  <c r="G2724" i="25"/>
  <c r="J2723" i="25"/>
  <c r="G2723" i="25"/>
  <c r="J2722" i="25"/>
  <c r="G2722" i="25"/>
  <c r="J2721" i="25"/>
  <c r="G2721" i="25"/>
  <c r="J2720" i="25"/>
  <c r="G2720" i="25"/>
  <c r="J2719" i="25"/>
  <c r="G2719" i="25"/>
  <c r="J2718" i="25"/>
  <c r="G2718" i="25"/>
  <c r="J2717" i="25"/>
  <c r="G2717" i="25"/>
  <c r="J2716" i="25"/>
  <c r="G2716" i="25"/>
  <c r="J2715" i="25"/>
  <c r="G2715" i="25"/>
  <c r="J2714" i="25"/>
  <c r="G2714" i="25"/>
  <c r="J2713" i="25"/>
  <c r="G2713" i="25"/>
  <c r="J2712" i="25"/>
  <c r="G2712" i="25"/>
  <c r="J2711" i="25"/>
  <c r="G2711" i="25"/>
  <c r="J2710" i="25"/>
  <c r="G2710" i="25"/>
  <c r="J2709" i="25"/>
  <c r="G2709" i="25"/>
  <c r="J2708" i="25"/>
  <c r="G2708" i="25"/>
  <c r="J2707" i="25"/>
  <c r="G2707" i="25"/>
  <c r="J2706" i="25"/>
  <c r="G2706" i="25"/>
  <c r="J2705" i="25"/>
  <c r="G2705" i="25"/>
  <c r="J2704" i="25"/>
  <c r="G2704" i="25"/>
  <c r="J2703" i="25"/>
  <c r="G2703" i="25"/>
  <c r="J2702" i="25"/>
  <c r="G2702" i="25"/>
  <c r="J2701" i="25"/>
  <c r="G2701" i="25"/>
  <c r="J2700" i="25"/>
  <c r="G2700" i="25"/>
  <c r="J2699" i="25"/>
  <c r="G2699" i="25"/>
  <c r="J2698" i="25"/>
  <c r="G2698" i="25"/>
  <c r="J2697" i="25"/>
  <c r="G2697" i="25"/>
  <c r="J2696" i="25"/>
  <c r="G2696" i="25"/>
  <c r="J2695" i="25"/>
  <c r="G2695" i="25"/>
  <c r="J2694" i="25"/>
  <c r="G2694" i="25"/>
  <c r="J2693" i="25"/>
  <c r="G2693" i="25"/>
  <c r="J2692" i="25"/>
  <c r="G2692" i="25"/>
  <c r="J2691" i="25"/>
  <c r="G2691" i="25"/>
  <c r="J2690" i="25"/>
  <c r="G2690" i="25"/>
  <c r="J2689" i="25"/>
  <c r="G2689" i="25"/>
  <c r="J2688" i="25"/>
  <c r="G2688" i="25"/>
  <c r="J2687" i="25"/>
  <c r="I2686" i="25" s="1"/>
  <c r="G2687" i="25"/>
  <c r="J2683" i="25"/>
  <c r="I2683" i="25" s="1"/>
  <c r="G2683" i="25"/>
  <c r="J2682" i="25"/>
  <c r="G2682" i="25"/>
  <c r="J2681" i="25"/>
  <c r="G2681" i="25"/>
  <c r="J2680" i="25"/>
  <c r="G2680" i="25"/>
  <c r="J2679" i="25"/>
  <c r="G2679" i="25"/>
  <c r="J2678" i="25"/>
  <c r="G2678" i="25"/>
  <c r="J2677" i="25"/>
  <c r="G2677" i="25"/>
  <c r="J2676" i="25"/>
  <c r="G2676" i="25"/>
  <c r="J2675" i="25"/>
  <c r="G2675" i="25"/>
  <c r="J2674" i="25"/>
  <c r="G2674" i="25"/>
  <c r="J2673" i="25"/>
  <c r="G2673" i="25"/>
  <c r="J2672" i="25"/>
  <c r="G2672" i="25"/>
  <c r="J2671" i="25"/>
  <c r="G2671" i="25"/>
  <c r="J2670" i="25"/>
  <c r="G2670" i="25"/>
  <c r="J2669" i="25"/>
  <c r="G2669" i="25"/>
  <c r="J2668" i="25"/>
  <c r="G2668" i="25"/>
  <c r="J2667" i="25"/>
  <c r="G2667" i="25"/>
  <c r="J2666" i="25"/>
  <c r="G2666" i="25"/>
  <c r="J2665" i="25"/>
  <c r="G2665" i="25"/>
  <c r="J2664" i="25"/>
  <c r="G2664" i="25"/>
  <c r="J2663" i="25"/>
  <c r="G2663" i="25"/>
  <c r="J2662" i="25"/>
  <c r="G2662" i="25"/>
  <c r="J2661" i="25"/>
  <c r="G2661" i="25"/>
  <c r="J2660" i="25"/>
  <c r="G2660" i="25"/>
  <c r="J2659" i="25"/>
  <c r="G2659" i="25"/>
  <c r="J2658" i="25"/>
  <c r="G2658" i="25"/>
  <c r="J2657" i="25"/>
  <c r="G2657" i="25"/>
  <c r="J2656" i="25"/>
  <c r="G2656" i="25"/>
  <c r="J2655" i="25"/>
  <c r="G2655" i="25"/>
  <c r="J2654" i="25"/>
  <c r="G2654" i="25"/>
  <c r="J2653" i="25"/>
  <c r="G2653" i="25"/>
  <c r="J2652" i="25"/>
  <c r="G2652" i="25"/>
  <c r="J2651" i="25"/>
  <c r="G2651" i="25"/>
  <c r="J2650" i="25"/>
  <c r="G2650" i="25"/>
  <c r="J2649" i="25"/>
  <c r="G2649" i="25"/>
  <c r="J2648" i="25"/>
  <c r="G2648" i="25"/>
  <c r="J2647" i="25"/>
  <c r="G2647" i="25"/>
  <c r="J2646" i="25"/>
  <c r="G2646" i="25"/>
  <c r="J2645" i="25"/>
  <c r="G2645" i="25"/>
  <c r="J2644" i="25"/>
  <c r="G2644" i="25"/>
  <c r="J2643" i="25"/>
  <c r="G2643" i="25"/>
  <c r="J2642" i="25"/>
  <c r="G2642" i="25"/>
  <c r="J2641" i="25"/>
  <c r="G2641" i="25"/>
  <c r="J2640" i="25"/>
  <c r="G2640" i="25"/>
  <c r="J2639" i="25"/>
  <c r="G2639" i="25"/>
  <c r="J2638" i="25"/>
  <c r="G2638" i="25"/>
  <c r="J2637" i="25"/>
  <c r="G2637" i="25"/>
  <c r="J2636" i="25"/>
  <c r="G2636" i="25"/>
  <c r="J2635" i="25"/>
  <c r="G2635" i="25"/>
  <c r="J2634" i="25"/>
  <c r="G2634" i="25"/>
  <c r="J2633" i="25"/>
  <c r="G2633" i="25"/>
  <c r="J2632" i="25"/>
  <c r="G2632" i="25"/>
  <c r="J2631" i="25"/>
  <c r="G2631" i="25"/>
  <c r="J2630" i="25"/>
  <c r="G2630" i="25"/>
  <c r="J2629" i="25"/>
  <c r="G2629" i="25"/>
  <c r="J2628" i="25"/>
  <c r="G2628" i="25"/>
  <c r="J2627" i="25"/>
  <c r="G2627" i="25"/>
  <c r="J2626" i="25"/>
  <c r="G2626" i="25"/>
  <c r="J2625" i="25"/>
  <c r="G2625" i="25"/>
  <c r="J2624" i="25"/>
  <c r="G2624" i="25"/>
  <c r="J2623" i="25"/>
  <c r="G2623" i="25"/>
  <c r="J2622" i="25"/>
  <c r="G2622" i="25"/>
  <c r="J2621" i="25"/>
  <c r="G2621" i="25"/>
  <c r="J2620" i="25"/>
  <c r="G2620" i="25"/>
  <c r="J2619" i="25"/>
  <c r="G2619" i="25"/>
  <c r="J2618" i="25"/>
  <c r="G2618" i="25"/>
  <c r="J2617" i="25"/>
  <c r="G2617" i="25"/>
  <c r="J2616" i="25"/>
  <c r="G2616" i="25"/>
  <c r="J2615" i="25"/>
  <c r="G2615" i="25"/>
  <c r="J2614" i="25"/>
  <c r="G2614" i="25"/>
  <c r="J2613" i="25"/>
  <c r="G2613" i="25"/>
  <c r="J2612" i="25"/>
  <c r="G2612" i="25"/>
  <c r="J2611" i="25"/>
  <c r="G2611" i="25"/>
  <c r="J2610" i="25"/>
  <c r="G2610" i="25"/>
  <c r="J2609" i="25"/>
  <c r="G2609" i="25"/>
  <c r="J2608" i="25"/>
  <c r="G2608" i="25"/>
  <c r="J2607" i="25"/>
  <c r="G2607" i="25"/>
  <c r="J2606" i="25"/>
  <c r="G2606" i="25"/>
  <c r="J2605" i="25"/>
  <c r="G2605" i="25"/>
  <c r="J2604" i="25"/>
  <c r="I2603" i="25" s="1"/>
  <c r="W2603" i="25" s="1"/>
  <c r="G2604" i="25"/>
  <c r="J2602" i="25"/>
  <c r="I2602" i="25" s="1"/>
  <c r="G2602" i="25"/>
  <c r="J2601" i="25"/>
  <c r="G2601" i="25"/>
  <c r="J2600" i="25"/>
  <c r="G2600" i="25"/>
  <c r="J2599" i="25"/>
  <c r="G2599" i="25"/>
  <c r="J2598" i="25"/>
  <c r="G2598" i="25"/>
  <c r="J2597" i="25"/>
  <c r="G2597" i="25"/>
  <c r="J2596" i="25"/>
  <c r="G2596" i="25"/>
  <c r="J2595" i="25"/>
  <c r="G2595" i="25"/>
  <c r="J2594" i="25"/>
  <c r="G2594" i="25"/>
  <c r="J2593" i="25"/>
  <c r="G2593" i="25"/>
  <c r="J2592" i="25"/>
  <c r="G2592" i="25"/>
  <c r="J2591" i="25"/>
  <c r="G2591" i="25"/>
  <c r="J2590" i="25"/>
  <c r="G2590" i="25"/>
  <c r="J2589" i="25"/>
  <c r="G2589" i="25"/>
  <c r="J2588" i="25"/>
  <c r="G2588" i="25"/>
  <c r="J2587" i="25"/>
  <c r="G2587" i="25"/>
  <c r="J2586" i="25"/>
  <c r="G2586" i="25"/>
  <c r="J2585" i="25"/>
  <c r="G2585" i="25"/>
  <c r="J2584" i="25"/>
  <c r="G2584" i="25"/>
  <c r="J2583" i="25"/>
  <c r="G2583" i="25"/>
  <c r="J2582" i="25"/>
  <c r="G2582" i="25"/>
  <c r="J2581" i="25"/>
  <c r="G2581" i="25"/>
  <c r="J2580" i="25"/>
  <c r="G2580" i="25"/>
  <c r="J2579" i="25"/>
  <c r="G2579" i="25"/>
  <c r="J2578" i="25"/>
  <c r="G2578" i="25"/>
  <c r="J2577" i="25"/>
  <c r="G2577" i="25"/>
  <c r="J2576" i="25"/>
  <c r="G2576" i="25"/>
  <c r="J2575" i="25"/>
  <c r="G2575" i="25"/>
  <c r="J2574" i="25"/>
  <c r="G2574" i="25"/>
  <c r="J2573" i="25"/>
  <c r="G2573" i="25"/>
  <c r="J2572" i="25"/>
  <c r="G2572" i="25"/>
  <c r="J2571" i="25"/>
  <c r="G2571" i="25"/>
  <c r="J2570" i="25"/>
  <c r="G2570" i="25"/>
  <c r="J2569" i="25"/>
  <c r="G2569" i="25"/>
  <c r="J2568" i="25"/>
  <c r="G2568" i="25"/>
  <c r="J2567" i="25"/>
  <c r="G2567" i="25"/>
  <c r="J2566" i="25"/>
  <c r="G2566" i="25"/>
  <c r="J2565" i="25"/>
  <c r="G2565" i="25"/>
  <c r="J2564" i="25"/>
  <c r="G2564" i="25"/>
  <c r="J2563" i="25"/>
  <c r="G2563" i="25"/>
  <c r="J2562" i="25"/>
  <c r="G2562" i="25"/>
  <c r="J2561" i="25"/>
  <c r="G2561" i="25"/>
  <c r="J2560" i="25"/>
  <c r="G2560" i="25"/>
  <c r="J2559" i="25"/>
  <c r="G2559" i="25"/>
  <c r="J2558" i="25"/>
  <c r="G2558" i="25"/>
  <c r="J2557" i="25"/>
  <c r="G2557" i="25"/>
  <c r="J2556" i="25"/>
  <c r="G2556" i="25"/>
  <c r="J2555" i="25"/>
  <c r="G2555" i="25"/>
  <c r="J2554" i="25"/>
  <c r="G2554" i="25"/>
  <c r="J2553" i="25"/>
  <c r="G2553" i="25"/>
  <c r="J2552" i="25"/>
  <c r="G2552" i="25"/>
  <c r="J2551" i="25"/>
  <c r="G2551" i="25"/>
  <c r="J2550" i="25"/>
  <c r="G2550" i="25"/>
  <c r="J2549" i="25"/>
  <c r="G2549" i="25"/>
  <c r="J2548" i="25"/>
  <c r="G2548" i="25"/>
  <c r="J2547" i="25"/>
  <c r="G2547" i="25"/>
  <c r="J2546" i="25"/>
  <c r="G2546" i="25"/>
  <c r="J2545" i="25"/>
  <c r="G2545" i="25"/>
  <c r="J2544" i="25"/>
  <c r="G2544" i="25"/>
  <c r="J2543" i="25"/>
  <c r="G2543" i="25"/>
  <c r="J2542" i="25"/>
  <c r="G2542" i="25"/>
  <c r="J2541" i="25"/>
  <c r="G2541" i="25"/>
  <c r="J2540" i="25"/>
  <c r="G2540" i="25"/>
  <c r="J2539" i="25"/>
  <c r="G2539" i="25"/>
  <c r="J2538" i="25"/>
  <c r="G2538" i="25"/>
  <c r="J2537" i="25"/>
  <c r="G2537" i="25"/>
  <c r="J2536" i="25"/>
  <c r="G2536" i="25"/>
  <c r="J2535" i="25"/>
  <c r="G2535" i="25"/>
  <c r="J2534" i="25"/>
  <c r="G2534" i="25"/>
  <c r="J2533" i="25"/>
  <c r="G2533" i="25"/>
  <c r="J2532" i="25"/>
  <c r="G2532" i="25"/>
  <c r="J2531" i="25"/>
  <c r="G2531" i="25"/>
  <c r="J2530" i="25"/>
  <c r="G2530" i="25"/>
  <c r="J2529" i="25"/>
  <c r="G2529" i="25"/>
  <c r="J2528" i="25"/>
  <c r="G2528" i="25"/>
  <c r="J2527" i="25"/>
  <c r="G2527" i="25"/>
  <c r="J2526" i="25"/>
  <c r="G2526" i="25"/>
  <c r="J2525" i="25"/>
  <c r="G2525" i="25"/>
  <c r="J2524" i="25"/>
  <c r="G2524" i="25"/>
  <c r="J2523" i="25"/>
  <c r="G2523" i="25"/>
  <c r="J2522" i="25"/>
  <c r="G2522" i="25"/>
  <c r="J2521" i="25"/>
  <c r="G2521" i="25"/>
  <c r="J2520" i="25"/>
  <c r="G2520" i="25"/>
  <c r="J2519" i="25"/>
  <c r="G2519" i="25"/>
  <c r="J2518" i="25"/>
  <c r="G2518" i="25"/>
  <c r="J2517" i="25"/>
  <c r="G2517" i="25"/>
  <c r="J2516" i="25"/>
  <c r="G2516" i="25"/>
  <c r="J2515" i="25"/>
  <c r="G2515" i="25"/>
  <c r="J2514" i="25"/>
  <c r="G2514" i="25"/>
  <c r="J2513" i="25"/>
  <c r="G2513" i="25"/>
  <c r="J2512" i="25"/>
  <c r="G2512" i="25"/>
  <c r="J2511" i="25"/>
  <c r="G2511" i="25"/>
  <c r="J2510" i="25"/>
  <c r="G2510" i="25"/>
  <c r="J2509" i="25"/>
  <c r="G2509" i="25"/>
  <c r="J2508" i="25"/>
  <c r="G2508" i="25"/>
  <c r="J2507" i="25"/>
  <c r="G2507" i="25"/>
  <c r="J2506" i="25"/>
  <c r="G2506" i="25"/>
  <c r="J2505" i="25"/>
  <c r="G2505" i="25"/>
  <c r="J2504" i="25"/>
  <c r="G2504" i="25"/>
  <c r="J2503" i="25"/>
  <c r="G2503" i="25"/>
  <c r="J2502" i="25"/>
  <c r="G2502" i="25"/>
  <c r="J2501" i="25"/>
  <c r="G2501" i="25"/>
  <c r="J2500" i="25"/>
  <c r="G2500" i="25"/>
  <c r="J2499" i="25"/>
  <c r="G2499" i="25"/>
  <c r="J2498" i="25"/>
  <c r="G2498" i="25"/>
  <c r="J2497" i="25"/>
  <c r="G2497" i="25"/>
  <c r="J2496" i="25"/>
  <c r="G2496" i="25"/>
  <c r="J2495" i="25"/>
  <c r="G2495" i="25"/>
  <c r="J2494" i="25"/>
  <c r="G2494" i="25"/>
  <c r="J2493" i="25"/>
  <c r="G2493" i="25"/>
  <c r="J2492" i="25"/>
  <c r="G2492" i="25"/>
  <c r="J2491" i="25"/>
  <c r="G2491" i="25"/>
  <c r="J2490" i="25"/>
  <c r="G2490" i="25"/>
  <c r="J2489" i="25"/>
  <c r="G2489" i="25"/>
  <c r="J2488" i="25"/>
  <c r="G2488" i="25"/>
  <c r="J2487" i="25"/>
  <c r="G2487" i="25"/>
  <c r="J2486" i="25"/>
  <c r="G2486" i="25"/>
  <c r="J2485" i="25"/>
  <c r="G2485" i="25"/>
  <c r="J2484" i="25"/>
  <c r="G2484" i="25"/>
  <c r="J2483" i="25"/>
  <c r="G2483" i="25"/>
  <c r="J2482" i="25"/>
  <c r="G2482" i="25"/>
  <c r="J2481" i="25"/>
  <c r="G2481" i="25"/>
  <c r="J2480" i="25"/>
  <c r="G2480" i="25"/>
  <c r="J2479" i="25"/>
  <c r="G2479" i="25"/>
  <c r="J2478" i="25"/>
  <c r="G2478" i="25"/>
  <c r="J2477" i="25"/>
  <c r="G2477" i="25"/>
  <c r="J2476" i="25"/>
  <c r="G2476" i="25"/>
  <c r="J2475" i="25"/>
  <c r="G2475" i="25"/>
  <c r="J2474" i="25"/>
  <c r="I2473" i="25" s="1"/>
  <c r="G2474" i="25"/>
  <c r="G2473" i="25"/>
  <c r="J2472" i="25"/>
  <c r="G2472" i="25"/>
  <c r="J2471" i="25"/>
  <c r="G2471" i="25"/>
  <c r="J2470" i="25"/>
  <c r="G2470" i="25"/>
  <c r="J2469" i="25"/>
  <c r="G2469" i="25"/>
  <c r="J2468" i="25"/>
  <c r="G2468" i="25"/>
  <c r="J2467" i="25"/>
  <c r="G2467" i="25"/>
  <c r="J2466" i="25"/>
  <c r="G2466" i="25"/>
  <c r="J2465" i="25"/>
  <c r="G2465" i="25"/>
  <c r="J2464" i="25"/>
  <c r="G2464" i="25"/>
  <c r="J2463" i="25"/>
  <c r="G2463" i="25"/>
  <c r="J2462" i="25"/>
  <c r="G2462" i="25"/>
  <c r="J2461" i="25"/>
  <c r="G2461" i="25"/>
  <c r="J2460" i="25"/>
  <c r="G2460" i="25"/>
  <c r="J2459" i="25"/>
  <c r="G2459" i="25"/>
  <c r="J2458" i="25"/>
  <c r="G2458" i="25"/>
  <c r="J2457" i="25"/>
  <c r="G2457" i="25"/>
  <c r="J2456" i="25"/>
  <c r="G2456" i="25"/>
  <c r="J2455" i="25"/>
  <c r="G2455" i="25"/>
  <c r="J2454" i="25"/>
  <c r="G2454" i="25"/>
  <c r="J2453" i="25"/>
  <c r="G2453" i="25"/>
  <c r="J2452" i="25"/>
  <c r="G2452" i="25"/>
  <c r="J2451" i="25"/>
  <c r="G2451" i="25"/>
  <c r="J2450" i="25"/>
  <c r="G2450" i="25"/>
  <c r="J2449" i="25"/>
  <c r="G2449" i="25"/>
  <c r="J2448" i="25"/>
  <c r="I2447" i="25" s="1"/>
  <c r="G2448" i="25"/>
  <c r="G2447" i="25"/>
  <c r="G2446" i="25"/>
  <c r="J2445" i="25"/>
  <c r="G2445" i="25"/>
  <c r="J2444" i="25"/>
  <c r="G2444" i="25"/>
  <c r="J2443" i="25"/>
  <c r="G2443" i="25"/>
  <c r="J2442" i="25"/>
  <c r="G2442" i="25"/>
  <c r="J2441" i="25"/>
  <c r="G2441" i="25"/>
  <c r="J2440" i="25"/>
  <c r="G2440" i="25"/>
  <c r="J2439" i="25"/>
  <c r="G2439" i="25"/>
  <c r="J2438" i="25"/>
  <c r="G2438" i="25"/>
  <c r="J2437" i="25"/>
  <c r="G2437" i="25"/>
  <c r="J2436" i="25"/>
  <c r="G2436" i="25"/>
  <c r="J2435" i="25"/>
  <c r="G2435" i="25"/>
  <c r="J2434" i="25"/>
  <c r="G2434" i="25"/>
  <c r="J2433" i="25"/>
  <c r="G2433" i="25"/>
  <c r="J2432" i="25"/>
  <c r="G2432" i="25"/>
  <c r="J2431" i="25"/>
  <c r="G2431" i="25"/>
  <c r="J2430" i="25"/>
  <c r="G2430" i="25"/>
  <c r="J2429" i="25"/>
  <c r="G2429" i="25"/>
  <c r="J2428" i="25"/>
  <c r="G2428" i="25"/>
  <c r="J2427" i="25"/>
  <c r="G2427" i="25"/>
  <c r="J2414" i="25"/>
  <c r="J2413" i="25"/>
  <c r="J2412" i="25"/>
  <c r="J2426" i="25"/>
  <c r="G2426" i="25"/>
  <c r="J2425" i="25"/>
  <c r="G2425" i="25"/>
  <c r="J2424" i="25"/>
  <c r="G2424" i="25"/>
  <c r="J2423" i="25"/>
  <c r="G2423" i="25"/>
  <c r="J2422" i="25"/>
  <c r="G2422" i="25"/>
  <c r="J2421" i="25"/>
  <c r="G2421" i="25"/>
  <c r="J2420" i="25"/>
  <c r="G2420" i="25"/>
  <c r="J2419" i="25"/>
  <c r="G2419" i="25"/>
  <c r="J2418" i="25"/>
  <c r="G2418" i="25"/>
  <c r="J2417" i="25"/>
  <c r="G2417" i="25"/>
  <c r="J2416" i="25"/>
  <c r="G2416" i="25"/>
  <c r="J2415" i="25"/>
  <c r="G2415" i="25"/>
  <c r="G2414" i="25"/>
  <c r="G2413" i="25"/>
  <c r="J2411" i="25"/>
  <c r="G2411" i="25"/>
  <c r="J2410" i="25"/>
  <c r="G2410" i="25"/>
  <c r="J2409" i="25"/>
  <c r="G2409" i="25"/>
  <c r="J2408" i="25"/>
  <c r="G2408" i="25"/>
  <c r="J2407" i="25"/>
  <c r="G2407" i="25"/>
  <c r="J2406" i="25"/>
  <c r="G2406" i="25"/>
  <c r="J2405" i="25"/>
  <c r="G2405" i="25"/>
  <c r="J2404" i="25"/>
  <c r="G2404" i="25"/>
  <c r="J2403" i="25"/>
  <c r="G2403" i="25"/>
  <c r="J2402" i="25"/>
  <c r="G2402" i="25"/>
  <c r="J2401" i="25"/>
  <c r="G2401" i="25"/>
  <c r="J2398" i="25"/>
  <c r="J2397" i="25"/>
  <c r="J2396" i="25"/>
  <c r="G2396" i="25"/>
  <c r="J2395" i="25"/>
  <c r="G2395" i="25"/>
  <c r="J2394" i="25"/>
  <c r="G2394" i="25"/>
  <c r="J2393" i="25"/>
  <c r="G2393" i="25"/>
  <c r="J2392" i="25"/>
  <c r="G2392" i="25"/>
  <c r="J2391" i="25"/>
  <c r="G2391" i="25"/>
  <c r="J2390" i="25"/>
  <c r="G2390" i="25"/>
  <c r="J2389" i="25"/>
  <c r="G2389" i="25"/>
  <c r="J2388" i="25"/>
  <c r="G2388" i="25"/>
  <c r="J2387" i="25"/>
  <c r="G2387" i="25"/>
  <c r="J2386" i="25"/>
  <c r="G2386" i="25"/>
  <c r="J2385" i="25"/>
  <c r="G2385" i="25"/>
  <c r="J2384" i="25"/>
  <c r="G2384" i="25"/>
  <c r="J2383" i="25"/>
  <c r="G2383" i="25"/>
  <c r="J2382" i="25"/>
  <c r="G2382" i="25"/>
  <c r="J2381" i="25"/>
  <c r="G2381" i="25"/>
  <c r="J2380" i="25"/>
  <c r="G2380" i="25"/>
  <c r="J2379" i="25"/>
  <c r="G2379" i="25"/>
  <c r="J2378" i="25"/>
  <c r="G2378" i="25"/>
  <c r="J2377" i="25"/>
  <c r="G2377" i="25"/>
  <c r="J2376" i="25"/>
  <c r="G2376" i="25"/>
  <c r="J2375" i="25"/>
  <c r="G2375" i="25"/>
  <c r="J2374" i="25"/>
  <c r="G2374" i="25"/>
  <c r="J2373" i="25"/>
  <c r="G2373" i="25"/>
  <c r="J2372" i="25"/>
  <c r="G2372" i="25"/>
  <c r="J2371" i="25"/>
  <c r="G2371" i="25"/>
  <c r="J2370" i="25"/>
  <c r="G2370" i="25"/>
  <c r="J2369" i="25"/>
  <c r="G2369" i="25"/>
  <c r="J2368" i="25"/>
  <c r="I2367" i="25" s="1"/>
  <c r="G2368" i="25"/>
  <c r="J2364" i="25"/>
  <c r="I2364" i="25" s="1"/>
  <c r="G2364" i="25"/>
  <c r="J2363" i="25"/>
  <c r="G2363" i="25"/>
  <c r="J2362" i="25"/>
  <c r="G2362" i="25"/>
  <c r="J2361" i="25"/>
  <c r="G2361" i="25"/>
  <c r="J2360" i="25"/>
  <c r="G2360" i="25"/>
  <c r="J2359" i="25"/>
  <c r="G2359" i="25"/>
  <c r="J2358" i="25"/>
  <c r="G2358" i="25"/>
  <c r="J2357" i="25"/>
  <c r="G2357" i="25"/>
  <c r="J2356" i="25"/>
  <c r="G2356" i="25"/>
  <c r="J2355" i="25"/>
  <c r="G2355" i="25"/>
  <c r="J2354" i="25"/>
  <c r="G2354" i="25"/>
  <c r="J2353" i="25"/>
  <c r="G2353" i="25"/>
  <c r="J2352" i="25"/>
  <c r="G2352" i="25"/>
  <c r="J2351" i="25"/>
  <c r="G2351" i="25"/>
  <c r="J2350" i="25"/>
  <c r="G2350" i="25"/>
  <c r="J2349" i="25"/>
  <c r="G2349" i="25"/>
  <c r="J2348" i="25"/>
  <c r="G2348" i="25"/>
  <c r="J2347" i="25"/>
  <c r="G2347" i="25"/>
  <c r="J2346" i="25"/>
  <c r="G2346" i="25"/>
  <c r="J2345" i="25"/>
  <c r="G2345" i="25"/>
  <c r="J2344" i="25"/>
  <c r="G2344" i="25"/>
  <c r="J2343" i="25"/>
  <c r="G2343" i="25"/>
  <c r="J2342" i="25"/>
  <c r="G2342" i="25"/>
  <c r="J2341" i="25"/>
  <c r="G2341" i="25"/>
  <c r="J2340" i="25"/>
  <c r="G2340" i="25"/>
  <c r="J2339" i="25"/>
  <c r="G2339" i="25"/>
  <c r="J2338" i="25"/>
  <c r="G2338" i="25"/>
  <c r="J2337" i="25"/>
  <c r="G2337" i="25"/>
  <c r="J2336" i="25"/>
  <c r="G2336" i="25"/>
  <c r="J2335" i="25"/>
  <c r="G2335" i="25"/>
  <c r="J2334" i="25"/>
  <c r="G2334" i="25"/>
  <c r="J2333" i="25"/>
  <c r="G2333" i="25"/>
  <c r="J2332" i="25"/>
  <c r="G2332" i="25"/>
  <c r="J2331" i="25"/>
  <c r="G2331" i="25"/>
  <c r="J2330" i="25"/>
  <c r="G2330" i="25"/>
  <c r="J2329" i="25"/>
  <c r="G2329" i="25"/>
  <c r="J2328" i="25"/>
  <c r="G2328" i="25"/>
  <c r="J2327" i="25"/>
  <c r="G2327" i="25"/>
  <c r="J2326" i="25"/>
  <c r="G2326" i="25"/>
  <c r="J2325" i="25"/>
  <c r="G2325" i="25"/>
  <c r="J2324" i="25"/>
  <c r="G2324" i="25"/>
  <c r="J2323" i="25"/>
  <c r="G2323" i="25"/>
  <c r="J2322" i="25"/>
  <c r="G2322" i="25"/>
  <c r="J2321" i="25"/>
  <c r="G2321" i="25"/>
  <c r="J2320" i="25"/>
  <c r="G2320" i="25"/>
  <c r="J2319" i="25"/>
  <c r="G2319" i="25"/>
  <c r="J2318" i="25"/>
  <c r="G2318" i="25"/>
  <c r="J2317" i="25"/>
  <c r="G2317" i="25"/>
  <c r="J2316" i="25"/>
  <c r="G2316" i="25"/>
  <c r="J2315" i="25"/>
  <c r="G2315" i="25"/>
  <c r="J2314" i="25"/>
  <c r="G2314" i="25"/>
  <c r="J2313" i="25"/>
  <c r="G2313" i="25"/>
  <c r="J2312" i="25"/>
  <c r="G2312" i="25"/>
  <c r="J2311" i="25"/>
  <c r="G2311" i="25"/>
  <c r="J2310" i="25"/>
  <c r="G2310" i="25"/>
  <c r="J2309" i="25"/>
  <c r="G2309" i="25"/>
  <c r="J2308" i="25"/>
  <c r="G2308" i="25"/>
  <c r="J2307" i="25"/>
  <c r="G2307" i="25"/>
  <c r="J2306" i="25"/>
  <c r="G2306" i="25"/>
  <c r="J2305" i="25"/>
  <c r="G2305" i="25"/>
  <c r="J2304" i="25"/>
  <c r="G2304" i="25"/>
  <c r="J2303" i="25"/>
  <c r="G2303" i="25"/>
  <c r="J2302" i="25"/>
  <c r="G2302" i="25"/>
  <c r="J2301" i="25"/>
  <c r="G2301" i="25"/>
  <c r="J2300" i="25"/>
  <c r="G2300" i="25"/>
  <c r="J2299" i="25"/>
  <c r="G2299" i="25"/>
  <c r="J2298" i="25"/>
  <c r="G2298" i="25"/>
  <c r="J2297" i="25"/>
  <c r="G2297" i="25"/>
  <c r="J2296" i="25"/>
  <c r="G2296" i="25"/>
  <c r="J2295" i="25"/>
  <c r="G2295" i="25"/>
  <c r="J2294" i="25"/>
  <c r="G2294" i="25"/>
  <c r="J2293" i="25"/>
  <c r="G2293" i="25"/>
  <c r="J2292" i="25"/>
  <c r="G2292" i="25"/>
  <c r="J2291" i="25"/>
  <c r="G2291" i="25"/>
  <c r="J2290" i="25"/>
  <c r="G2290" i="25"/>
  <c r="J2289" i="25"/>
  <c r="G2289" i="25"/>
  <c r="J2288" i="25"/>
  <c r="G2288" i="25"/>
  <c r="J2287" i="25"/>
  <c r="G2287" i="25"/>
  <c r="J2286" i="25"/>
  <c r="G2286" i="25"/>
  <c r="J2285" i="25"/>
  <c r="I2284" i="25" s="1"/>
  <c r="W2284" i="25" s="1"/>
  <c r="G2285" i="25"/>
  <c r="J2283" i="25"/>
  <c r="I2283" i="25" s="1"/>
  <c r="G2283" i="25"/>
  <c r="J2282" i="25"/>
  <c r="G2282" i="25"/>
  <c r="J2281" i="25"/>
  <c r="G2281" i="25"/>
  <c r="J2280" i="25"/>
  <c r="G2280" i="25"/>
  <c r="J2279" i="25"/>
  <c r="G2279" i="25"/>
  <c r="J2278" i="25"/>
  <c r="G2278" i="25"/>
  <c r="J2277" i="25"/>
  <c r="G2277" i="25"/>
  <c r="J2276" i="25"/>
  <c r="G2276" i="25"/>
  <c r="J2275" i="25"/>
  <c r="G2275" i="25"/>
  <c r="J2274" i="25"/>
  <c r="G2274" i="25"/>
  <c r="J2273" i="25"/>
  <c r="G2273" i="25"/>
  <c r="J2272" i="25"/>
  <c r="G2272" i="25"/>
  <c r="J2271" i="25"/>
  <c r="G2271" i="25"/>
  <c r="J2270" i="25"/>
  <c r="G2270" i="25"/>
  <c r="J2269" i="25"/>
  <c r="G2269" i="25"/>
  <c r="J2268" i="25"/>
  <c r="G2268" i="25"/>
  <c r="J2267" i="25"/>
  <c r="G2267" i="25"/>
  <c r="J2266" i="25"/>
  <c r="G2266" i="25"/>
  <c r="J2265" i="25"/>
  <c r="G2265" i="25"/>
  <c r="J2264" i="25"/>
  <c r="G2264" i="25"/>
  <c r="J2263" i="25"/>
  <c r="G2263" i="25"/>
  <c r="J2262" i="25"/>
  <c r="G2262" i="25"/>
  <c r="J2261" i="25"/>
  <c r="G2261" i="25"/>
  <c r="J2260" i="25"/>
  <c r="G2260" i="25"/>
  <c r="J2259" i="25"/>
  <c r="G2259" i="25"/>
  <c r="J2258" i="25"/>
  <c r="G2258" i="25"/>
  <c r="J2257" i="25"/>
  <c r="G2257" i="25"/>
  <c r="J2256" i="25"/>
  <c r="G2256" i="25"/>
  <c r="J2255" i="25"/>
  <c r="G2255" i="25"/>
  <c r="J2254" i="25"/>
  <c r="G2254" i="25"/>
  <c r="J2253" i="25"/>
  <c r="G2253" i="25"/>
  <c r="J2252" i="25"/>
  <c r="G2252" i="25"/>
  <c r="J2251" i="25"/>
  <c r="G2251" i="25"/>
  <c r="J2250" i="25"/>
  <c r="G2250" i="25"/>
  <c r="J2249" i="25"/>
  <c r="G2249" i="25"/>
  <c r="J2248" i="25"/>
  <c r="G2248" i="25"/>
  <c r="I2691" i="25" l="1"/>
  <c r="I2372" i="25"/>
  <c r="I20" i="25"/>
  <c r="I13" i="25"/>
  <c r="I14" i="25"/>
  <c r="I2412" i="25"/>
  <c r="I1087" i="25"/>
  <c r="I899" i="25"/>
  <c r="I1138" i="25"/>
  <c r="I1139" i="25"/>
  <c r="I903" i="25"/>
  <c r="I904" i="25"/>
  <c r="I897" i="25"/>
  <c r="I900" i="25"/>
  <c r="I853" i="25"/>
  <c r="I724" i="25"/>
  <c r="I732" i="25"/>
  <c r="I734" i="25"/>
  <c r="I723" i="25"/>
  <c r="I730" i="25"/>
  <c r="I725" i="25"/>
  <c r="I726" i="25"/>
  <c r="I712" i="25"/>
  <c r="I728" i="25"/>
  <c r="I713" i="25"/>
  <c r="I95" i="25"/>
  <c r="I81" i="25"/>
  <c r="I41" i="25"/>
  <c r="I74" i="25"/>
  <c r="I39" i="25"/>
  <c r="I77" i="25"/>
  <c r="I18" i="25"/>
  <c r="I73" i="25"/>
  <c r="I91" i="25"/>
  <c r="I80" i="25"/>
  <c r="I62" i="25"/>
  <c r="I66" i="25"/>
  <c r="I83" i="25"/>
  <c r="I75" i="25"/>
  <c r="I70" i="25"/>
  <c r="I82" i="25"/>
  <c r="I17" i="25"/>
  <c r="I92" i="25"/>
  <c r="I61" i="25"/>
  <c r="I78" i="25"/>
  <c r="I94" i="25"/>
  <c r="I93" i="25"/>
  <c r="I84" i="25"/>
  <c r="I79" i="25"/>
  <c r="I76" i="25"/>
  <c r="I1131" i="25"/>
  <c r="I68" i="25"/>
  <c r="I67" i="25"/>
  <c r="I65" i="25"/>
  <c r="I60" i="25"/>
  <c r="I12" i="25"/>
  <c r="I1111" i="25"/>
  <c r="I1090" i="25"/>
  <c r="I40" i="25"/>
  <c r="I19" i="25"/>
  <c r="I1132" i="25"/>
  <c r="I1124" i="25"/>
  <c r="I1092" i="25"/>
  <c r="I1100" i="25"/>
  <c r="I1125" i="25"/>
  <c r="I1099" i="25"/>
  <c r="I1102" i="25"/>
  <c r="I1110" i="25"/>
  <c r="I1118" i="25"/>
  <c r="I1080" i="25"/>
  <c r="I1088" i="25"/>
  <c r="I1096" i="25"/>
  <c r="I1120" i="25"/>
  <c r="I1119" i="25"/>
  <c r="I1117" i="25"/>
  <c r="I1116" i="25"/>
  <c r="I1112" i="25"/>
  <c r="I1109" i="25"/>
  <c r="I1108" i="25"/>
  <c r="I1091" i="25"/>
  <c r="I1104" i="25"/>
  <c r="I1103" i="25"/>
  <c r="I1098" i="25"/>
  <c r="I1094" i="25"/>
  <c r="I1101" i="25"/>
  <c r="I1097" i="25"/>
  <c r="I1095" i="25"/>
  <c r="I1093" i="25"/>
  <c r="I1089" i="25"/>
  <c r="I1071" i="25"/>
  <c r="I1086" i="25"/>
  <c r="I1082" i="25"/>
  <c r="I1081" i="25"/>
  <c r="I1079" i="25"/>
  <c r="I1078" i="25"/>
  <c r="I1072" i="25"/>
  <c r="I1055" i="25"/>
  <c r="I1063" i="25"/>
  <c r="I1062" i="25"/>
  <c r="I1058" i="25"/>
  <c r="I1048" i="25"/>
  <c r="I1057" i="25"/>
  <c r="I1056" i="25"/>
  <c r="I1051" i="25"/>
  <c r="I1047" i="25"/>
  <c r="I1049" i="25"/>
  <c r="I1050" i="25"/>
  <c r="I898" i="25"/>
  <c r="I1039" i="25"/>
  <c r="I1038" i="25"/>
  <c r="I874" i="25"/>
  <c r="I876" i="25"/>
  <c r="I891" i="25"/>
  <c r="I880" i="25"/>
  <c r="I896" i="25"/>
  <c r="I854" i="25"/>
  <c r="I883" i="25"/>
  <c r="I864" i="25"/>
  <c r="I885" i="25"/>
  <c r="I892" i="25"/>
  <c r="I890" i="25"/>
  <c r="I888" i="25"/>
  <c r="I889" i="25"/>
  <c r="I887" i="25"/>
  <c r="I886" i="25"/>
  <c r="I840" i="25"/>
  <c r="I857" i="25"/>
  <c r="I859" i="25"/>
  <c r="I877" i="25"/>
  <c r="I869" i="25"/>
  <c r="I851" i="25"/>
  <c r="I881" i="25"/>
  <c r="I878" i="25"/>
  <c r="I882" i="25"/>
  <c r="I879" i="25"/>
  <c r="I862" i="25"/>
  <c r="I858" i="25"/>
  <c r="I866" i="25"/>
  <c r="I856" i="25"/>
  <c r="I870" i="25"/>
  <c r="I872" i="25"/>
  <c r="I839" i="25"/>
  <c r="I852" i="25"/>
  <c r="I868" i="25"/>
  <c r="I873" i="25"/>
  <c r="I871" i="25"/>
  <c r="I867" i="25"/>
  <c r="I865" i="25"/>
  <c r="I863" i="25"/>
  <c r="I861" i="25"/>
  <c r="I860" i="25"/>
  <c r="I855" i="25"/>
  <c r="I850" i="25"/>
  <c r="I838" i="25"/>
  <c r="I799" i="25"/>
  <c r="I808" i="25"/>
  <c r="I819" i="25"/>
  <c r="I837" i="25"/>
  <c r="I820" i="25"/>
  <c r="I831" i="25"/>
  <c r="I763" i="25"/>
  <c r="I829" i="25"/>
  <c r="I832" i="25"/>
  <c r="I821" i="25"/>
  <c r="I806" i="25"/>
  <c r="I810" i="25"/>
  <c r="I809" i="25"/>
  <c r="I807" i="25"/>
  <c r="I802" i="25"/>
  <c r="I762" i="25"/>
  <c r="I800" i="25"/>
  <c r="I803" i="25"/>
  <c r="I801" i="25"/>
  <c r="I744" i="25"/>
  <c r="I764" i="25"/>
  <c r="I766" i="25"/>
  <c r="I767" i="25"/>
  <c r="I765" i="25"/>
  <c r="I752" i="25"/>
  <c r="I1153" i="25"/>
  <c r="I1140" i="25"/>
  <c r="I756" i="25"/>
  <c r="I711" i="25"/>
  <c r="I731" i="25"/>
  <c r="I757" i="25"/>
  <c r="I743" i="25"/>
  <c r="I742" i="25"/>
  <c r="I710" i="25"/>
  <c r="I1136" i="25"/>
  <c r="I733" i="25"/>
  <c r="I727" i="25"/>
  <c r="I721" i="25"/>
  <c r="I1157" i="25"/>
  <c r="I1151" i="25"/>
  <c r="I729" i="25"/>
  <c r="I722" i="25"/>
  <c r="I1148" i="25"/>
  <c r="I1143" i="25"/>
  <c r="I1144" i="25"/>
  <c r="I1137" i="25"/>
  <c r="I1142" i="25"/>
  <c r="I1152" i="25"/>
  <c r="I1146" i="25"/>
  <c r="I1141" i="25"/>
  <c r="I1145" i="25"/>
  <c r="I1154" i="25"/>
  <c r="I1149" i="25"/>
  <c r="I2724" i="25"/>
  <c r="I1150" i="25"/>
  <c r="I1147" i="25"/>
  <c r="I1156" i="25"/>
  <c r="I1155" i="25"/>
  <c r="I2729" i="25"/>
  <c r="I2727" i="25"/>
  <c r="I2725" i="25"/>
  <c r="I2726" i="25"/>
  <c r="I2721" i="25"/>
  <c r="I2722" i="25"/>
  <c r="I2723" i="25"/>
  <c r="I2720" i="25"/>
  <c r="I2713" i="25"/>
  <c r="I2712" i="25"/>
  <c r="I2716" i="25"/>
  <c r="I2718" i="25"/>
  <c r="I2717" i="25"/>
  <c r="I2715" i="25"/>
  <c r="I2711" i="25"/>
  <c r="I2708" i="25"/>
  <c r="I2706" i="25"/>
  <c r="I2710" i="25"/>
  <c r="I2707" i="25"/>
  <c r="I2714" i="25"/>
  <c r="I2705" i="25"/>
  <c r="I2709" i="25"/>
  <c r="I2702" i="25"/>
  <c r="I2699" i="25"/>
  <c r="I2700" i="25"/>
  <c r="I2701" i="25"/>
  <c r="I2698" i="25"/>
  <c r="I2697" i="25"/>
  <c r="I2696" i="25"/>
  <c r="I2694" i="25"/>
  <c r="I2695" i="25"/>
  <c r="I2703" i="25"/>
  <c r="I2690" i="25"/>
  <c r="I2579" i="25"/>
  <c r="I2689" i="25"/>
  <c r="I2692" i="25"/>
  <c r="I2687" i="25"/>
  <c r="I2688" i="25"/>
  <c r="I2628" i="25"/>
  <c r="I2671" i="25"/>
  <c r="I2678" i="25"/>
  <c r="I2676" i="25"/>
  <c r="I2680" i="25"/>
  <c r="I2657" i="25"/>
  <c r="I2677" i="25"/>
  <c r="I2681" i="25"/>
  <c r="I2679" i="25"/>
  <c r="I2675" i="25"/>
  <c r="I2604" i="25"/>
  <c r="I2608" i="25"/>
  <c r="I2612" i="25"/>
  <c r="I2620" i="25"/>
  <c r="I2624" i="25"/>
  <c r="I2639" i="25"/>
  <c r="I2655" i="25"/>
  <c r="I2658" i="25"/>
  <c r="I2636" i="25"/>
  <c r="I2640" i="25"/>
  <c r="I2644" i="25"/>
  <c r="I2652" i="25"/>
  <c r="I2592" i="25"/>
  <c r="I2600" i="25"/>
  <c r="I2613" i="25"/>
  <c r="I2617" i="25"/>
  <c r="I2625" i="25"/>
  <c r="I2665" i="25"/>
  <c r="I2664" i="25"/>
  <c r="I2668" i="25"/>
  <c r="I2672" i="25"/>
  <c r="I2661" i="25"/>
  <c r="I2669" i="25"/>
  <c r="I2673" i="25"/>
  <c r="I2666" i="25"/>
  <c r="I2662" i="25"/>
  <c r="I2663" i="25"/>
  <c r="I2670" i="25"/>
  <c r="I2660" i="25"/>
  <c r="I2667" i="25"/>
  <c r="I2656" i="25"/>
  <c r="I2659" i="25"/>
  <c r="I2589" i="25"/>
  <c r="I2645" i="25"/>
  <c r="I2638" i="25"/>
  <c r="I2646" i="25"/>
  <c r="I2654" i="25"/>
  <c r="I2595" i="25"/>
  <c r="I2598" i="25"/>
  <c r="I2614" i="25"/>
  <c r="I2622" i="25"/>
  <c r="I2587" i="25"/>
  <c r="I2591" i="25"/>
  <c r="I2629" i="25"/>
  <c r="I2649" i="25"/>
  <c r="I2653" i="25"/>
  <c r="I2599" i="25"/>
  <c r="I2607" i="25"/>
  <c r="I2611" i="25"/>
  <c r="I2615" i="25"/>
  <c r="I2631" i="25"/>
  <c r="I2635" i="25"/>
  <c r="I2637" i="25"/>
  <c r="I2632" i="25"/>
  <c r="I2643" i="25"/>
  <c r="I2647" i="25"/>
  <c r="I2606" i="25"/>
  <c r="I2633" i="25"/>
  <c r="I2586" i="25"/>
  <c r="I2588" i="25"/>
  <c r="I2619" i="25"/>
  <c r="I2621" i="25"/>
  <c r="I2651" i="25"/>
  <c r="I2597" i="25"/>
  <c r="I2605" i="25"/>
  <c r="I2630" i="25"/>
  <c r="I2590" i="25"/>
  <c r="I2594" i="25"/>
  <c r="I2596" i="25"/>
  <c r="I2609" i="25"/>
  <c r="I2616" i="25"/>
  <c r="I2623" i="25"/>
  <c r="I2627" i="25"/>
  <c r="I2641" i="25"/>
  <c r="I2648" i="25"/>
  <c r="I2584" i="25"/>
  <c r="I2585" i="25"/>
  <c r="I2626" i="25"/>
  <c r="I2634" i="25"/>
  <c r="I2593" i="25"/>
  <c r="I2601" i="25"/>
  <c r="I2610" i="25"/>
  <c r="I2618" i="25"/>
  <c r="I2642" i="25"/>
  <c r="I2650" i="25"/>
  <c r="I2582" i="25"/>
  <c r="I2580" i="25"/>
  <c r="I2581" i="25"/>
  <c r="I2578" i="25"/>
  <c r="I2577" i="25"/>
  <c r="I2574" i="25"/>
  <c r="I2524" i="25"/>
  <c r="I2540" i="25"/>
  <c r="I2556" i="25"/>
  <c r="I2568" i="25"/>
  <c r="I2571" i="25"/>
  <c r="I2569" i="25"/>
  <c r="I2573" i="25"/>
  <c r="I2570" i="25"/>
  <c r="I2575" i="25"/>
  <c r="I2567" i="25"/>
  <c r="I2572" i="25"/>
  <c r="I2546" i="25"/>
  <c r="I2521" i="25"/>
  <c r="I2529" i="25"/>
  <c r="I2545" i="25"/>
  <c r="I2561" i="25"/>
  <c r="I2543" i="25"/>
  <c r="I2526" i="25"/>
  <c r="I2530" i="25"/>
  <c r="I2559" i="25"/>
  <c r="I2562" i="25"/>
  <c r="I2533" i="25"/>
  <c r="I2537" i="25"/>
  <c r="I2549" i="25"/>
  <c r="I2553" i="25"/>
  <c r="I2565" i="25"/>
  <c r="I2523" i="25"/>
  <c r="I2528" i="25"/>
  <c r="I2532" i="25"/>
  <c r="I2539" i="25"/>
  <c r="I2544" i="25"/>
  <c r="I2548" i="25"/>
  <c r="I2555" i="25"/>
  <c r="I2560" i="25"/>
  <c r="I2564" i="25"/>
  <c r="I2535" i="25"/>
  <c r="I2551" i="25"/>
  <c r="I2558" i="25"/>
  <c r="I2542" i="25"/>
  <c r="I2520" i="25"/>
  <c r="I2522" i="25"/>
  <c r="I2525" i="25"/>
  <c r="I2536" i="25"/>
  <c r="I2538" i="25"/>
  <c r="I2541" i="25"/>
  <c r="I2552" i="25"/>
  <c r="I2554" i="25"/>
  <c r="I2557" i="25"/>
  <c r="I2527" i="25"/>
  <c r="I2531" i="25"/>
  <c r="I2534" i="25"/>
  <c r="I2547" i="25"/>
  <c r="I2550" i="25"/>
  <c r="I2563" i="25"/>
  <c r="I2519" i="25"/>
  <c r="I2512" i="25"/>
  <c r="I2517" i="25"/>
  <c r="I2516" i="25"/>
  <c r="I2515" i="25"/>
  <c r="I2507" i="25"/>
  <c r="I2513" i="25"/>
  <c r="I2505" i="25"/>
  <c r="I2504" i="25"/>
  <c r="I2506" i="25"/>
  <c r="I2508" i="25"/>
  <c r="I2510" i="25"/>
  <c r="I2503" i="25"/>
  <c r="I2509" i="25"/>
  <c r="I2498" i="25"/>
  <c r="I2489" i="25"/>
  <c r="I2494" i="25"/>
  <c r="I2500" i="25"/>
  <c r="I2501" i="25"/>
  <c r="I2499" i="25"/>
  <c r="I2438" i="25"/>
  <c r="I2474" i="25"/>
  <c r="I2495" i="25"/>
  <c r="I2492" i="25"/>
  <c r="I2496" i="25"/>
  <c r="I2491" i="25"/>
  <c r="I2493" i="25"/>
  <c r="I2437" i="25"/>
  <c r="I2461" i="25"/>
  <c r="I2448" i="25"/>
  <c r="I2468" i="25"/>
  <c r="I2472" i="25"/>
  <c r="I2488" i="25"/>
  <c r="I2469" i="25"/>
  <c r="I2456" i="25"/>
  <c r="I2443" i="25"/>
  <c r="I2483" i="25"/>
  <c r="I2487" i="25"/>
  <c r="I2445" i="25"/>
  <c r="I2480" i="25"/>
  <c r="I2457" i="25"/>
  <c r="I2463" i="25"/>
  <c r="I2458" i="25"/>
  <c r="I2477" i="25"/>
  <c r="I2451" i="25"/>
  <c r="I2455" i="25"/>
  <c r="I2440" i="25"/>
  <c r="I2486" i="25"/>
  <c r="I2452" i="25"/>
  <c r="I2479" i="25"/>
  <c r="I2484" i="25"/>
  <c r="I2454" i="25"/>
  <c r="I2442" i="25"/>
  <c r="I2439" i="25"/>
  <c r="I2441" i="25"/>
  <c r="I2453" i="25"/>
  <c r="I2467" i="25"/>
  <c r="I2471" i="25"/>
  <c r="I2485" i="25"/>
  <c r="I2464" i="25"/>
  <c r="I2470" i="25"/>
  <c r="I2459" i="25"/>
  <c r="I2475" i="25"/>
  <c r="I2450" i="25"/>
  <c r="I2466" i="25"/>
  <c r="I2482" i="25"/>
  <c r="I2444" i="25"/>
  <c r="I2449" i="25"/>
  <c r="I2460" i="25"/>
  <c r="I2462" i="25"/>
  <c r="I2465" i="25"/>
  <c r="I2476" i="25"/>
  <c r="I2478" i="25"/>
  <c r="I2481" i="25"/>
  <c r="I2429" i="25"/>
  <c r="I2416" i="25"/>
  <c r="I2424" i="25"/>
  <c r="I2434" i="25"/>
  <c r="I2431" i="25"/>
  <c r="I2430" i="25"/>
  <c r="I2427" i="25"/>
  <c r="I2428" i="25"/>
  <c r="I2414" i="25"/>
  <c r="I2413" i="25"/>
  <c r="I2417" i="25"/>
  <c r="I2423" i="25"/>
  <c r="I2420" i="25"/>
  <c r="I2425" i="25"/>
  <c r="I2419" i="25"/>
  <c r="I2422" i="25"/>
  <c r="I2421" i="25"/>
  <c r="I2415" i="25"/>
  <c r="I2418" i="25"/>
  <c r="I2410" i="25"/>
  <c r="I2406" i="25"/>
  <c r="I2403" i="25"/>
  <c r="I2407" i="25"/>
  <c r="I2402" i="25"/>
  <c r="I2405" i="25"/>
  <c r="I2404" i="25"/>
  <c r="I2408" i="25"/>
  <c r="I2401" i="25"/>
  <c r="I2393" i="25"/>
  <c r="I2397" i="25"/>
  <c r="I2396" i="25"/>
  <c r="I2389" i="25"/>
  <c r="I2394" i="25"/>
  <c r="I2390" i="25"/>
  <c r="I2392" i="25"/>
  <c r="I2391" i="25"/>
  <c r="I2388" i="25"/>
  <c r="I2395" i="25"/>
  <c r="I2387" i="25"/>
  <c r="I2386" i="25"/>
  <c r="I2383" i="25"/>
  <c r="I2381" i="25"/>
  <c r="I2384" i="25"/>
  <c r="I2382" i="25"/>
  <c r="I2375" i="25"/>
  <c r="I2376" i="25"/>
  <c r="I2378" i="25"/>
  <c r="I2379" i="25"/>
  <c r="I2377" i="25"/>
  <c r="I2373" i="25"/>
  <c r="I2368" i="25"/>
  <c r="I2369" i="25"/>
  <c r="I2370" i="25"/>
  <c r="I2371" i="25"/>
  <c r="I2361" i="25"/>
  <c r="I2362" i="25"/>
  <c r="I2360" i="25"/>
  <c r="I2359" i="25"/>
  <c r="I2358" i="25"/>
  <c r="I2266" i="25"/>
  <c r="I2269" i="25"/>
  <c r="I2310" i="25"/>
  <c r="I2289" i="25"/>
  <c r="I2305" i="25"/>
  <c r="I2313" i="25"/>
  <c r="I2337" i="25"/>
  <c r="I2356" i="25"/>
  <c r="I2308" i="25"/>
  <c r="I2300" i="25"/>
  <c r="I2324" i="25"/>
  <c r="I2334" i="25"/>
  <c r="I2342" i="25"/>
  <c r="I2346" i="25"/>
  <c r="I2350" i="25"/>
  <c r="I2282" i="25"/>
  <c r="I2339" i="25"/>
  <c r="I2345" i="25"/>
  <c r="I2349" i="25"/>
  <c r="I2353" i="25"/>
  <c r="I2347" i="25"/>
  <c r="I2352" i="25"/>
  <c r="I2351" i="25"/>
  <c r="I2344" i="25"/>
  <c r="I2341" i="25"/>
  <c r="I2343" i="25"/>
  <c r="I2354" i="25"/>
  <c r="I2338" i="25"/>
  <c r="I2340" i="25"/>
  <c r="I2348" i="25"/>
  <c r="I2265" i="25"/>
  <c r="I2294" i="25"/>
  <c r="I2297" i="25"/>
  <c r="I2267" i="25"/>
  <c r="I2279" i="25"/>
  <c r="I2318" i="25"/>
  <c r="I2322" i="25"/>
  <c r="I2330" i="25"/>
  <c r="I2304" i="25"/>
  <c r="I2335" i="25"/>
  <c r="I2292" i="25"/>
  <c r="I2272" i="25"/>
  <c r="I2277" i="25"/>
  <c r="I2280" i="25"/>
  <c r="I2290" i="25"/>
  <c r="I2316" i="25"/>
  <c r="I2333" i="25"/>
  <c r="I2275" i="25"/>
  <c r="I2291" i="25"/>
  <c r="I2298" i="25"/>
  <c r="I2320" i="25"/>
  <c r="I2331" i="25"/>
  <c r="I2285" i="25"/>
  <c r="I2325" i="25"/>
  <c r="I2321" i="25"/>
  <c r="I2328" i="25"/>
  <c r="I2332" i="25"/>
  <c r="I2268" i="25"/>
  <c r="I2302" i="25"/>
  <c r="I2307" i="25"/>
  <c r="I2309" i="25"/>
  <c r="I2314" i="25"/>
  <c r="I2273" i="25"/>
  <c r="I2293" i="25"/>
  <c r="I2288" i="25"/>
  <c r="I2315" i="25"/>
  <c r="I2317" i="25"/>
  <c r="I2274" i="25"/>
  <c r="I2276" i="25"/>
  <c r="I2312" i="25"/>
  <c r="I2329" i="25"/>
  <c r="I2271" i="25"/>
  <c r="I2281" i="25"/>
  <c r="I2299" i="25"/>
  <c r="I2301" i="25"/>
  <c r="I2326" i="25"/>
  <c r="I2286" i="25"/>
  <c r="I2296" i="25"/>
  <c r="I2306" i="25"/>
  <c r="I2323" i="25"/>
  <c r="I2336" i="25"/>
  <c r="I2270" i="25"/>
  <c r="I2278" i="25"/>
  <c r="I2287" i="25"/>
  <c r="I2295" i="25"/>
  <c r="I2303" i="25"/>
  <c r="I2311" i="25"/>
  <c r="I2319" i="25"/>
  <c r="I2327" i="25"/>
  <c r="I2261" i="25"/>
  <c r="I2262" i="25"/>
  <c r="I2263" i="25"/>
  <c r="I2260" i="25"/>
  <c r="I2259" i="25"/>
  <c r="I2258" i="25"/>
  <c r="I2254" i="25"/>
  <c r="I2252" i="25"/>
  <c r="I2255" i="25"/>
  <c r="I2251" i="25"/>
  <c r="I2249" i="25"/>
  <c r="I2256" i="25"/>
  <c r="I2250" i="25"/>
  <c r="I2248" i="25"/>
  <c r="I2253" i="25"/>
  <c r="J2247" i="25" l="1"/>
  <c r="G2247" i="25"/>
  <c r="J2246" i="25"/>
  <c r="G2246" i="25"/>
  <c r="J2245" i="25"/>
  <c r="G2245" i="25"/>
  <c r="J2244" i="25"/>
  <c r="G2244" i="25"/>
  <c r="J2243" i="25"/>
  <c r="G2243" i="25"/>
  <c r="J2242" i="25"/>
  <c r="G2242" i="25"/>
  <c r="J2241" i="25"/>
  <c r="G2241" i="25"/>
  <c r="J2240" i="25"/>
  <c r="G2240" i="25"/>
  <c r="J2239" i="25"/>
  <c r="G2239" i="25"/>
  <c r="J2238" i="25"/>
  <c r="G2238" i="25"/>
  <c r="J2237" i="25"/>
  <c r="G2237" i="25"/>
  <c r="J2236" i="25"/>
  <c r="G2236" i="25"/>
  <c r="J2235" i="25"/>
  <c r="G2235" i="25"/>
  <c r="J2234" i="25"/>
  <c r="G2234" i="25"/>
  <c r="J2233" i="25"/>
  <c r="G2233" i="25"/>
  <c r="J2232" i="25"/>
  <c r="G2232" i="25"/>
  <c r="J2231" i="25"/>
  <c r="G2231" i="25"/>
  <c r="J2230" i="25"/>
  <c r="G2230" i="25"/>
  <c r="J2229" i="25"/>
  <c r="G2229" i="25"/>
  <c r="J2228" i="25"/>
  <c r="G2228" i="25"/>
  <c r="J2227" i="25"/>
  <c r="G2227" i="25"/>
  <c r="J2226" i="25"/>
  <c r="G2226" i="25"/>
  <c r="J2225" i="25"/>
  <c r="G2225" i="25"/>
  <c r="J2224" i="25"/>
  <c r="G2224" i="25"/>
  <c r="J2223" i="25"/>
  <c r="G2223" i="25"/>
  <c r="J2222" i="25"/>
  <c r="G2222" i="25"/>
  <c r="J2221" i="25"/>
  <c r="G2221" i="25"/>
  <c r="J2220" i="25"/>
  <c r="G2220" i="25"/>
  <c r="J2219" i="25"/>
  <c r="G2219" i="25"/>
  <c r="J2218" i="25"/>
  <c r="G2218" i="25"/>
  <c r="J2217" i="25"/>
  <c r="G2217" i="25"/>
  <c r="J2216" i="25"/>
  <c r="G2216" i="25"/>
  <c r="J2215" i="25"/>
  <c r="G2215" i="25"/>
  <c r="J2214" i="25"/>
  <c r="G2214" i="25"/>
  <c r="J2213" i="25"/>
  <c r="G2213" i="25"/>
  <c r="J2212" i="25"/>
  <c r="G2212" i="25"/>
  <c r="J2211" i="25"/>
  <c r="G2211" i="25"/>
  <c r="J2210" i="25"/>
  <c r="G2210" i="25"/>
  <c r="J2209" i="25"/>
  <c r="G2209" i="25"/>
  <c r="J2208" i="25"/>
  <c r="G2208" i="25"/>
  <c r="J2207" i="25"/>
  <c r="G2207" i="25"/>
  <c r="J2206" i="25"/>
  <c r="G2206" i="25"/>
  <c r="J2205" i="25"/>
  <c r="G2205" i="25"/>
  <c r="J2204" i="25"/>
  <c r="G2204" i="25"/>
  <c r="J2203" i="25"/>
  <c r="G2203" i="25"/>
  <c r="J2202" i="25"/>
  <c r="G2202" i="25"/>
  <c r="J2201" i="25"/>
  <c r="G2201" i="25"/>
  <c r="J2200" i="25"/>
  <c r="G2200" i="25"/>
  <c r="J2199" i="25"/>
  <c r="G2199" i="25"/>
  <c r="J2198" i="25"/>
  <c r="G2198" i="25"/>
  <c r="J2197" i="25"/>
  <c r="G2197" i="25"/>
  <c r="J2196" i="25"/>
  <c r="G2196" i="25"/>
  <c r="J2195" i="25"/>
  <c r="G2195" i="25"/>
  <c r="J2194" i="25"/>
  <c r="G2194" i="25"/>
  <c r="J2193" i="25"/>
  <c r="G2193" i="25"/>
  <c r="J2192" i="25"/>
  <c r="G2192" i="25"/>
  <c r="J2191" i="25"/>
  <c r="G2191" i="25"/>
  <c r="J2190" i="25"/>
  <c r="G2190" i="25"/>
  <c r="J2189" i="25"/>
  <c r="G2189" i="25"/>
  <c r="J2188" i="25"/>
  <c r="G2188" i="25"/>
  <c r="J2187" i="25"/>
  <c r="G2187" i="25"/>
  <c r="J2186" i="25"/>
  <c r="G2186" i="25"/>
  <c r="J2185" i="25"/>
  <c r="G2185" i="25"/>
  <c r="J2184" i="25"/>
  <c r="G2184" i="25"/>
  <c r="J2183" i="25"/>
  <c r="G2183" i="25"/>
  <c r="J2182" i="25"/>
  <c r="G2182" i="25"/>
  <c r="J2181" i="25"/>
  <c r="G2181" i="25"/>
  <c r="J2180" i="25"/>
  <c r="G2180" i="25"/>
  <c r="J2179" i="25"/>
  <c r="G2179" i="25"/>
  <c r="J2178" i="25"/>
  <c r="G2178" i="25"/>
  <c r="J2177" i="25"/>
  <c r="G2177" i="25"/>
  <c r="J2176" i="25"/>
  <c r="G2176" i="25"/>
  <c r="J2175" i="25"/>
  <c r="G2175" i="25"/>
  <c r="J2174" i="25"/>
  <c r="G2174" i="25"/>
  <c r="J2173" i="25"/>
  <c r="G2173" i="25"/>
  <c r="J2172" i="25"/>
  <c r="G2172" i="25"/>
  <c r="J2170" i="25"/>
  <c r="G2170" i="25"/>
  <c r="J2118" i="25"/>
  <c r="J2117" i="25"/>
  <c r="G2117" i="25"/>
  <c r="J2116" i="25"/>
  <c r="G2116" i="25"/>
  <c r="J2115" i="25"/>
  <c r="G2115" i="25"/>
  <c r="J2114" i="25"/>
  <c r="G2114" i="25"/>
  <c r="J2113" i="25"/>
  <c r="G2113" i="25"/>
  <c r="J2112" i="25"/>
  <c r="G2112" i="25"/>
  <c r="J2111" i="25"/>
  <c r="G2111" i="25"/>
  <c r="J2110" i="25"/>
  <c r="G2110" i="25"/>
  <c r="J2109" i="25"/>
  <c r="G2109" i="25"/>
  <c r="J2108" i="25"/>
  <c r="G2108" i="25"/>
  <c r="J2107" i="25"/>
  <c r="G2107" i="25"/>
  <c r="J2106" i="25"/>
  <c r="G2106" i="25"/>
  <c r="J2105" i="25"/>
  <c r="G2105" i="25"/>
  <c r="J2104" i="25"/>
  <c r="G2104" i="25"/>
  <c r="J2103" i="25"/>
  <c r="G2103" i="25"/>
  <c r="J2102" i="25"/>
  <c r="G2102" i="25"/>
  <c r="J2101" i="25"/>
  <c r="G2101" i="25"/>
  <c r="J2100" i="25"/>
  <c r="G2100" i="25"/>
  <c r="J2099" i="25"/>
  <c r="G2099" i="25"/>
  <c r="J2098" i="25"/>
  <c r="G2098" i="25"/>
  <c r="J2097" i="25"/>
  <c r="G2097" i="25"/>
  <c r="J2096" i="25"/>
  <c r="G2096" i="25"/>
  <c r="J2095" i="25"/>
  <c r="G2095" i="25"/>
  <c r="J2094" i="25"/>
  <c r="G2094" i="25"/>
  <c r="J2093" i="25"/>
  <c r="J2092" i="25"/>
  <c r="G2092" i="25"/>
  <c r="J2091" i="25"/>
  <c r="G2091" i="25"/>
  <c r="J2090" i="25"/>
  <c r="G2090" i="25"/>
  <c r="J2089" i="25"/>
  <c r="G2089" i="25"/>
  <c r="J2088" i="25"/>
  <c r="G2088" i="25"/>
  <c r="J2087" i="25"/>
  <c r="G2087" i="25"/>
  <c r="J2086" i="25"/>
  <c r="G2086" i="25"/>
  <c r="J2085" i="25"/>
  <c r="G2085" i="25"/>
  <c r="J2084" i="25"/>
  <c r="G2084" i="25"/>
  <c r="J2083" i="25"/>
  <c r="G2083" i="25"/>
  <c r="J2082" i="25"/>
  <c r="G2082" i="25"/>
  <c r="J2081" i="25"/>
  <c r="G2081" i="25"/>
  <c r="J2080" i="25"/>
  <c r="G2080" i="25"/>
  <c r="J2079" i="25"/>
  <c r="G2079" i="25"/>
  <c r="J2078" i="25"/>
  <c r="G2078" i="25"/>
  <c r="J2077" i="25"/>
  <c r="G2077" i="25"/>
  <c r="J2076" i="25"/>
  <c r="G2076" i="25"/>
  <c r="J2075" i="25"/>
  <c r="G2075" i="25"/>
  <c r="J2074" i="25"/>
  <c r="G2074" i="25"/>
  <c r="J2073" i="25"/>
  <c r="G2073" i="25"/>
  <c r="J2072" i="25"/>
  <c r="G2072" i="25"/>
  <c r="J2071" i="25"/>
  <c r="G2071" i="25"/>
  <c r="J2001" i="25"/>
  <c r="J2070" i="25"/>
  <c r="G2070" i="25"/>
  <c r="J2069" i="25"/>
  <c r="G2069" i="25"/>
  <c r="J2068" i="25"/>
  <c r="G2068" i="25"/>
  <c r="J2067" i="25"/>
  <c r="G2067" i="25"/>
  <c r="J2066" i="25"/>
  <c r="G2066" i="25"/>
  <c r="J2065" i="25"/>
  <c r="G2065" i="25"/>
  <c r="J2064" i="25"/>
  <c r="G2064" i="25"/>
  <c r="J2063" i="25"/>
  <c r="G2063" i="25"/>
  <c r="J2062" i="25"/>
  <c r="G2062" i="25"/>
  <c r="J2061" i="25"/>
  <c r="G2061" i="25"/>
  <c r="J2060" i="25"/>
  <c r="G2060" i="25"/>
  <c r="J2059" i="25"/>
  <c r="G2059" i="25"/>
  <c r="J2058" i="25"/>
  <c r="G2058" i="25"/>
  <c r="J2057" i="25"/>
  <c r="G2057" i="25"/>
  <c r="J2056" i="25"/>
  <c r="G2056" i="25"/>
  <c r="J2055" i="25"/>
  <c r="G2055" i="25"/>
  <c r="J2054" i="25"/>
  <c r="G2054" i="25"/>
  <c r="J2053" i="25"/>
  <c r="G2053" i="25"/>
  <c r="J2052" i="25"/>
  <c r="G2052" i="25"/>
  <c r="J2051" i="25"/>
  <c r="G2051" i="25"/>
  <c r="J2050" i="25"/>
  <c r="G2050" i="25"/>
  <c r="J2049" i="25"/>
  <c r="G2049" i="25"/>
  <c r="J2048" i="25"/>
  <c r="G2048" i="25"/>
  <c r="J2047" i="25"/>
  <c r="G2047" i="25"/>
  <c r="J2046" i="25"/>
  <c r="G2046" i="25"/>
  <c r="J2045" i="25"/>
  <c r="G2045" i="25"/>
  <c r="J2044" i="25"/>
  <c r="G2044" i="25"/>
  <c r="J2043" i="25"/>
  <c r="G2043" i="25"/>
  <c r="J2042" i="25"/>
  <c r="G2042" i="25"/>
  <c r="J2041" i="25"/>
  <c r="G2041" i="25"/>
  <c r="J2040" i="25"/>
  <c r="G2040" i="25"/>
  <c r="J2039" i="25"/>
  <c r="G2039" i="25"/>
  <c r="J2038" i="25"/>
  <c r="G2038" i="25"/>
  <c r="J2037" i="25"/>
  <c r="G2037" i="25"/>
  <c r="J2036" i="25"/>
  <c r="G2036" i="25"/>
  <c r="J2035" i="25"/>
  <c r="G2035" i="25"/>
  <c r="J2034" i="25"/>
  <c r="G2034" i="25"/>
  <c r="J2033" i="25"/>
  <c r="G2033" i="25"/>
  <c r="J2032" i="25"/>
  <c r="G2032" i="25"/>
  <c r="J2031" i="25"/>
  <c r="G2031" i="25"/>
  <c r="J2030" i="25"/>
  <c r="G2030" i="25"/>
  <c r="J2029" i="25"/>
  <c r="G2029" i="25"/>
  <c r="J2028" i="25"/>
  <c r="G2028" i="25"/>
  <c r="J2027" i="25"/>
  <c r="G2027" i="25"/>
  <c r="J2026" i="25"/>
  <c r="G2026" i="25"/>
  <c r="J2025" i="25"/>
  <c r="G2025" i="25"/>
  <c r="J2024" i="25"/>
  <c r="G2024" i="25"/>
  <c r="J2023" i="25"/>
  <c r="G2023" i="25"/>
  <c r="J2022" i="25"/>
  <c r="G2022" i="25"/>
  <c r="J2021" i="25"/>
  <c r="I2020" i="25" s="1"/>
  <c r="W2020" i="25" s="1"/>
  <c r="G2021" i="25"/>
  <c r="J2019" i="25"/>
  <c r="I2019" i="25" s="1"/>
  <c r="G2019" i="25"/>
  <c r="J2018" i="25"/>
  <c r="G2018" i="25"/>
  <c r="J2017" i="25"/>
  <c r="G2017" i="25"/>
  <c r="J2016" i="25"/>
  <c r="G2016" i="25"/>
  <c r="J2015" i="25"/>
  <c r="G2015" i="25"/>
  <c r="J2014" i="25"/>
  <c r="G2014" i="25"/>
  <c r="J2013" i="25"/>
  <c r="G2013" i="25"/>
  <c r="J2012" i="25"/>
  <c r="G2012" i="25"/>
  <c r="J2011" i="25"/>
  <c r="G2011" i="25"/>
  <c r="J2010" i="25"/>
  <c r="G2010" i="25"/>
  <c r="J2009" i="25"/>
  <c r="G2009" i="25"/>
  <c r="J2008" i="25"/>
  <c r="G2008" i="25"/>
  <c r="J2007" i="25"/>
  <c r="G2007" i="25"/>
  <c r="J2006" i="25"/>
  <c r="G2006" i="25"/>
  <c r="J2005" i="25"/>
  <c r="G2005" i="25"/>
  <c r="J2004" i="25"/>
  <c r="G2004" i="25"/>
  <c r="J2003" i="25"/>
  <c r="G2003" i="25"/>
  <c r="J2002" i="25"/>
  <c r="G2002" i="25"/>
  <c r="J2000" i="25"/>
  <c r="G2000" i="25"/>
  <c r="J1999" i="25"/>
  <c r="G1999" i="25"/>
  <c r="J1995" i="25"/>
  <c r="J1994" i="25"/>
  <c r="J1997" i="25"/>
  <c r="G1997" i="25"/>
  <c r="J1996" i="25"/>
  <c r="G1996" i="25"/>
  <c r="J1800" i="25"/>
  <c r="G1800" i="25"/>
  <c r="J1942" i="25"/>
  <c r="J1941" i="25"/>
  <c r="J1937" i="25"/>
  <c r="J1936" i="25"/>
  <c r="J1919" i="25"/>
  <c r="J1918" i="25"/>
  <c r="J1849" i="25"/>
  <c r="J1848" i="25"/>
  <c r="J1847" i="25"/>
  <c r="J1846" i="25"/>
  <c r="G1847" i="25"/>
  <c r="J1845" i="25"/>
  <c r="G1845" i="25"/>
  <c r="J1844" i="25"/>
  <c r="G1844" i="25"/>
  <c r="J1843" i="25"/>
  <c r="G1843" i="25"/>
  <c r="J1842" i="25"/>
  <c r="G1842" i="25"/>
  <c r="J1841" i="25"/>
  <c r="G1841" i="25"/>
  <c r="J1750" i="25"/>
  <c r="I1750" i="25" s="1"/>
  <c r="G1750" i="25"/>
  <c r="J1749" i="25"/>
  <c r="G1749" i="25"/>
  <c r="J1748" i="25"/>
  <c r="J1747" i="25"/>
  <c r="G1748" i="25"/>
  <c r="J1746" i="25"/>
  <c r="G1746" i="25"/>
  <c r="J1745" i="25"/>
  <c r="G1745" i="25"/>
  <c r="J1744" i="25"/>
  <c r="G1744" i="25"/>
  <c r="J1743" i="25"/>
  <c r="G1743" i="25"/>
  <c r="J1742" i="25"/>
  <c r="G1742" i="25"/>
  <c r="J1741" i="25"/>
  <c r="G1741" i="25"/>
  <c r="J1740" i="25"/>
  <c r="G1740" i="25"/>
  <c r="J1739" i="25"/>
  <c r="G1739" i="25"/>
  <c r="J1738" i="25"/>
  <c r="G1738" i="25"/>
  <c r="J1737" i="25"/>
  <c r="G1737" i="25"/>
  <c r="J1736" i="25"/>
  <c r="G1736" i="25"/>
  <c r="J1735" i="25"/>
  <c r="G1735" i="25"/>
  <c r="J1734" i="25"/>
  <c r="G1734" i="25"/>
  <c r="J1728" i="25"/>
  <c r="J1727" i="25"/>
  <c r="J1724" i="25"/>
  <c r="J1723" i="25"/>
  <c r="J1722" i="25"/>
  <c r="G1722" i="25"/>
  <c r="J1721" i="25"/>
  <c r="G1721" i="25"/>
  <c r="J1720" i="25"/>
  <c r="G1720" i="25"/>
  <c r="J1719" i="25"/>
  <c r="G1719" i="25"/>
  <c r="J1718" i="25"/>
  <c r="G1718" i="25"/>
  <c r="J1717" i="25"/>
  <c r="G1717" i="25"/>
  <c r="J1716" i="25"/>
  <c r="G1716" i="25"/>
  <c r="J1715" i="25"/>
  <c r="G1715" i="25"/>
  <c r="J1714" i="25"/>
  <c r="I1713" i="25" s="1"/>
  <c r="G1714" i="25"/>
  <c r="J1710" i="25"/>
  <c r="I1710" i="25" s="1"/>
  <c r="G1710" i="25"/>
  <c r="J1709" i="25"/>
  <c r="G1709" i="25"/>
  <c r="J1708" i="25"/>
  <c r="G1708" i="25"/>
  <c r="J1707" i="25"/>
  <c r="G1707" i="25"/>
  <c r="J1706" i="25"/>
  <c r="G1706" i="25"/>
  <c r="J1705" i="25"/>
  <c r="G1705" i="25"/>
  <c r="J1704" i="25"/>
  <c r="G1704" i="25"/>
  <c r="J1703" i="25"/>
  <c r="G1703" i="25"/>
  <c r="J1702" i="25"/>
  <c r="G1702" i="25"/>
  <c r="J1701" i="25"/>
  <c r="G1701" i="25"/>
  <c r="J1700" i="25"/>
  <c r="G1700" i="25"/>
  <c r="J1699" i="25"/>
  <c r="G1699" i="25"/>
  <c r="J1698" i="25"/>
  <c r="G1698" i="25"/>
  <c r="J1697" i="25"/>
  <c r="G1697" i="25"/>
  <c r="J1696" i="25"/>
  <c r="G1696" i="25"/>
  <c r="J1695" i="25"/>
  <c r="G1695" i="25"/>
  <c r="J1694" i="25"/>
  <c r="G1694" i="25"/>
  <c r="J1693" i="25"/>
  <c r="G1693" i="25"/>
  <c r="J1692" i="25"/>
  <c r="G1692" i="25"/>
  <c r="J1691" i="25"/>
  <c r="G1691" i="25"/>
  <c r="J1690" i="25"/>
  <c r="G1690" i="25"/>
  <c r="J1689" i="25"/>
  <c r="G1689" i="25"/>
  <c r="J1688" i="25"/>
  <c r="G1688" i="25"/>
  <c r="J1687" i="25"/>
  <c r="G1687" i="25"/>
  <c r="J1686" i="25"/>
  <c r="G1686" i="25"/>
  <c r="J1685" i="25"/>
  <c r="G1685" i="25"/>
  <c r="J1684" i="25"/>
  <c r="G1684" i="25"/>
  <c r="J1683" i="25"/>
  <c r="G1683" i="25"/>
  <c r="J1682" i="25"/>
  <c r="G1682" i="25"/>
  <c r="J1681" i="25"/>
  <c r="G1681" i="25"/>
  <c r="J1680" i="25"/>
  <c r="G1680" i="25"/>
  <c r="J1679" i="25"/>
  <c r="G1679" i="25"/>
  <c r="J1678" i="25"/>
  <c r="G1678" i="25"/>
  <c r="J1674" i="25"/>
  <c r="I1674" i="25" s="1"/>
  <c r="G1674" i="25"/>
  <c r="J1677" i="25"/>
  <c r="G1677" i="25"/>
  <c r="J1676" i="25"/>
  <c r="I1675" i="25" s="1"/>
  <c r="W1675" i="25" s="1"/>
  <c r="G1676" i="25"/>
  <c r="J1673" i="25"/>
  <c r="G1673" i="25"/>
  <c r="J1672" i="25"/>
  <c r="G1672" i="25"/>
  <c r="J1671" i="25"/>
  <c r="G1671" i="25"/>
  <c r="J1670" i="25"/>
  <c r="G1670" i="25"/>
  <c r="J1669" i="25"/>
  <c r="G1669" i="25"/>
  <c r="J1668" i="25"/>
  <c r="G1668" i="25"/>
  <c r="J1667" i="25"/>
  <c r="G1667" i="25"/>
  <c r="J1666" i="25"/>
  <c r="G1666" i="25"/>
  <c r="J1665" i="25"/>
  <c r="G1665" i="25"/>
  <c r="J1664" i="25"/>
  <c r="G1664" i="25"/>
  <c r="J1663" i="25"/>
  <c r="G1663" i="25"/>
  <c r="J1662" i="25"/>
  <c r="G1662" i="25"/>
  <c r="J1661" i="25"/>
  <c r="G1661" i="25"/>
  <c r="J1660" i="25"/>
  <c r="G1660" i="25"/>
  <c r="J1659" i="25"/>
  <c r="G1659" i="25"/>
  <c r="J1658" i="25"/>
  <c r="G1658" i="25"/>
  <c r="J1657" i="25"/>
  <c r="G1657" i="25"/>
  <c r="J1656" i="25"/>
  <c r="G1656" i="25"/>
  <c r="J1655" i="25"/>
  <c r="G1655" i="25"/>
  <c r="J1654" i="25"/>
  <c r="G1654" i="25"/>
  <c r="J1653" i="25"/>
  <c r="G1653" i="25"/>
  <c r="J1652" i="25"/>
  <c r="G1652" i="25"/>
  <c r="J1651" i="25"/>
  <c r="G1651" i="25"/>
  <c r="J1650" i="25"/>
  <c r="G1650" i="25"/>
  <c r="J1649" i="25"/>
  <c r="G1649" i="25"/>
  <c r="J1648" i="25"/>
  <c r="G1648" i="25"/>
  <c r="J1647" i="25"/>
  <c r="G1647" i="25"/>
  <c r="J1646" i="25"/>
  <c r="G1646" i="25"/>
  <c r="J1645" i="25"/>
  <c r="G1645" i="25"/>
  <c r="J1644" i="25"/>
  <c r="I1643" i="25" s="1"/>
  <c r="G1644" i="25"/>
  <c r="J1639" i="25"/>
  <c r="I1639" i="25" s="1"/>
  <c r="G1639" i="25"/>
  <c r="J1638" i="25"/>
  <c r="G1638" i="25"/>
  <c r="J1637" i="25"/>
  <c r="G1637" i="25"/>
  <c r="J1636" i="25"/>
  <c r="G1636" i="25"/>
  <c r="J1635" i="25"/>
  <c r="G1635" i="25"/>
  <c r="J1634" i="25"/>
  <c r="G1634" i="25"/>
  <c r="J1633" i="25"/>
  <c r="G1633" i="25"/>
  <c r="J1632" i="25"/>
  <c r="G1632" i="25"/>
  <c r="J1631" i="25"/>
  <c r="G1631" i="25"/>
  <c r="J1630" i="25"/>
  <c r="G1630" i="25"/>
  <c r="J1629" i="25"/>
  <c r="G1629" i="25"/>
  <c r="J1628" i="25"/>
  <c r="G1628" i="25"/>
  <c r="J1627" i="25"/>
  <c r="G1627" i="25"/>
  <c r="J1626" i="25"/>
  <c r="G1626" i="25"/>
  <c r="J1625" i="25"/>
  <c r="G1625" i="25"/>
  <c r="J1624" i="25"/>
  <c r="G1624" i="25"/>
  <c r="J1623" i="25"/>
  <c r="G1623" i="25"/>
  <c r="J1622" i="25"/>
  <c r="G1622" i="25"/>
  <c r="J1621" i="25"/>
  <c r="G1621" i="25"/>
  <c r="J1620" i="25"/>
  <c r="G1620" i="25"/>
  <c r="J1619" i="25"/>
  <c r="G1619" i="25"/>
  <c r="J1618" i="25"/>
  <c r="G1618" i="25"/>
  <c r="J1617" i="25"/>
  <c r="G1617" i="25"/>
  <c r="J1616" i="25"/>
  <c r="I1615" i="25" s="1"/>
  <c r="G1616" i="25"/>
  <c r="J1557" i="25"/>
  <c r="I1557" i="25" s="1"/>
  <c r="G1557" i="25"/>
  <c r="J1556" i="25"/>
  <c r="G1556" i="25"/>
  <c r="J1555" i="25"/>
  <c r="G1555" i="25"/>
  <c r="J1554" i="25"/>
  <c r="G1554" i="25"/>
  <c r="J1553" i="25"/>
  <c r="G1553" i="25"/>
  <c r="J1552" i="25"/>
  <c r="G1552" i="25"/>
  <c r="J1551" i="25"/>
  <c r="G1551" i="25"/>
  <c r="J1550" i="25"/>
  <c r="G1550" i="25"/>
  <c r="J1549" i="25"/>
  <c r="G1549" i="25"/>
  <c r="J1548" i="25"/>
  <c r="G1548" i="25"/>
  <c r="J1547" i="25"/>
  <c r="G1547" i="25"/>
  <c r="J1546" i="25"/>
  <c r="G1546" i="25"/>
  <c r="J1545" i="25"/>
  <c r="G1545" i="25"/>
  <c r="J1544" i="25"/>
  <c r="G1544" i="25"/>
  <c r="J1543" i="25"/>
  <c r="G1543" i="25"/>
  <c r="J1542" i="25"/>
  <c r="G1542" i="25"/>
  <c r="J1541" i="25"/>
  <c r="G1541" i="25"/>
  <c r="J1540" i="25"/>
  <c r="G1540" i="25"/>
  <c r="J1538" i="25"/>
  <c r="J1537" i="25"/>
  <c r="G1538" i="25"/>
  <c r="J1536" i="25"/>
  <c r="J1535" i="25"/>
  <c r="G1536" i="25"/>
  <c r="J1534" i="25"/>
  <c r="J1533" i="25"/>
  <c r="G1534" i="25"/>
  <c r="J1525" i="25"/>
  <c r="J1524" i="25"/>
  <c r="J1495" i="25"/>
  <c r="J1494" i="25"/>
  <c r="J1500" i="25"/>
  <c r="G1500" i="25"/>
  <c r="J1491" i="25"/>
  <c r="G1491" i="25"/>
  <c r="J1484" i="25"/>
  <c r="J1483" i="25"/>
  <c r="J1482" i="25"/>
  <c r="J1481" i="25"/>
  <c r="G1482" i="25"/>
  <c r="J1480" i="25"/>
  <c r="G1480" i="25"/>
  <c r="J1479" i="25"/>
  <c r="G1479" i="25"/>
  <c r="J1478" i="25"/>
  <c r="G1478" i="25"/>
  <c r="J1477" i="25"/>
  <c r="J1476" i="25"/>
  <c r="G1477" i="25"/>
  <c r="J1475" i="25"/>
  <c r="J1474" i="25"/>
  <c r="G1475" i="25"/>
  <c r="J1473" i="25"/>
  <c r="J1472" i="25"/>
  <c r="G1473" i="25"/>
  <c r="J1467" i="25"/>
  <c r="G1467" i="25"/>
  <c r="J1466" i="25"/>
  <c r="G1466" i="25"/>
  <c r="J1465" i="25"/>
  <c r="G1465" i="25"/>
  <c r="J1464" i="25"/>
  <c r="G1464" i="25"/>
  <c r="J1463" i="25"/>
  <c r="G1463" i="25"/>
  <c r="J1462" i="25"/>
  <c r="G1462" i="25"/>
  <c r="J1461" i="25"/>
  <c r="I1460" i="25" s="1"/>
  <c r="J1457" i="25"/>
  <c r="I1457" i="25" s="1"/>
  <c r="G1461" i="25"/>
  <c r="J1456" i="25"/>
  <c r="G1456" i="25"/>
  <c r="J1454" i="25"/>
  <c r="G1454" i="25"/>
  <c r="J1453" i="25"/>
  <c r="G1453" i="25"/>
  <c r="J1452" i="25"/>
  <c r="J1451" i="25"/>
  <c r="G1452" i="25"/>
  <c r="G1451" i="25"/>
  <c r="J1450" i="25"/>
  <c r="G1450" i="25"/>
  <c r="J1449" i="25"/>
  <c r="J1426" i="25"/>
  <c r="G1426" i="25"/>
  <c r="J1201" i="25"/>
  <c r="G1201" i="25"/>
  <c r="J1200" i="25"/>
  <c r="G1200" i="25"/>
  <c r="J1199" i="25"/>
  <c r="G1199" i="25"/>
  <c r="J1196" i="25"/>
  <c r="G1196" i="25"/>
  <c r="J1191" i="25"/>
  <c r="G1191" i="25"/>
  <c r="J1190" i="25"/>
  <c r="G1190" i="25"/>
  <c r="J1187" i="25"/>
  <c r="G1187" i="25"/>
  <c r="J1416" i="25"/>
  <c r="G1416" i="25"/>
  <c r="J1429" i="25"/>
  <c r="G1429" i="25"/>
  <c r="J1378" i="25"/>
  <c r="I1377" i="25" s="1"/>
  <c r="W1377" i="25" s="1"/>
  <c r="G1378" i="25"/>
  <c r="J1357" i="25"/>
  <c r="G1357" i="25"/>
  <c r="J1356" i="25"/>
  <c r="G1356" i="25"/>
  <c r="J1355" i="25"/>
  <c r="G1355" i="25"/>
  <c r="J1354" i="25"/>
  <c r="G1354" i="25"/>
  <c r="J1353" i="25"/>
  <c r="G1353" i="25"/>
  <c r="J1352" i="25"/>
  <c r="G1352" i="25"/>
  <c r="J1351" i="25"/>
  <c r="J1350" i="25"/>
  <c r="G1350" i="25"/>
  <c r="J1349" i="25"/>
  <c r="G1349" i="25"/>
  <c r="J1348" i="25"/>
  <c r="G1348" i="25"/>
  <c r="J1347" i="25"/>
  <c r="G1347" i="25"/>
  <c r="J1346" i="25"/>
  <c r="G1346" i="25"/>
  <c r="J1345" i="25"/>
  <c r="G1345" i="25"/>
  <c r="J1344" i="25"/>
  <c r="G1344" i="25"/>
  <c r="J1343" i="25"/>
  <c r="G1343" i="25"/>
  <c r="J1342" i="25"/>
  <c r="G1342" i="25"/>
  <c r="J1339" i="25"/>
  <c r="G1339" i="25"/>
  <c r="J1291" i="25"/>
  <c r="G1291" i="25"/>
  <c r="J1290" i="25"/>
  <c r="G1290" i="25"/>
  <c r="J1289" i="25"/>
  <c r="G1289" i="25"/>
  <c r="J1287" i="25"/>
  <c r="G1287" i="25"/>
  <c r="J1286" i="25"/>
  <c r="G1286" i="25"/>
  <c r="J1284" i="25"/>
  <c r="G1284" i="25"/>
  <c r="J1283" i="25"/>
  <c r="G1283" i="25"/>
  <c r="J1282" i="25"/>
  <c r="G1282" i="25"/>
  <c r="J1281" i="25"/>
  <c r="G1281" i="25"/>
  <c r="J1280" i="25"/>
  <c r="G1280" i="25"/>
  <c r="J1279" i="25"/>
  <c r="G1279" i="25"/>
  <c r="J1278" i="25"/>
  <c r="G1278" i="25"/>
  <c r="J1277" i="25"/>
  <c r="G1277" i="25"/>
  <c r="J1270" i="25"/>
  <c r="G1270" i="25"/>
  <c r="J1269" i="25"/>
  <c r="G1269" i="25"/>
  <c r="J1268" i="25"/>
  <c r="G1268" i="25"/>
  <c r="J1267" i="25"/>
  <c r="G1267" i="25"/>
  <c r="J1266" i="25"/>
  <c r="G1266" i="25"/>
  <c r="J1265" i="25"/>
  <c r="G1265" i="25"/>
  <c r="I1718" i="25" l="1"/>
  <c r="I1465" i="25"/>
  <c r="I2093" i="25"/>
  <c r="I1709" i="25"/>
  <c r="I1691" i="25"/>
  <c r="I2240" i="25"/>
  <c r="I2239" i="25"/>
  <c r="I2243" i="25"/>
  <c r="I2200" i="25"/>
  <c r="I2216" i="25"/>
  <c r="I2232" i="25"/>
  <c r="I2221" i="25"/>
  <c r="I2223" i="25"/>
  <c r="I2227" i="25"/>
  <c r="I2208" i="25"/>
  <c r="I2205" i="25"/>
  <c r="I2202" i="25"/>
  <c r="I2224" i="25"/>
  <c r="I2229" i="25"/>
  <c r="I2213" i="25"/>
  <c r="I2236" i="25"/>
  <c r="I2207" i="25"/>
  <c r="I2218" i="25"/>
  <c r="I2222" i="25"/>
  <c r="I2230" i="25"/>
  <c r="I2245" i="25"/>
  <c r="I2211" i="25"/>
  <c r="I2215" i="25"/>
  <c r="I2234" i="25"/>
  <c r="I2212" i="25"/>
  <c r="I2219" i="25"/>
  <c r="I2226" i="25"/>
  <c r="I2237" i="25"/>
  <c r="I2244" i="25"/>
  <c r="I2220" i="25"/>
  <c r="I2206" i="25"/>
  <c r="I2231" i="25"/>
  <c r="I2238" i="25"/>
  <c r="I2203" i="25"/>
  <c r="I2210" i="25"/>
  <c r="I2228" i="25"/>
  <c r="I2235" i="25"/>
  <c r="I2242" i="25"/>
  <c r="I2246" i="25"/>
  <c r="I2214" i="25"/>
  <c r="I2204" i="25"/>
  <c r="I2201" i="25"/>
  <c r="I2209" i="25"/>
  <c r="I2217" i="25"/>
  <c r="I2225" i="25"/>
  <c r="I2233" i="25"/>
  <c r="I2241" i="25"/>
  <c r="I2197" i="25"/>
  <c r="I2198" i="25"/>
  <c r="I2196" i="25"/>
  <c r="I2186" i="25"/>
  <c r="I2193" i="25"/>
  <c r="I2194" i="25"/>
  <c r="I2184" i="25"/>
  <c r="I2188" i="25"/>
  <c r="I2176" i="25"/>
  <c r="I2185" i="25"/>
  <c r="I2189" i="25"/>
  <c r="I2187" i="25"/>
  <c r="I2191" i="25"/>
  <c r="I2190" i="25"/>
  <c r="I2172" i="25"/>
  <c r="I2180" i="25"/>
  <c r="I2181" i="25"/>
  <c r="I2179" i="25"/>
  <c r="I2182" i="25"/>
  <c r="I2177" i="25"/>
  <c r="I2175" i="25"/>
  <c r="I2173" i="25"/>
  <c r="I2174" i="25"/>
  <c r="I2115" i="25"/>
  <c r="I2116" i="25"/>
  <c r="I2111" i="25"/>
  <c r="I2109" i="25"/>
  <c r="I1936" i="25"/>
  <c r="I2108" i="25"/>
  <c r="I2099" i="25"/>
  <c r="I2103" i="25"/>
  <c r="I2096" i="25"/>
  <c r="I2098" i="25"/>
  <c r="I2102" i="25"/>
  <c r="I2106" i="25"/>
  <c r="I2101" i="25"/>
  <c r="I2104" i="25"/>
  <c r="I2100" i="25"/>
  <c r="I2095" i="25"/>
  <c r="I2094" i="25"/>
  <c r="I2097" i="25"/>
  <c r="I2105" i="25"/>
  <c r="I2078" i="25"/>
  <c r="I2001" i="25"/>
  <c r="I2049" i="25"/>
  <c r="I2081" i="25"/>
  <c r="I2085" i="25"/>
  <c r="I2089" i="25"/>
  <c r="I2002" i="25"/>
  <c r="I2014" i="25"/>
  <c r="I2018" i="25"/>
  <c r="I2031" i="25"/>
  <c r="I2035" i="25"/>
  <c r="I2039" i="25"/>
  <c r="I2043" i="25"/>
  <c r="I2047" i="25"/>
  <c r="I2090" i="25"/>
  <c r="I1846" i="25"/>
  <c r="I1941" i="25"/>
  <c r="I1995" i="25"/>
  <c r="I2057" i="25"/>
  <c r="I2004" i="25"/>
  <c r="I2091" i="25"/>
  <c r="I2088" i="25"/>
  <c r="I2072" i="25"/>
  <c r="I2076" i="25"/>
  <c r="I2084" i="25"/>
  <c r="I2075" i="25"/>
  <c r="I2077" i="25"/>
  <c r="I2082" i="25"/>
  <c r="I2083" i="25"/>
  <c r="I2086" i="25"/>
  <c r="I2073" i="25"/>
  <c r="I2074" i="25"/>
  <c r="I2080" i="25"/>
  <c r="I2071" i="25"/>
  <c r="I2079" i="25"/>
  <c r="I2087" i="25"/>
  <c r="I2024" i="25"/>
  <c r="I2028" i="25"/>
  <c r="I2036" i="25"/>
  <c r="I2040" i="25"/>
  <c r="I1918" i="25"/>
  <c r="I2013" i="25"/>
  <c r="I2012" i="25"/>
  <c r="I2022" i="25"/>
  <c r="I2037" i="25"/>
  <c r="I2046" i="25"/>
  <c r="I2054" i="25"/>
  <c r="I2062" i="25"/>
  <c r="I1994" i="25"/>
  <c r="I2051" i="25"/>
  <c r="I2067" i="25"/>
  <c r="I2000" i="25"/>
  <c r="I2044" i="25"/>
  <c r="I2003" i="25"/>
  <c r="I2007" i="25"/>
  <c r="I2011" i="25"/>
  <c r="I2063" i="25"/>
  <c r="I2052" i="25"/>
  <c r="I2056" i="25"/>
  <c r="I2060" i="25"/>
  <c r="I2064" i="25"/>
  <c r="I2068" i="25"/>
  <c r="I2016" i="25"/>
  <c r="I2033" i="25"/>
  <c r="I2069" i="25"/>
  <c r="I2006" i="25"/>
  <c r="I2010" i="25"/>
  <c r="I2025" i="25"/>
  <c r="I2032" i="25"/>
  <c r="I2045" i="25"/>
  <c r="I2021" i="25"/>
  <c r="I2053" i="25"/>
  <c r="I2065" i="25"/>
  <c r="I2030" i="25"/>
  <c r="I2008" i="25"/>
  <c r="I2015" i="25"/>
  <c r="I2023" i="25"/>
  <c r="I2027" i="25"/>
  <c r="I2029" i="25"/>
  <c r="I2041" i="25"/>
  <c r="I2048" i="25"/>
  <c r="I2055" i="25"/>
  <c r="I2059" i="25"/>
  <c r="I2061" i="25"/>
  <c r="I2005" i="25"/>
  <c r="I2038" i="25"/>
  <c r="I2009" i="25"/>
  <c r="I2017" i="25"/>
  <c r="I2026" i="25"/>
  <c r="I2034" i="25"/>
  <c r="I2042" i="25"/>
  <c r="I2050" i="25"/>
  <c r="I2058" i="25"/>
  <c r="I2066" i="25"/>
  <c r="I1999" i="25"/>
  <c r="I1996" i="25"/>
  <c r="I1848" i="25"/>
  <c r="I1847" i="25"/>
  <c r="I1841" i="25"/>
  <c r="I1843" i="25"/>
  <c r="I1734" i="25"/>
  <c r="I1844" i="25"/>
  <c r="I1842" i="25"/>
  <c r="I1744" i="25"/>
  <c r="I1743" i="25"/>
  <c r="I1747" i="25"/>
  <c r="I1748" i="25"/>
  <c r="I1749" i="25"/>
  <c r="I1745" i="25"/>
  <c r="I1740" i="25"/>
  <c r="I1737" i="25"/>
  <c r="I1735" i="25"/>
  <c r="I1739" i="25"/>
  <c r="I1736" i="25"/>
  <c r="I1741" i="25"/>
  <c r="I1738" i="25"/>
  <c r="I1727" i="25"/>
  <c r="I1722" i="25"/>
  <c r="I1717" i="25"/>
  <c r="I1723" i="25"/>
  <c r="I1721" i="25"/>
  <c r="I1694" i="25"/>
  <c r="I1706" i="25"/>
  <c r="I1715" i="25"/>
  <c r="I1716" i="25"/>
  <c r="I1719" i="25"/>
  <c r="I1714" i="25"/>
  <c r="I1702" i="25"/>
  <c r="I1693" i="25"/>
  <c r="I1697" i="25"/>
  <c r="I1701" i="25"/>
  <c r="I1705" i="25"/>
  <c r="I1707" i="25"/>
  <c r="I1695" i="25"/>
  <c r="I1699" i="25"/>
  <c r="I1703" i="25"/>
  <c r="I1708" i="25"/>
  <c r="I1698" i="25"/>
  <c r="I1665" i="25"/>
  <c r="I1669" i="25"/>
  <c r="I1678" i="25"/>
  <c r="I1686" i="25"/>
  <c r="I1689" i="25"/>
  <c r="I1700" i="25"/>
  <c r="I1704" i="25"/>
  <c r="I1696" i="25"/>
  <c r="I1692" i="25"/>
  <c r="I1681" i="25"/>
  <c r="I1671" i="25"/>
  <c r="I1680" i="25"/>
  <c r="I1684" i="25"/>
  <c r="I1688" i="25"/>
  <c r="I1673" i="25"/>
  <c r="I1668" i="25"/>
  <c r="I1670" i="25"/>
  <c r="I1676" i="25"/>
  <c r="I1679" i="25"/>
  <c r="I1682" i="25"/>
  <c r="I1690" i="25"/>
  <c r="I1666" i="25"/>
  <c r="I1677" i="25"/>
  <c r="I1672" i="25"/>
  <c r="I1685" i="25"/>
  <c r="I1687" i="25"/>
  <c r="I1667" i="25"/>
  <c r="I1657" i="25"/>
  <c r="I1661" i="25"/>
  <c r="I1683" i="25"/>
  <c r="I1664" i="25"/>
  <c r="I1663" i="25"/>
  <c r="I1660" i="25"/>
  <c r="I1659" i="25"/>
  <c r="I1658" i="25"/>
  <c r="I1656" i="25"/>
  <c r="I1649" i="25"/>
  <c r="I1653" i="25"/>
  <c r="I1654" i="25"/>
  <c r="I1652" i="25"/>
  <c r="I1651" i="25"/>
  <c r="I1648" i="25"/>
  <c r="I1647" i="25"/>
  <c r="I1650" i="25"/>
  <c r="I1646" i="25"/>
  <c r="I1633" i="25"/>
  <c r="I1637" i="25"/>
  <c r="I1638" i="25"/>
  <c r="I1644" i="25"/>
  <c r="I1635" i="25"/>
  <c r="I1634" i="25"/>
  <c r="I1632" i="25"/>
  <c r="I1631" i="25"/>
  <c r="I1630" i="25"/>
  <c r="I1629" i="25"/>
  <c r="I1628" i="25"/>
  <c r="I1625" i="25"/>
  <c r="I1623" i="25"/>
  <c r="I1626" i="25"/>
  <c r="I1624" i="25"/>
  <c r="I1617" i="25"/>
  <c r="I1620" i="25"/>
  <c r="I1616" i="25"/>
  <c r="I1621" i="25"/>
  <c r="I1619" i="25"/>
  <c r="I1618" i="25"/>
  <c r="I1555" i="25"/>
  <c r="I1552" i="25"/>
  <c r="I1554" i="25"/>
  <c r="I1556" i="25"/>
  <c r="I1549" i="25"/>
  <c r="I1548" i="25"/>
  <c r="I1547" i="25"/>
  <c r="I1545" i="25"/>
  <c r="I1544" i="25"/>
  <c r="I1542" i="25"/>
  <c r="I1540" i="25"/>
  <c r="I1543" i="25"/>
  <c r="I1551" i="25"/>
  <c r="I1541" i="25"/>
  <c r="I1550" i="25"/>
  <c r="I1546" i="25"/>
  <c r="I1533" i="25"/>
  <c r="I1535" i="25"/>
  <c r="I1537" i="25"/>
  <c r="I1494" i="25"/>
  <c r="I1524" i="25"/>
  <c r="I1479" i="25"/>
  <c r="I1483" i="25"/>
  <c r="I1478" i="25"/>
  <c r="I1476" i="25"/>
  <c r="I1481" i="25"/>
  <c r="I1482" i="25"/>
  <c r="I1477" i="25"/>
  <c r="I1474" i="25"/>
  <c r="I1466" i="25"/>
  <c r="I1472" i="25"/>
  <c r="I1462" i="25"/>
  <c r="I1463" i="25"/>
  <c r="I1464" i="25"/>
  <c r="I1461" i="25"/>
  <c r="I1451" i="25"/>
  <c r="I1452" i="25"/>
  <c r="I1453" i="25"/>
  <c r="I1449" i="25"/>
  <c r="I1350" i="25"/>
  <c r="I1356" i="25"/>
  <c r="I1345" i="25"/>
  <c r="I1349" i="25"/>
  <c r="I1354" i="25"/>
  <c r="I1343" i="25"/>
  <c r="I1347" i="25"/>
  <c r="I1348" i="25"/>
  <c r="I1353" i="25"/>
  <c r="I1355" i="25"/>
  <c r="I1344" i="25"/>
  <c r="I1346" i="25"/>
  <c r="I1352" i="25"/>
  <c r="I1351" i="25"/>
  <c r="I1289" i="25"/>
  <c r="I1342" i="25"/>
  <c r="I1290" i="25"/>
  <c r="I1283" i="25"/>
  <c r="I1286" i="25"/>
  <c r="I1282" i="25"/>
  <c r="I1280" i="25"/>
  <c r="I1277" i="25"/>
  <c r="I1281" i="25"/>
  <c r="I1279" i="25"/>
  <c r="I1278" i="25"/>
  <c r="I1266" i="25"/>
  <c r="I1268" i="25"/>
  <c r="I1267" i="25"/>
  <c r="I1265" i="25"/>
  <c r="I1269" i="25"/>
  <c r="J1262" i="25"/>
  <c r="G1262" i="25"/>
  <c r="J1260" i="25"/>
  <c r="G1260" i="25"/>
  <c r="J1259" i="25"/>
  <c r="G1259" i="25"/>
  <c r="J1258" i="25"/>
  <c r="G1258" i="25"/>
  <c r="J1257" i="25"/>
  <c r="G1257" i="25"/>
  <c r="J1205" i="25"/>
  <c r="I1201" i="25" s="1"/>
  <c r="G1205" i="25"/>
  <c r="J1203" i="25"/>
  <c r="I1199" i="25" s="1"/>
  <c r="G1203" i="25"/>
  <c r="J1198" i="25"/>
  <c r="I1196" i="25" s="1"/>
  <c r="G1198" i="25"/>
  <c r="J1195" i="25"/>
  <c r="G1195" i="25"/>
  <c r="J1193" i="25"/>
  <c r="I1190" i="25" s="1"/>
  <c r="G1193" i="25"/>
  <c r="J1189" i="25"/>
  <c r="I1187" i="25" s="1"/>
  <c r="G1189" i="25"/>
  <c r="G1158" i="25"/>
  <c r="G1154" i="25"/>
  <c r="G1152" i="25"/>
  <c r="G1150" i="25"/>
  <c r="G1148" i="25"/>
  <c r="G1143" i="25"/>
  <c r="G1141" i="25"/>
  <c r="J1135" i="25"/>
  <c r="G1135" i="25"/>
  <c r="J1134" i="25"/>
  <c r="I1133" i="25" s="1"/>
  <c r="G1134" i="25"/>
  <c r="J1130" i="25"/>
  <c r="G1130" i="25"/>
  <c r="J1128" i="25"/>
  <c r="G1128" i="25"/>
  <c r="J1127" i="25"/>
  <c r="I1126" i="25" s="1"/>
  <c r="G1127" i="25"/>
  <c r="J1123" i="25"/>
  <c r="G1123" i="25"/>
  <c r="G1121" i="25"/>
  <c r="G1120" i="25"/>
  <c r="G1119" i="25"/>
  <c r="G1118" i="25"/>
  <c r="J1115" i="25"/>
  <c r="G1115" i="25"/>
  <c r="J1107" i="25"/>
  <c r="G1107" i="25"/>
  <c r="G1113" i="25"/>
  <c r="G1111" i="25"/>
  <c r="G1105" i="25"/>
  <c r="G1103" i="25"/>
  <c r="G1101" i="25"/>
  <c r="G1099" i="25"/>
  <c r="G1097" i="25"/>
  <c r="G1095" i="25"/>
  <c r="G1093" i="25"/>
  <c r="G1091" i="25"/>
  <c r="G1089" i="25"/>
  <c r="G1083" i="25"/>
  <c r="G1081" i="25"/>
  <c r="G1077" i="25"/>
  <c r="J1075" i="25"/>
  <c r="G1075" i="25"/>
  <c r="J1068" i="25"/>
  <c r="G1068" i="25"/>
  <c r="J1066" i="25"/>
  <c r="G1066" i="25"/>
  <c r="G1059" i="25"/>
  <c r="G1052" i="25"/>
  <c r="G1050" i="25"/>
  <c r="G1048" i="25"/>
  <c r="J1036" i="25"/>
  <c r="G1036" i="25"/>
  <c r="G884" i="25"/>
  <c r="G882" i="25"/>
  <c r="G875" i="25"/>
  <c r="G873" i="25"/>
  <c r="G871" i="25"/>
  <c r="G869" i="25"/>
  <c r="G867" i="25"/>
  <c r="G865" i="25"/>
  <c r="G863" i="25"/>
  <c r="G861" i="25"/>
  <c r="G859" i="25"/>
  <c r="G857" i="25"/>
  <c r="G855" i="25"/>
  <c r="G849" i="25"/>
  <c r="G832" i="25"/>
  <c r="I830" i="25"/>
  <c r="G831" i="25"/>
  <c r="G836" i="25"/>
  <c r="G761" i="25"/>
  <c r="G757" i="25"/>
  <c r="G734" i="25"/>
  <c r="G732" i="25"/>
  <c r="G730" i="25"/>
  <c r="G728" i="25"/>
  <c r="G726" i="25"/>
  <c r="I1257" i="25" l="1"/>
  <c r="I1258" i="25"/>
  <c r="I1259" i="25"/>
  <c r="I905" i="25"/>
  <c r="I1134" i="25"/>
  <c r="I1130" i="25"/>
  <c r="I1127" i="25"/>
  <c r="I1123" i="25"/>
  <c r="I1115" i="25"/>
  <c r="I1107" i="25"/>
  <c r="G712" i="25"/>
  <c r="G711" i="25"/>
  <c r="G673" i="25"/>
  <c r="G708" i="25"/>
  <c r="I706" i="25"/>
  <c r="G707" i="25"/>
  <c r="G706" i="25"/>
  <c r="G705" i="25"/>
  <c r="G704" i="25"/>
  <c r="G703" i="25"/>
  <c r="G702" i="25"/>
  <c r="G701" i="25"/>
  <c r="G700" i="25"/>
  <c r="G699" i="25"/>
  <c r="G697" i="25"/>
  <c r="I695" i="25"/>
  <c r="G696" i="25"/>
  <c r="G695" i="25"/>
  <c r="G694" i="25"/>
  <c r="G693" i="25"/>
  <c r="G692" i="25"/>
  <c r="G691" i="25"/>
  <c r="G690" i="25"/>
  <c r="G689" i="25"/>
  <c r="G688" i="25"/>
  <c r="J686" i="25"/>
  <c r="G686" i="25"/>
  <c r="J685" i="25"/>
  <c r="I684" i="25" s="1"/>
  <c r="G685" i="25"/>
  <c r="J676" i="25"/>
  <c r="G676" i="25"/>
  <c r="G675" i="25"/>
  <c r="I673" i="25"/>
  <c r="G674" i="25"/>
  <c r="I671" i="25"/>
  <c r="G672" i="25"/>
  <c r="G669" i="25"/>
  <c r="G667" i="25"/>
  <c r="G666" i="25"/>
  <c r="G665" i="25"/>
  <c r="G664" i="25"/>
  <c r="G662" i="25"/>
  <c r="G661" i="25"/>
  <c r="J660" i="25"/>
  <c r="G660" i="25"/>
  <c r="G658" i="25"/>
  <c r="G656" i="25"/>
  <c r="G629" i="25"/>
  <c r="J628" i="25"/>
  <c r="G628" i="25"/>
  <c r="J627" i="25"/>
  <c r="G627" i="25"/>
  <c r="J626" i="25"/>
  <c r="I625" i="25" s="1"/>
  <c r="G626" i="25"/>
  <c r="G625" i="25"/>
  <c r="G622" i="25"/>
  <c r="J619" i="25"/>
  <c r="I618" i="25" s="1"/>
  <c r="G619" i="25"/>
  <c r="G618" i="25"/>
  <c r="G614" i="25"/>
  <c r="G613" i="25"/>
  <c r="J615" i="25"/>
  <c r="I614" i="25" s="1"/>
  <c r="G615" i="25"/>
  <c r="J612" i="25"/>
  <c r="G612" i="25"/>
  <c r="J611" i="25"/>
  <c r="G611" i="25"/>
  <c r="J610" i="25"/>
  <c r="G610" i="25"/>
  <c r="J609" i="25"/>
  <c r="G609" i="25"/>
  <c r="J608" i="25"/>
  <c r="G608" i="25"/>
  <c r="J607" i="25"/>
  <c r="G607" i="25"/>
  <c r="J606" i="25"/>
  <c r="G606" i="25"/>
  <c r="J605" i="25"/>
  <c r="G605" i="25"/>
  <c r="J604" i="25"/>
  <c r="G604" i="25"/>
  <c r="J603" i="25"/>
  <c r="G603" i="25"/>
  <c r="J602" i="25"/>
  <c r="G602" i="25"/>
  <c r="J601" i="25"/>
  <c r="G601" i="25"/>
  <c r="J600" i="25"/>
  <c r="G600" i="25"/>
  <c r="J599" i="25"/>
  <c r="G599" i="25"/>
  <c r="J598" i="25"/>
  <c r="G598" i="25"/>
  <c r="G99" i="25"/>
  <c r="J98" i="25"/>
  <c r="I98" i="25" s="1"/>
  <c r="G98" i="25"/>
  <c r="J97" i="25"/>
  <c r="G97" i="25"/>
  <c r="J90" i="25"/>
  <c r="I89" i="25" s="1"/>
  <c r="G90" i="25"/>
  <c r="J54" i="25"/>
  <c r="G54" i="25"/>
  <c r="J49" i="25"/>
  <c r="I49" i="25" s="1"/>
  <c r="G49" i="25"/>
  <c r="J48" i="25"/>
  <c r="G48" i="25"/>
  <c r="J43" i="25"/>
  <c r="G43" i="25"/>
  <c r="J33" i="25"/>
  <c r="G33" i="25"/>
  <c r="G28" i="25"/>
  <c r="J22" i="25"/>
  <c r="I21" i="25" s="1"/>
  <c r="G22" i="25"/>
  <c r="J16" i="25"/>
  <c r="I15" i="25" s="1"/>
  <c r="G16" i="25"/>
  <c r="I592" i="25"/>
  <c r="G592" i="25"/>
  <c r="G591" i="25"/>
  <c r="G590" i="25"/>
  <c r="I554" i="25"/>
  <c r="I545" i="25"/>
  <c r="I533" i="25"/>
  <c r="I506" i="25"/>
  <c r="I501" i="25"/>
  <c r="J494" i="25"/>
  <c r="I494" i="25" s="1"/>
  <c r="G494" i="25"/>
  <c r="J489" i="25"/>
  <c r="I488" i="25" s="1"/>
  <c r="G489" i="25"/>
  <c r="I450" i="25"/>
  <c r="G451" i="25"/>
  <c r="J442" i="25"/>
  <c r="I442" i="25" s="1"/>
  <c r="G442" i="25"/>
  <c r="J430" i="25"/>
  <c r="G430" i="25"/>
  <c r="J403" i="25"/>
  <c r="G403" i="25"/>
  <c r="J388" i="25"/>
  <c r="G388" i="25"/>
  <c r="J387" i="25"/>
  <c r="I386" i="25" s="1"/>
  <c r="G387" i="25"/>
  <c r="I288" i="25"/>
  <c r="G289" i="25"/>
  <c r="G260" i="25"/>
  <c r="G259" i="25"/>
  <c r="J258" i="25"/>
  <c r="I258" i="25" s="1"/>
  <c r="G258" i="25"/>
  <c r="J257" i="25"/>
  <c r="G257" i="25"/>
  <c r="J256" i="25"/>
  <c r="G256" i="25"/>
  <c r="G255" i="25"/>
  <c r="G254" i="25"/>
  <c r="J241" i="25"/>
  <c r="G241" i="25"/>
  <c r="G190" i="25"/>
  <c r="G189" i="25"/>
  <c r="I675" i="25" l="1"/>
  <c r="I676" i="25"/>
  <c r="I240" i="25"/>
  <c r="I241" i="25"/>
  <c r="I96" i="25"/>
  <c r="I97" i="25"/>
  <c r="I53" i="25"/>
  <c r="I54" i="25"/>
  <c r="I47" i="25"/>
  <c r="I48" i="25"/>
  <c r="I42" i="25"/>
  <c r="I43" i="25"/>
  <c r="I32" i="25"/>
  <c r="I33" i="25"/>
  <c r="I22" i="25"/>
  <c r="I489" i="25"/>
  <c r="I441" i="25"/>
  <c r="I402" i="25"/>
  <c r="I403" i="25"/>
  <c r="I429" i="25"/>
  <c r="I430" i="25"/>
  <c r="I257" i="25"/>
  <c r="I256" i="25"/>
  <c r="I255" i="25"/>
  <c r="I599" i="25"/>
  <c r="I603" i="25"/>
  <c r="I611" i="25"/>
  <c r="I607" i="25"/>
  <c r="I660" i="25"/>
  <c r="I604" i="25"/>
  <c r="I600" i="25"/>
  <c r="I601" i="25"/>
  <c r="I609" i="25"/>
  <c r="I612" i="25"/>
  <c r="I598" i="25"/>
  <c r="I602" i="25"/>
  <c r="I606" i="25"/>
  <c r="I610" i="25"/>
  <c r="I608" i="25"/>
  <c r="I605" i="25"/>
  <c r="J188" i="25" l="1"/>
  <c r="I188" i="25" s="1"/>
  <c r="G188" i="25"/>
  <c r="J187" i="25"/>
  <c r="G187" i="25"/>
  <c r="J186" i="25"/>
  <c r="G186" i="25"/>
  <c r="G185" i="25"/>
  <c r="I133" i="25"/>
  <c r="G134" i="25"/>
  <c r="I186" i="25" l="1"/>
  <c r="I185" i="25"/>
  <c r="I187" i="25"/>
  <c r="G96" i="25"/>
  <c r="G93" i="25"/>
  <c r="G89" i="25" l="1"/>
  <c r="G84" i="25"/>
  <c r="G83" i="25"/>
  <c r="G82" i="25"/>
  <c r="G79" i="25"/>
  <c r="G78" i="25"/>
  <c r="G77" i="25"/>
  <c r="G76" i="25"/>
  <c r="G75" i="25"/>
  <c r="G74" i="25"/>
  <c r="G73" i="25"/>
  <c r="J72" i="25"/>
  <c r="I71" i="25" s="1"/>
  <c r="G72" i="25"/>
  <c r="G71" i="25"/>
  <c r="I69" i="25"/>
  <c r="G70" i="25"/>
  <c r="J64" i="25"/>
  <c r="I63" i="25" s="1"/>
  <c r="G64" i="25"/>
  <c r="G63" i="25"/>
  <c r="G62" i="25"/>
  <c r="G61" i="25"/>
  <c r="G60" i="25"/>
  <c r="J59" i="25"/>
  <c r="I58" i="25" s="1"/>
  <c r="G59" i="25"/>
  <c r="G42" i="25"/>
  <c r="G41" i="25"/>
  <c r="G40" i="25"/>
  <c r="G21" i="25"/>
  <c r="G20" i="25"/>
  <c r="G19" i="25"/>
  <c r="G15" i="25"/>
  <c r="G14" i="25"/>
  <c r="G13" i="25"/>
  <c r="G39" i="25"/>
  <c r="J38" i="25"/>
  <c r="I37" i="25" s="1"/>
  <c r="G38" i="25"/>
  <c r="G12" i="25"/>
  <c r="J11" i="25"/>
  <c r="G11" i="25"/>
  <c r="I64" i="25" l="1"/>
  <c r="I72" i="25"/>
  <c r="I59" i="25"/>
  <c r="I38" i="25"/>
  <c r="I11" i="25"/>
  <c r="V5295" i="25" l="1"/>
  <c r="V5294" i="25"/>
  <c r="V5292" i="25"/>
  <c r="V5291" i="25"/>
  <c r="V5290" i="25"/>
  <c r="V5289" i="25"/>
  <c r="V5288" i="25"/>
  <c r="V5285" i="25"/>
  <c r="V5283" i="25"/>
  <c r="V5281" i="25"/>
  <c r="V5276" i="25"/>
  <c r="V5273" i="25"/>
  <c r="V5267" i="25"/>
  <c r="V5266" i="25"/>
  <c r="V5261" i="25"/>
  <c r="V5259" i="25"/>
  <c r="V5257" i="25"/>
  <c r="V5252" i="25"/>
  <c r="V5247" i="25"/>
  <c r="V5245" i="25"/>
  <c r="V5243" i="25"/>
  <c r="V5240" i="25"/>
  <c r="V5235" i="25"/>
  <c r="V5229" i="25"/>
  <c r="V5228" i="25"/>
  <c r="V5225" i="25"/>
  <c r="V5223" i="25"/>
  <c r="V5221" i="25"/>
  <c r="V5220" i="25"/>
  <c r="V5219" i="25"/>
  <c r="V5218" i="25"/>
  <c r="V5217" i="25"/>
  <c r="V5216" i="25"/>
  <c r="V5215" i="25"/>
  <c r="V5214" i="25"/>
  <c r="V5213" i="25"/>
  <c r="V5212" i="25"/>
  <c r="V5211" i="25"/>
  <c r="V5209" i="25"/>
  <c r="V5207" i="25"/>
  <c r="V5204" i="25"/>
  <c r="V5203" i="25"/>
  <c r="V5202" i="25"/>
  <c r="V5201" i="25"/>
  <c r="V5200" i="25"/>
  <c r="V5199" i="25"/>
  <c r="V5198" i="25"/>
  <c r="V5196" i="25"/>
  <c r="V5195" i="25"/>
  <c r="V5194" i="25"/>
  <c r="V5193" i="25"/>
  <c r="V5192" i="25"/>
  <c r="V5173" i="25"/>
  <c r="V5171" i="25"/>
  <c r="V5170" i="25"/>
  <c r="V5168" i="25"/>
  <c r="V5166" i="25"/>
  <c r="V5165" i="25"/>
  <c r="V5162" i="25"/>
  <c r="V5160" i="25"/>
  <c r="V5159" i="25"/>
  <c r="V5156" i="25"/>
  <c r="V5079" i="25"/>
  <c r="V4886" i="25"/>
  <c r="V4885" i="25"/>
  <c r="V4884" i="25"/>
  <c r="V4883" i="25"/>
  <c r="V4882" i="25"/>
  <c r="V4881" i="25"/>
  <c r="V4880" i="25"/>
  <c r="V4879" i="25"/>
  <c r="V4878" i="25"/>
  <c r="V4826" i="25"/>
  <c r="V4822" i="25"/>
  <c r="V4821" i="25"/>
  <c r="V4820" i="25"/>
  <c r="V4819" i="25"/>
  <c r="V4818" i="25"/>
  <c r="V4817" i="25"/>
  <c r="V4816" i="25"/>
  <c r="V4815" i="25"/>
  <c r="V4814" i="25"/>
  <c r="V4813" i="25"/>
  <c r="V4810" i="25"/>
  <c r="V4807" i="25"/>
  <c r="V4805" i="25"/>
  <c r="V4800" i="25"/>
  <c r="V4796" i="25"/>
  <c r="V4792" i="25"/>
  <c r="V4789" i="25"/>
  <c r="V4786" i="25"/>
  <c r="V4785" i="25"/>
  <c r="V4784" i="25"/>
  <c r="V4771" i="25"/>
  <c r="V4766" i="25"/>
  <c r="V4765" i="25"/>
  <c r="V4761" i="25"/>
  <c r="V4760" i="25"/>
  <c r="V4741" i="25"/>
  <c r="V4740" i="25"/>
  <c r="V4737" i="25"/>
  <c r="V4736" i="25"/>
  <c r="V4735" i="25"/>
  <c r="V4732" i="25"/>
  <c r="V4731" i="25"/>
  <c r="V4730" i="25"/>
  <c r="V4729" i="25"/>
  <c r="V4728" i="25"/>
  <c r="V4727" i="25"/>
  <c r="V4726" i="25"/>
  <c r="V4725" i="25"/>
  <c r="V4723" i="25"/>
  <c r="V4722" i="25"/>
  <c r="V4721" i="25"/>
  <c r="V4720" i="25"/>
  <c r="V4719" i="25"/>
  <c r="V4718" i="25"/>
  <c r="V4717" i="25"/>
  <c r="V4714" i="25"/>
  <c r="V4711" i="25"/>
  <c r="V4710" i="25"/>
  <c r="V4705" i="25"/>
  <c r="V4704" i="25"/>
  <c r="V4703" i="25"/>
  <c r="V4702" i="25"/>
  <c r="V4698" i="25"/>
  <c r="V4691" i="25"/>
  <c r="V4687" i="25"/>
  <c r="V4685" i="25"/>
  <c r="V4683" i="25"/>
  <c r="V4682" i="25"/>
  <c r="V4652" i="25"/>
  <c r="V4651" i="25"/>
  <c r="V4640" i="25"/>
  <c r="V4630" i="25"/>
  <c r="V4629" i="25"/>
  <c r="V4628" i="25"/>
  <c r="V4622" i="25"/>
  <c r="V4600" i="25"/>
  <c r="V4596" i="25"/>
  <c r="V4593" i="25"/>
  <c r="V4591" i="25"/>
  <c r="V4590" i="25"/>
  <c r="V4583" i="25"/>
  <c r="V4582" i="25"/>
  <c r="V4581" i="25"/>
  <c r="V4579" i="25"/>
  <c r="V4577" i="25"/>
  <c r="V4573" i="25"/>
  <c r="V4572" i="25"/>
  <c r="V4557" i="25"/>
  <c r="V3761" i="25"/>
  <c r="V3750" i="25"/>
  <c r="V3749" i="25"/>
  <c r="V3746" i="25"/>
  <c r="V3745" i="25"/>
  <c r="V3744" i="25"/>
  <c r="V3743" i="25"/>
  <c r="V3742" i="25"/>
  <c r="V3741" i="25"/>
  <c r="V3740" i="25"/>
  <c r="V3739" i="25"/>
  <c r="V3738" i="25"/>
  <c r="V3737" i="25"/>
  <c r="V3736" i="25"/>
  <c r="V3735" i="25"/>
  <c r="V3734" i="25"/>
  <c r="V3733" i="25"/>
  <c r="V3732" i="25"/>
  <c r="V3731" i="25"/>
  <c r="V3730" i="25"/>
  <c r="V3729" i="25"/>
  <c r="V3728" i="25"/>
  <c r="V3727" i="25"/>
  <c r="V3726" i="25"/>
  <c r="V3725" i="25"/>
  <c r="V3724" i="25"/>
  <c r="V3723" i="25"/>
  <c r="V3722" i="25"/>
  <c r="V3721" i="25"/>
  <c r="V3720" i="25"/>
  <c r="V3719" i="25"/>
  <c r="V3718" i="25"/>
  <c r="V3717" i="25"/>
  <c r="V3716" i="25"/>
  <c r="V3715" i="25"/>
  <c r="V3714" i="25"/>
  <c r="V3713" i="25"/>
  <c r="V3712" i="25"/>
  <c r="V3711" i="25"/>
  <c r="V3710" i="25"/>
  <c r="V3709" i="25"/>
  <c r="V3700" i="25"/>
  <c r="V3501" i="25"/>
  <c r="V3500" i="25"/>
  <c r="V3498" i="25"/>
  <c r="V3496" i="25"/>
  <c r="V3495" i="25"/>
  <c r="V3494" i="25"/>
  <c r="V3493" i="25"/>
  <c r="V3492" i="25"/>
  <c r="V3491" i="25"/>
  <c r="V3490" i="25"/>
  <c r="V3489" i="25"/>
  <c r="V3488" i="25"/>
  <c r="V3487" i="25"/>
  <c r="V3486" i="25"/>
  <c r="V3485" i="25"/>
  <c r="V3484" i="25"/>
  <c r="V3483" i="25"/>
  <c r="V3482" i="25"/>
  <c r="V3481" i="25"/>
  <c r="V3480" i="25"/>
  <c r="V3479" i="25"/>
  <c r="V3478" i="25"/>
  <c r="V3477" i="25"/>
  <c r="V3476" i="25"/>
  <c r="V3475" i="25"/>
  <c r="V3474" i="25"/>
  <c r="V3473" i="25"/>
  <c r="V3472" i="25"/>
  <c r="V3471" i="25"/>
  <c r="V3470" i="25"/>
  <c r="V3469" i="25"/>
  <c r="V3468" i="25"/>
  <c r="V3467" i="25"/>
  <c r="V3466" i="25"/>
  <c r="V3465" i="25"/>
  <c r="V3464" i="25"/>
  <c r="V3463" i="25"/>
  <c r="V3462" i="25"/>
  <c r="V3461" i="25"/>
  <c r="V3460" i="25"/>
  <c r="V3459" i="25"/>
  <c r="V3419" i="25"/>
  <c r="V3417" i="25"/>
  <c r="V3414" i="25"/>
  <c r="V3257" i="25"/>
  <c r="V3255" i="25"/>
  <c r="V3251" i="25"/>
  <c r="V3250" i="25"/>
  <c r="V3249" i="25"/>
  <c r="V3247" i="25"/>
  <c r="V3246" i="25"/>
  <c r="V3244" i="25"/>
  <c r="V3242" i="25"/>
  <c r="V3241" i="25"/>
  <c r="V3240" i="25"/>
  <c r="V3238" i="25"/>
  <c r="V3237" i="25"/>
  <c r="V3236" i="25"/>
  <c r="V3233" i="25"/>
  <c r="V3229" i="25"/>
  <c r="V3219" i="25"/>
  <c r="V3218" i="25"/>
  <c r="V3216" i="25"/>
  <c r="V3214" i="25"/>
  <c r="V3213" i="25"/>
  <c r="V3212" i="25"/>
  <c r="V3211" i="25"/>
  <c r="V3210" i="25"/>
  <c r="V3209" i="25"/>
  <c r="V3208" i="25"/>
  <c r="V3207" i="25"/>
  <c r="V3206" i="25"/>
  <c r="V3205" i="25"/>
  <c r="V3204" i="25"/>
  <c r="V3203" i="25"/>
  <c r="V3202" i="25"/>
  <c r="V3201" i="25"/>
  <c r="V3200" i="25"/>
  <c r="V3199" i="25"/>
  <c r="V3198" i="25"/>
  <c r="V3197" i="25"/>
  <c r="V3196" i="25"/>
  <c r="V3195" i="25"/>
  <c r="V3194" i="25"/>
  <c r="V3193" i="25"/>
  <c r="V3192" i="25"/>
  <c r="V3191" i="25"/>
  <c r="V3190" i="25"/>
  <c r="V3189" i="25"/>
  <c r="V3188" i="25"/>
  <c r="V3187" i="25"/>
  <c r="V3186" i="25"/>
  <c r="V3185" i="25"/>
  <c r="V3184" i="25"/>
  <c r="V3183" i="25"/>
  <c r="V3182" i="25"/>
  <c r="V3181" i="25"/>
  <c r="V3180" i="25"/>
  <c r="V3179" i="25"/>
  <c r="V3178" i="25"/>
  <c r="V3177" i="25"/>
  <c r="V3176" i="25"/>
  <c r="V3171" i="25"/>
  <c r="V3170" i="25"/>
  <c r="V3168" i="25"/>
  <c r="V3167" i="25"/>
  <c r="V3166" i="25"/>
  <c r="V2948" i="25"/>
  <c r="V2947" i="25"/>
  <c r="V2946" i="25"/>
  <c r="V2945" i="25"/>
  <c r="V2944" i="25"/>
  <c r="V2943" i="25"/>
  <c r="V2942" i="25"/>
  <c r="V2941" i="25"/>
  <c r="V2940" i="25"/>
  <c r="V2933" i="25"/>
  <c r="V2932" i="25"/>
  <c r="V2931" i="25"/>
  <c r="V2926" i="25"/>
  <c r="V2925" i="25"/>
  <c r="V2924" i="25"/>
  <c r="V2919" i="25"/>
  <c r="V2918" i="25"/>
  <c r="V2917" i="25"/>
  <c r="V2914" i="25"/>
  <c r="V2913" i="25"/>
  <c r="V2912" i="25"/>
  <c r="V2909" i="25"/>
  <c r="V2906" i="25"/>
  <c r="V2905" i="25"/>
  <c r="V2898" i="25"/>
  <c r="V2896" i="25"/>
  <c r="V2894" i="25"/>
  <c r="V2893" i="25"/>
  <c r="V2892" i="25"/>
  <c r="V2891" i="25"/>
  <c r="V2890" i="25"/>
  <c r="V2884" i="25"/>
  <c r="V2882" i="25"/>
  <c r="V2880" i="25"/>
  <c r="V2879" i="25"/>
  <c r="V2862" i="25"/>
  <c r="V2858" i="25"/>
  <c r="V2856" i="25"/>
  <c r="V2854" i="25"/>
  <c r="V2852" i="25"/>
  <c r="V2848" i="25"/>
  <c r="V2846" i="25"/>
  <c r="V2844" i="25"/>
  <c r="V2842" i="25"/>
  <c r="V2841" i="25"/>
  <c r="V2840" i="25"/>
  <c r="V2839" i="25"/>
  <c r="V2838" i="25"/>
  <c r="V2832" i="25"/>
  <c r="V2831" i="25"/>
  <c r="V2830" i="25"/>
  <c r="V2829" i="25"/>
  <c r="V2823" i="25"/>
  <c r="V2822" i="25"/>
  <c r="V2821" i="25"/>
  <c r="V2820" i="25"/>
  <c r="V2816" i="25"/>
  <c r="V2815" i="25"/>
  <c r="V2814" i="25"/>
  <c r="V2813" i="25"/>
  <c r="V2807" i="25"/>
  <c r="V2806" i="25"/>
  <c r="V2805" i="25"/>
  <c r="V2804" i="25"/>
  <c r="V2798" i="25"/>
  <c r="V2797" i="25"/>
  <c r="V2796" i="25"/>
  <c r="V2795" i="25"/>
  <c r="V2789" i="25"/>
  <c r="V2788" i="25"/>
  <c r="V2787" i="25"/>
  <c r="V2786" i="25"/>
  <c r="V2780" i="25"/>
  <c r="V2777" i="25"/>
  <c r="V2776" i="25"/>
  <c r="V2775" i="25"/>
  <c r="V2774" i="25"/>
  <c r="V2769" i="25"/>
  <c r="V2767" i="25"/>
  <c r="V2765" i="25"/>
  <c r="V2761" i="25"/>
  <c r="V2760" i="25"/>
  <c r="V2756" i="25"/>
  <c r="V2752" i="25"/>
  <c r="V2751" i="25"/>
  <c r="V2747" i="25"/>
  <c r="V2745" i="25"/>
  <c r="V2743" i="25"/>
  <c r="V2741" i="25"/>
  <c r="V2740" i="25"/>
  <c r="V2738" i="25"/>
  <c r="V2734" i="25"/>
  <c r="V2733" i="25"/>
  <c r="V2732" i="25"/>
  <c r="V2731" i="25"/>
  <c r="V2729" i="25"/>
  <c r="V2720" i="25"/>
  <c r="V2719" i="25"/>
  <c r="V2718" i="25"/>
  <c r="V2717" i="25"/>
  <c r="V2716" i="25"/>
  <c r="V2705" i="25"/>
  <c r="V2700" i="25"/>
  <c r="V2698" i="25"/>
  <c r="V2694" i="25"/>
  <c r="V2683" i="25"/>
  <c r="V2681" i="25"/>
  <c r="V2677" i="25"/>
  <c r="V2675" i="25"/>
  <c r="V2674" i="25"/>
  <c r="V2673" i="25"/>
  <c r="V2672" i="25"/>
  <c r="V2671" i="25"/>
  <c r="V2670" i="25"/>
  <c r="V2669" i="25"/>
  <c r="V2668" i="25"/>
  <c r="V2667" i="25"/>
  <c r="V2666" i="25"/>
  <c r="V2665" i="25"/>
  <c r="V2664" i="25"/>
  <c r="V2663" i="25"/>
  <c r="V2662" i="25"/>
  <c r="V2661" i="25"/>
  <c r="V2660" i="25"/>
  <c r="V2659" i="25"/>
  <c r="V2658" i="25"/>
  <c r="V2657" i="25"/>
  <c r="V2653" i="25"/>
  <c r="V2652" i="25"/>
  <c r="V2651" i="25"/>
  <c r="V2650" i="25"/>
  <c r="V2649" i="25"/>
  <c r="V2648" i="25"/>
  <c r="V2647" i="25"/>
  <c r="V2646" i="25"/>
  <c r="V2645" i="25"/>
  <c r="V2644" i="25"/>
  <c r="V2643" i="25"/>
  <c r="V2642" i="25"/>
  <c r="V2641" i="25"/>
  <c r="V2640" i="25"/>
  <c r="V2639" i="25"/>
  <c r="V2638" i="25"/>
  <c r="V2637" i="25"/>
  <c r="V2636" i="25"/>
  <c r="V2635" i="25"/>
  <c r="V2634" i="25"/>
  <c r="V2633" i="25"/>
  <c r="V2632" i="25"/>
  <c r="V2631" i="25"/>
  <c r="V2630" i="25"/>
  <c r="V2629" i="25"/>
  <c r="V2628" i="25"/>
  <c r="V2627" i="25"/>
  <c r="V2626" i="25"/>
  <c r="V2625" i="25"/>
  <c r="V2624" i="25"/>
  <c r="V2623" i="25"/>
  <c r="V2622" i="25"/>
  <c r="V2621" i="25"/>
  <c r="V2620" i="25"/>
  <c r="V2619" i="25"/>
  <c r="V2618" i="25"/>
  <c r="V2617" i="25"/>
  <c r="V2616" i="25"/>
  <c r="V2615" i="25"/>
  <c r="V2614" i="25"/>
  <c r="V2613" i="25"/>
  <c r="V2612" i="25"/>
  <c r="V2611" i="25"/>
  <c r="V2610" i="25"/>
  <c r="V2609" i="25"/>
  <c r="V2608" i="25"/>
  <c r="V2607" i="25"/>
  <c r="V2606" i="25"/>
  <c r="V2605" i="25"/>
  <c r="V2604" i="25"/>
  <c r="V2602" i="25"/>
  <c r="V2601" i="25"/>
  <c r="V2600" i="25"/>
  <c r="V2599" i="25"/>
  <c r="V2598" i="25"/>
  <c r="V2597" i="25"/>
  <c r="V2596" i="25"/>
  <c r="V2595" i="25"/>
  <c r="V2594" i="25"/>
  <c r="V2593" i="25"/>
  <c r="V2592" i="25"/>
  <c r="V2591" i="25"/>
  <c r="V2590" i="25"/>
  <c r="V2589" i="25"/>
  <c r="V2588" i="25"/>
  <c r="V2587" i="25"/>
  <c r="V2586" i="25"/>
  <c r="V2585" i="25"/>
  <c r="V2584" i="25"/>
  <c r="V2577" i="25"/>
  <c r="V2567" i="25"/>
  <c r="V2565" i="25"/>
  <c r="V2564" i="25"/>
  <c r="V2563" i="25"/>
  <c r="V2562" i="25"/>
  <c r="V2561" i="25"/>
  <c r="V2560" i="25"/>
  <c r="V2559" i="25"/>
  <c r="V2558" i="25"/>
  <c r="V2557" i="25"/>
  <c r="V2556" i="25"/>
  <c r="V2555" i="25"/>
  <c r="V2554" i="25"/>
  <c r="V2553" i="25"/>
  <c r="V2552" i="25"/>
  <c r="V2551" i="25"/>
  <c r="V2550" i="25"/>
  <c r="V2549" i="25"/>
  <c r="V2548" i="25"/>
  <c r="V2547" i="25"/>
  <c r="V2546" i="25"/>
  <c r="V2545" i="25"/>
  <c r="V2544" i="25"/>
  <c r="V2543" i="25"/>
  <c r="V2542" i="25"/>
  <c r="V2541" i="25"/>
  <c r="V2540" i="25"/>
  <c r="V2539" i="25"/>
  <c r="V2538" i="25"/>
  <c r="V2537" i="25"/>
  <c r="V2536" i="25"/>
  <c r="V2535" i="25"/>
  <c r="V2534" i="25"/>
  <c r="V2533" i="25"/>
  <c r="V2532" i="25"/>
  <c r="V2531" i="25"/>
  <c r="V2530" i="25"/>
  <c r="V2529" i="25"/>
  <c r="V2528" i="25"/>
  <c r="V2527" i="25"/>
  <c r="V2526" i="25"/>
  <c r="V2525" i="25"/>
  <c r="V2524" i="25"/>
  <c r="V2523" i="25"/>
  <c r="V2522" i="25"/>
  <c r="V2521" i="25"/>
  <c r="V2520" i="25"/>
  <c r="V2519" i="25"/>
  <c r="V2515" i="25"/>
  <c r="V2512" i="25"/>
  <c r="V2503" i="25"/>
  <c r="V2500" i="25"/>
  <c r="V2499" i="25"/>
  <c r="V2498" i="25"/>
  <c r="V2491" i="25"/>
  <c r="V2490" i="25"/>
  <c r="V2488" i="25"/>
  <c r="V2487" i="25"/>
  <c r="V2486" i="25"/>
  <c r="V2485" i="25"/>
  <c r="V2484" i="25"/>
  <c r="V2483" i="25"/>
  <c r="V2482" i="25"/>
  <c r="V2481" i="25"/>
  <c r="V2480" i="25"/>
  <c r="V2479" i="25"/>
  <c r="V2478" i="25"/>
  <c r="V2477" i="25"/>
  <c r="V2476" i="25"/>
  <c r="V2475" i="25"/>
  <c r="V2474" i="25"/>
  <c r="V2473" i="25"/>
  <c r="V2472" i="25"/>
  <c r="V2471" i="25"/>
  <c r="V2470" i="25"/>
  <c r="V2469" i="25"/>
  <c r="V2468" i="25"/>
  <c r="V2467" i="25"/>
  <c r="V2466" i="25"/>
  <c r="V2465" i="25"/>
  <c r="V2464" i="25"/>
  <c r="V2463" i="25"/>
  <c r="V2462" i="25"/>
  <c r="V2461" i="25"/>
  <c r="V2460" i="25"/>
  <c r="V2459" i="25"/>
  <c r="V2458" i="25"/>
  <c r="V2457" i="25"/>
  <c r="V2456" i="25"/>
  <c r="V2455" i="25"/>
  <c r="V2454" i="25"/>
  <c r="V2453" i="25"/>
  <c r="V2452" i="25"/>
  <c r="V2451" i="25"/>
  <c r="V2450" i="25"/>
  <c r="V2449" i="25"/>
  <c r="V2448" i="25"/>
  <c r="V2447" i="25"/>
  <c r="V2446" i="25"/>
  <c r="V2445" i="25"/>
  <c r="V2444" i="25"/>
  <c r="V2443" i="25"/>
  <c r="V2442" i="25"/>
  <c r="V2441" i="25"/>
  <c r="V2440" i="25"/>
  <c r="V2439" i="25"/>
  <c r="V2438" i="25"/>
  <c r="V2437" i="25"/>
  <c r="V2434" i="25"/>
  <c r="V2430" i="25"/>
  <c r="V2427" i="25"/>
  <c r="V2413" i="25"/>
  <c r="V2412" i="25"/>
  <c r="V2410" i="25"/>
  <c r="V2401" i="25"/>
  <c r="V2400" i="25"/>
  <c r="V2399" i="25"/>
  <c r="V2398" i="25"/>
  <c r="V2397" i="25"/>
  <c r="V2386" i="25"/>
  <c r="V2381" i="25"/>
  <c r="V2379" i="25"/>
  <c r="V2375" i="25"/>
  <c r="V2364" i="25"/>
  <c r="V2362" i="25"/>
  <c r="V2358" i="25"/>
  <c r="V2356" i="25"/>
  <c r="V2355" i="25"/>
  <c r="V2354" i="25"/>
  <c r="V2353" i="25"/>
  <c r="V2352" i="25"/>
  <c r="V2351" i="25"/>
  <c r="V2350" i="25"/>
  <c r="V2349" i="25"/>
  <c r="V2348" i="25"/>
  <c r="V2347" i="25"/>
  <c r="V2346" i="25"/>
  <c r="V2345" i="25"/>
  <c r="V2344" i="25"/>
  <c r="V2343" i="25"/>
  <c r="V2342" i="25"/>
  <c r="V2341" i="25"/>
  <c r="V2340" i="25"/>
  <c r="V2339" i="25"/>
  <c r="V2337" i="25"/>
  <c r="V2336" i="25"/>
  <c r="V2334" i="25"/>
  <c r="V2333" i="25"/>
  <c r="V2332" i="25"/>
  <c r="V2331" i="25"/>
  <c r="V2330" i="25"/>
  <c r="V2329" i="25"/>
  <c r="V2328" i="25"/>
  <c r="V2327" i="25"/>
  <c r="V2326" i="25"/>
  <c r="V2325" i="25"/>
  <c r="V2324" i="25"/>
  <c r="V2322" i="25"/>
  <c r="V2321" i="25"/>
  <c r="V2320" i="25"/>
  <c r="V2319" i="25"/>
  <c r="V2318" i="25"/>
  <c r="V2317" i="25"/>
  <c r="V2316" i="25"/>
  <c r="V2315" i="25"/>
  <c r="V2314" i="25"/>
  <c r="V2313" i="25"/>
  <c r="V2312" i="25"/>
  <c r="V2311" i="25"/>
  <c r="V2310" i="25"/>
  <c r="V2309" i="25"/>
  <c r="V2308" i="25"/>
  <c r="V2307" i="25"/>
  <c r="V2306" i="25"/>
  <c r="V2305" i="25"/>
  <c r="V2304" i="25"/>
  <c r="V2303" i="25"/>
  <c r="V2302" i="25"/>
  <c r="V2301" i="25"/>
  <c r="V2300" i="25"/>
  <c r="V2299" i="25"/>
  <c r="V2298" i="25"/>
  <c r="V2297" i="25"/>
  <c r="V2296" i="25"/>
  <c r="V2295" i="25"/>
  <c r="V2294" i="25"/>
  <c r="V2293" i="25"/>
  <c r="V2292" i="25"/>
  <c r="V2291" i="25"/>
  <c r="V2290" i="25"/>
  <c r="V2289" i="25"/>
  <c r="V2288" i="25"/>
  <c r="V2287" i="25"/>
  <c r="V2286" i="25"/>
  <c r="V2285" i="25"/>
  <c r="V2283" i="25"/>
  <c r="V2282" i="25"/>
  <c r="V2281" i="25"/>
  <c r="V2280" i="25"/>
  <c r="V2279" i="25"/>
  <c r="V2278" i="25"/>
  <c r="V2277" i="25"/>
  <c r="V2276" i="25"/>
  <c r="V2275" i="25"/>
  <c r="V2274" i="25"/>
  <c r="V2273" i="25"/>
  <c r="V2272" i="25"/>
  <c r="V2271" i="25"/>
  <c r="V2270" i="25"/>
  <c r="V2269" i="25"/>
  <c r="V2268" i="25"/>
  <c r="V2267" i="25"/>
  <c r="V2266" i="25"/>
  <c r="V2265" i="25"/>
  <c r="V2258" i="25"/>
  <c r="V2248" i="25"/>
  <c r="V2247" i="25"/>
  <c r="V2245" i="25"/>
  <c r="V2244" i="25"/>
  <c r="V2243" i="25"/>
  <c r="V2242" i="25"/>
  <c r="V2241" i="25"/>
  <c r="V2240" i="25"/>
  <c r="V2239" i="25"/>
  <c r="V2238" i="25"/>
  <c r="V2237" i="25"/>
  <c r="V2236" i="25"/>
  <c r="V2235" i="25"/>
  <c r="V2234" i="25"/>
  <c r="V2233" i="25"/>
  <c r="V2232" i="25"/>
  <c r="V2231" i="25"/>
  <c r="V2230" i="25"/>
  <c r="V2229" i="25"/>
  <c r="V2228" i="25"/>
  <c r="V2227" i="25"/>
  <c r="V2226" i="25"/>
  <c r="V2225" i="25"/>
  <c r="V2224" i="25"/>
  <c r="V2223" i="25"/>
  <c r="V2222" i="25"/>
  <c r="V2221" i="25"/>
  <c r="V2220" i="25"/>
  <c r="V2219" i="25"/>
  <c r="V2218" i="25"/>
  <c r="V2217" i="25"/>
  <c r="V2216" i="25"/>
  <c r="V2215" i="25"/>
  <c r="V2214" i="25"/>
  <c r="V2213" i="25"/>
  <c r="V2212" i="25"/>
  <c r="V2211" i="25"/>
  <c r="V2210" i="25"/>
  <c r="V2209" i="25"/>
  <c r="V2208" i="25"/>
  <c r="V2207" i="25"/>
  <c r="V2206" i="25"/>
  <c r="V2205" i="25"/>
  <c r="V2204" i="25"/>
  <c r="V2203" i="25"/>
  <c r="V2202" i="25"/>
  <c r="V2201" i="25"/>
  <c r="V2200" i="25"/>
  <c r="V2196" i="25"/>
  <c r="V2193" i="25"/>
  <c r="V2184" i="25"/>
  <c r="V2183" i="25"/>
  <c r="V2180" i="25"/>
  <c r="V2179" i="25"/>
  <c r="V2172" i="25"/>
  <c r="V2171" i="25"/>
  <c r="V2169" i="25"/>
  <c r="V2168" i="25"/>
  <c r="V2167" i="25"/>
  <c r="V2166" i="25"/>
  <c r="V2165" i="25"/>
  <c r="V2164" i="25"/>
  <c r="V2163" i="25"/>
  <c r="V2162" i="25"/>
  <c r="V2161" i="25"/>
  <c r="V2160" i="25"/>
  <c r="V2159" i="25"/>
  <c r="V2158" i="25"/>
  <c r="V2157" i="25"/>
  <c r="V2156" i="25"/>
  <c r="V2155" i="25"/>
  <c r="V2154" i="25"/>
  <c r="V2153" i="25"/>
  <c r="V2152" i="25"/>
  <c r="V2151" i="25"/>
  <c r="V2150" i="25"/>
  <c r="V2149" i="25"/>
  <c r="V2148" i="25"/>
  <c r="V2147" i="25"/>
  <c r="V2146" i="25"/>
  <c r="V2145" i="25"/>
  <c r="V2144" i="25"/>
  <c r="V2143" i="25"/>
  <c r="V2142" i="25"/>
  <c r="V2141" i="25"/>
  <c r="V2140" i="25"/>
  <c r="V2139" i="25"/>
  <c r="V2138" i="25"/>
  <c r="V2137" i="25"/>
  <c r="V2136" i="25"/>
  <c r="V2135" i="25"/>
  <c r="V2134" i="25"/>
  <c r="V2133" i="25"/>
  <c r="V2132" i="25"/>
  <c r="V2131" i="25"/>
  <c r="V2130" i="25"/>
  <c r="V2129" i="25"/>
  <c r="V2128" i="25"/>
  <c r="V2127" i="25"/>
  <c r="V2126" i="25"/>
  <c r="V2125" i="25"/>
  <c r="V2124" i="25"/>
  <c r="V2123" i="25"/>
  <c r="V2122" i="25"/>
  <c r="V2121" i="25"/>
  <c r="V2120" i="25"/>
  <c r="V2119" i="25"/>
  <c r="V2118" i="25"/>
  <c r="V2115" i="25"/>
  <c r="V2111" i="25"/>
  <c r="V2108" i="25"/>
  <c r="V2104" i="25"/>
  <c r="V2093" i="25"/>
  <c r="V2092" i="25"/>
  <c r="V2091" i="25"/>
  <c r="V2090" i="25"/>
  <c r="V2089" i="25"/>
  <c r="V2088" i="25"/>
  <c r="V2087" i="25"/>
  <c r="V2086" i="25"/>
  <c r="V2085" i="25"/>
  <c r="V2084" i="25"/>
  <c r="V2083" i="25"/>
  <c r="V2082" i="25"/>
  <c r="V2081" i="25"/>
  <c r="V2080" i="25"/>
  <c r="V2079" i="25"/>
  <c r="V2078" i="25"/>
  <c r="V2077" i="25"/>
  <c r="V2076" i="25"/>
  <c r="V2075" i="25"/>
  <c r="V2074" i="25"/>
  <c r="V2073" i="25"/>
  <c r="V2072" i="25"/>
  <c r="V2071" i="25"/>
  <c r="V2070" i="25"/>
  <c r="V2069" i="25"/>
  <c r="V2068" i="25"/>
  <c r="V2067" i="25"/>
  <c r="V2066" i="25"/>
  <c r="V2065" i="25"/>
  <c r="V2064" i="25"/>
  <c r="V2063" i="25"/>
  <c r="V2062" i="25"/>
  <c r="V2061" i="25"/>
  <c r="V2060" i="25"/>
  <c r="V2059" i="25"/>
  <c r="V2058" i="25"/>
  <c r="V2057" i="25"/>
  <c r="V2056" i="25"/>
  <c r="V2055" i="25"/>
  <c r="V2054" i="25"/>
  <c r="V2053" i="25"/>
  <c r="V2052" i="25"/>
  <c r="V2051" i="25"/>
  <c r="V2050" i="25"/>
  <c r="V2049" i="25"/>
  <c r="V2048" i="25"/>
  <c r="V2047" i="25"/>
  <c r="V2046" i="25"/>
  <c r="V2045" i="25"/>
  <c r="V2044" i="25"/>
  <c r="V2043" i="25"/>
  <c r="V2042" i="25"/>
  <c r="V2041" i="25"/>
  <c r="V2040" i="25"/>
  <c r="V2039" i="25"/>
  <c r="V2038" i="25"/>
  <c r="V2037" i="25"/>
  <c r="V2036" i="25"/>
  <c r="V2035" i="25"/>
  <c r="V2034" i="25"/>
  <c r="V2033" i="25"/>
  <c r="V2032" i="25"/>
  <c r="V2031" i="25"/>
  <c r="V2030" i="25"/>
  <c r="V2029" i="25"/>
  <c r="V2028" i="25"/>
  <c r="V2027" i="25"/>
  <c r="V2026" i="25"/>
  <c r="V2025" i="25"/>
  <c r="V2024" i="25"/>
  <c r="V2023" i="25"/>
  <c r="V2022" i="25"/>
  <c r="V2021" i="25"/>
  <c r="V2019" i="25"/>
  <c r="V2018" i="25"/>
  <c r="V2017" i="25"/>
  <c r="V2016" i="25"/>
  <c r="V2015" i="25"/>
  <c r="V2014" i="25"/>
  <c r="V2013" i="25"/>
  <c r="V2012" i="25"/>
  <c r="V2011" i="25"/>
  <c r="V2010" i="25"/>
  <c r="V2009" i="25"/>
  <c r="V2008" i="25"/>
  <c r="V2007" i="25"/>
  <c r="V2006" i="25"/>
  <c r="V2005" i="25"/>
  <c r="V2004" i="25"/>
  <c r="V2003" i="25"/>
  <c r="V2002" i="25"/>
  <c r="V2001" i="25"/>
  <c r="V2000" i="25"/>
  <c r="V1999" i="25"/>
  <c r="V1998" i="25"/>
  <c r="V1995" i="25"/>
  <c r="V1994" i="25"/>
  <c r="V1993" i="25"/>
  <c r="V1992" i="25"/>
  <c r="V1991" i="25"/>
  <c r="V1990" i="25"/>
  <c r="V1989" i="25"/>
  <c r="V1988" i="25"/>
  <c r="V1987" i="25"/>
  <c r="V1986" i="25"/>
  <c r="V1985" i="25"/>
  <c r="V1984" i="25"/>
  <c r="V1983" i="25"/>
  <c r="V1982" i="25"/>
  <c r="V1981" i="25"/>
  <c r="V1980" i="25"/>
  <c r="V1979" i="25"/>
  <c r="V1978" i="25"/>
  <c r="V1977" i="25"/>
  <c r="V1976" i="25"/>
  <c r="V1975" i="25"/>
  <c r="V1974" i="25"/>
  <c r="V1973" i="25"/>
  <c r="V1972" i="25"/>
  <c r="V1971" i="25"/>
  <c r="V1970" i="25"/>
  <c r="V1969" i="25"/>
  <c r="V1968" i="25"/>
  <c r="V1967" i="25"/>
  <c r="V1966" i="25"/>
  <c r="V1965" i="25"/>
  <c r="V1964" i="25"/>
  <c r="V1963" i="25"/>
  <c r="V1962" i="25"/>
  <c r="V1961" i="25"/>
  <c r="V1960" i="25"/>
  <c r="V1959" i="25"/>
  <c r="V1958" i="25"/>
  <c r="V1957" i="25"/>
  <c r="V1956" i="25"/>
  <c r="V1955" i="25"/>
  <c r="V1954" i="25"/>
  <c r="V1953" i="25"/>
  <c r="V1952" i="25"/>
  <c r="V1951" i="25"/>
  <c r="V1950" i="25"/>
  <c r="V1949" i="25"/>
  <c r="V1948" i="25"/>
  <c r="V1947" i="25"/>
  <c r="V1946" i="25"/>
  <c r="V1945" i="25"/>
  <c r="V1944" i="25"/>
  <c r="V1943" i="25"/>
  <c r="V1942" i="25"/>
  <c r="V1941" i="25"/>
  <c r="V1940" i="25"/>
  <c r="V1939" i="25"/>
  <c r="V1938" i="25"/>
  <c r="V1937" i="25"/>
  <c r="V1936" i="25"/>
  <c r="V1935" i="25"/>
  <c r="V1934" i="25"/>
  <c r="V1933" i="25"/>
  <c r="V1932" i="25"/>
  <c r="V1931" i="25"/>
  <c r="V1930" i="25"/>
  <c r="V1929" i="25"/>
  <c r="V1928" i="25"/>
  <c r="V1927" i="25"/>
  <c r="V1926" i="25"/>
  <c r="V1925" i="25"/>
  <c r="V1924" i="25"/>
  <c r="V1923" i="25"/>
  <c r="V1922" i="25"/>
  <c r="V1921" i="25"/>
  <c r="V1920" i="25"/>
  <c r="V1919" i="25"/>
  <c r="V1918" i="25"/>
  <c r="V1917" i="25"/>
  <c r="V1916" i="25"/>
  <c r="V1915" i="25"/>
  <c r="V1914" i="25"/>
  <c r="V1913" i="25"/>
  <c r="V1912" i="25"/>
  <c r="V1911" i="25"/>
  <c r="V1910" i="25"/>
  <c r="V1909" i="25"/>
  <c r="V1908" i="25"/>
  <c r="V1907" i="25"/>
  <c r="V1906" i="25"/>
  <c r="V1905" i="25"/>
  <c r="V1904" i="25"/>
  <c r="V1903" i="25"/>
  <c r="V1902" i="25"/>
  <c r="V1901" i="25"/>
  <c r="V1900" i="25"/>
  <c r="V1899" i="25"/>
  <c r="V1898" i="25"/>
  <c r="V1897" i="25"/>
  <c r="V1896" i="25"/>
  <c r="V1895" i="25"/>
  <c r="V1894" i="25"/>
  <c r="V1893" i="25"/>
  <c r="V1892" i="25"/>
  <c r="V1891" i="25"/>
  <c r="V1890" i="25"/>
  <c r="V1889" i="25"/>
  <c r="V1888" i="25"/>
  <c r="V1887" i="25"/>
  <c r="V1886" i="25"/>
  <c r="V1885" i="25"/>
  <c r="V1884" i="25"/>
  <c r="V1883" i="25"/>
  <c r="V1882" i="25"/>
  <c r="V1881" i="25"/>
  <c r="V1880" i="25"/>
  <c r="V1879" i="25"/>
  <c r="V1878" i="25"/>
  <c r="V1877" i="25"/>
  <c r="V1876" i="25"/>
  <c r="V1875" i="25"/>
  <c r="V1874" i="25"/>
  <c r="V1873" i="25"/>
  <c r="V1872" i="25"/>
  <c r="V1871" i="25"/>
  <c r="V1870" i="25"/>
  <c r="V1869" i="25"/>
  <c r="V1868" i="25"/>
  <c r="V1866" i="25"/>
  <c r="V1865" i="25"/>
  <c r="V1864" i="25"/>
  <c r="V1863" i="25"/>
  <c r="V1862" i="25"/>
  <c r="V1861" i="25"/>
  <c r="V1860" i="25"/>
  <c r="V1859" i="25"/>
  <c r="V1858" i="25"/>
  <c r="V1857" i="25"/>
  <c r="V1856" i="25"/>
  <c r="V1855" i="25"/>
  <c r="V1854" i="25"/>
  <c r="V1853" i="25"/>
  <c r="V1852" i="25"/>
  <c r="V1851" i="25"/>
  <c r="V1850" i="25"/>
  <c r="V1849" i="25"/>
  <c r="V1848" i="25"/>
  <c r="V1846" i="25"/>
  <c r="V1845" i="25"/>
  <c r="V1842" i="25"/>
  <c r="V1841" i="25"/>
  <c r="V1840" i="25"/>
  <c r="V1839" i="25"/>
  <c r="V1838" i="25"/>
  <c r="V1837" i="25"/>
  <c r="V1836" i="25"/>
  <c r="V1835" i="25"/>
  <c r="V1834" i="25"/>
  <c r="V1833" i="25"/>
  <c r="V1832" i="25"/>
  <c r="V1831" i="25"/>
  <c r="V1830" i="25"/>
  <c r="V1829" i="25"/>
  <c r="V1828" i="25"/>
  <c r="V1827" i="25"/>
  <c r="V1826" i="25"/>
  <c r="V1825" i="25"/>
  <c r="V1824" i="25"/>
  <c r="V1823" i="25"/>
  <c r="V1822" i="25"/>
  <c r="V1821" i="25"/>
  <c r="V1820" i="25"/>
  <c r="V1819" i="25"/>
  <c r="V1818" i="25"/>
  <c r="V1817" i="25"/>
  <c r="V1816" i="25"/>
  <c r="V1815" i="25"/>
  <c r="V1814" i="25"/>
  <c r="V1813" i="25"/>
  <c r="V1812" i="25"/>
  <c r="V1811" i="25"/>
  <c r="V1810" i="25"/>
  <c r="V1809" i="25"/>
  <c r="V1808" i="25"/>
  <c r="V1807" i="25"/>
  <c r="V1806" i="25"/>
  <c r="V1805" i="25"/>
  <c r="V1804" i="25"/>
  <c r="V1803" i="25"/>
  <c r="V1802" i="25"/>
  <c r="V1801" i="25"/>
  <c r="V1799" i="25"/>
  <c r="V1798" i="25"/>
  <c r="V1797" i="25"/>
  <c r="V1796" i="25"/>
  <c r="V1795" i="25"/>
  <c r="V1794" i="25"/>
  <c r="V1793" i="25"/>
  <c r="V1792" i="25"/>
  <c r="V1791" i="25"/>
  <c r="V1790" i="25"/>
  <c r="V1789" i="25"/>
  <c r="V1788" i="25"/>
  <c r="V1787" i="25"/>
  <c r="V1749" i="25"/>
  <c r="V1747" i="25"/>
  <c r="V1745" i="25"/>
  <c r="V1743" i="25"/>
  <c r="V1734" i="25"/>
  <c r="V1733" i="25"/>
  <c r="V1732" i="25"/>
  <c r="V1731" i="25"/>
  <c r="V1730" i="25"/>
  <c r="V1729" i="25"/>
  <c r="V1728" i="25"/>
  <c r="V1727" i="25"/>
  <c r="V1726" i="25"/>
  <c r="V1725" i="25"/>
  <c r="V1724" i="25"/>
  <c r="V1723" i="25"/>
  <c r="V1721" i="25"/>
  <c r="V1720" i="25"/>
  <c r="V1663" i="25"/>
  <c r="V1656" i="25"/>
  <c r="V1646" i="25"/>
  <c r="V1645" i="25"/>
  <c r="V1644" i="25"/>
  <c r="V1637" i="25"/>
  <c r="V1628" i="25"/>
  <c r="V1623" i="25"/>
  <c r="V1616" i="25"/>
  <c r="V1556" i="25"/>
  <c r="V1554" i="25"/>
  <c r="V1540" i="25"/>
  <c r="V1539" i="25"/>
  <c r="V1537" i="25"/>
  <c r="V1535" i="25"/>
  <c r="V1533" i="25"/>
  <c r="V1532" i="25"/>
  <c r="V1531" i="25"/>
  <c r="V1530" i="25"/>
  <c r="V1529" i="25"/>
  <c r="V1528" i="25"/>
  <c r="V1527" i="25"/>
  <c r="V1526" i="25"/>
  <c r="V1525" i="25"/>
  <c r="V1524" i="25"/>
  <c r="V1523" i="25"/>
  <c r="V1522" i="25"/>
  <c r="V1521" i="25"/>
  <c r="V1520" i="25"/>
  <c r="V1519" i="25"/>
  <c r="V1518" i="25"/>
  <c r="V1517" i="25"/>
  <c r="V1516" i="25"/>
  <c r="V1515" i="25"/>
  <c r="V1514" i="25"/>
  <c r="V1513" i="25"/>
  <c r="V1512" i="25"/>
  <c r="V1511" i="25"/>
  <c r="V1510" i="25"/>
  <c r="V1509" i="25"/>
  <c r="V1508" i="25"/>
  <c r="V1507" i="25"/>
  <c r="V1506" i="25"/>
  <c r="V1505" i="25"/>
  <c r="V1504" i="25"/>
  <c r="V1503" i="25"/>
  <c r="V1502" i="25"/>
  <c r="V1501" i="25"/>
  <c r="V1499" i="25"/>
  <c r="V1498" i="25"/>
  <c r="V1497" i="25"/>
  <c r="V1496" i="25"/>
  <c r="V1495" i="25"/>
  <c r="V1494" i="25"/>
  <c r="V1493" i="25"/>
  <c r="V1492" i="25"/>
  <c r="V1490" i="25"/>
  <c r="V1489" i="25"/>
  <c r="V1488" i="25"/>
  <c r="V1487" i="25"/>
  <c r="V1486" i="25"/>
  <c r="V1485" i="25"/>
  <c r="V1484" i="25"/>
  <c r="V1483" i="25"/>
  <c r="V1481" i="25"/>
  <c r="V1476" i="25"/>
  <c r="V1474" i="25"/>
  <c r="V1472" i="25"/>
  <c r="V1471" i="25"/>
  <c r="V1470" i="25"/>
  <c r="V1469" i="25"/>
  <c r="V1468" i="25"/>
  <c r="V1457" i="25"/>
  <c r="V1455" i="25"/>
  <c r="V1454" i="25"/>
  <c r="V1451" i="25"/>
  <c r="V1449" i="25"/>
  <c r="V1448" i="25"/>
  <c r="V1447" i="25"/>
  <c r="V1446" i="25"/>
  <c r="V1445" i="25"/>
  <c r="V1444" i="25"/>
  <c r="V1443" i="25"/>
  <c r="V1442" i="25"/>
  <c r="V1441" i="25"/>
  <c r="V1440" i="25"/>
  <c r="V1439" i="25"/>
  <c r="V1438" i="25"/>
  <c r="V1437" i="25"/>
  <c r="V1436" i="25"/>
  <c r="V1435" i="25"/>
  <c r="V1434" i="25"/>
  <c r="V1433" i="25"/>
  <c r="V1432" i="25"/>
  <c r="V1431" i="25"/>
  <c r="V1430" i="25"/>
  <c r="V1428" i="25"/>
  <c r="V1427" i="25"/>
  <c r="V1425" i="25"/>
  <c r="V1424" i="25"/>
  <c r="V1423" i="25"/>
  <c r="V1422" i="25"/>
  <c r="V1421" i="25"/>
  <c r="V1420" i="25"/>
  <c r="V1419" i="25"/>
  <c r="V1418" i="25"/>
  <c r="V1417" i="25"/>
  <c r="V1415" i="25"/>
  <c r="V1414" i="25"/>
  <c r="V1413" i="25"/>
  <c r="V1412" i="25"/>
  <c r="V1411" i="25"/>
  <c r="V1410" i="25"/>
  <c r="V1409" i="25"/>
  <c r="V1408" i="25"/>
  <c r="V1407" i="25"/>
  <c r="V1406" i="25"/>
  <c r="V1405" i="25"/>
  <c r="V1404" i="25"/>
  <c r="V1403" i="25"/>
  <c r="V1402" i="25"/>
  <c r="V1401" i="25"/>
  <c r="V1400" i="25"/>
  <c r="V1399" i="25"/>
  <c r="V1398" i="25"/>
  <c r="V1397" i="25"/>
  <c r="V1396" i="25"/>
  <c r="V1395" i="25"/>
  <c r="V1394" i="25"/>
  <c r="V1393" i="25"/>
  <c r="V1392" i="25"/>
  <c r="V1391" i="25"/>
  <c r="V1390" i="25"/>
  <c r="V1389" i="25"/>
  <c r="V1388" i="25"/>
  <c r="V1387" i="25"/>
  <c r="V1386" i="25"/>
  <c r="V1385" i="25"/>
  <c r="V1384" i="25"/>
  <c r="V1383" i="25"/>
  <c r="V1382" i="25"/>
  <c r="V1381" i="25"/>
  <c r="V1380" i="25"/>
  <c r="V1379" i="25"/>
  <c r="V1376" i="25"/>
  <c r="V1375" i="25"/>
  <c r="V1374" i="25"/>
  <c r="V1373" i="25"/>
  <c r="V1372" i="25"/>
  <c r="V1371" i="25"/>
  <c r="V1370" i="25"/>
  <c r="V1369" i="25"/>
  <c r="V1368" i="25"/>
  <c r="V1367" i="25"/>
  <c r="V1366" i="25"/>
  <c r="V1365" i="25"/>
  <c r="V1364" i="25"/>
  <c r="V1363" i="25"/>
  <c r="V1362" i="25"/>
  <c r="V1361" i="25"/>
  <c r="V1360" i="25"/>
  <c r="V1359" i="25"/>
  <c r="V1358" i="25"/>
  <c r="V1351" i="25"/>
  <c r="V1341" i="25"/>
  <c r="V1340" i="25"/>
  <c r="V1338" i="25"/>
  <c r="V1337" i="25"/>
  <c r="V1336" i="25"/>
  <c r="V1335" i="25"/>
  <c r="V1334" i="25"/>
  <c r="V1333" i="25"/>
  <c r="V1332" i="25"/>
  <c r="V1331" i="25"/>
  <c r="V1330" i="25"/>
  <c r="V1329" i="25"/>
  <c r="V1328" i="25"/>
  <c r="V1327" i="25"/>
  <c r="V1326" i="25"/>
  <c r="V1325" i="25"/>
  <c r="V1324" i="25"/>
  <c r="V1323" i="25"/>
  <c r="V1322" i="25"/>
  <c r="V1321" i="25"/>
  <c r="V1320" i="25"/>
  <c r="V1318" i="25"/>
  <c r="V1317" i="25"/>
  <c r="V1316" i="25"/>
  <c r="V1315" i="25"/>
  <c r="V1314" i="25"/>
  <c r="V1313" i="25"/>
  <c r="V1312" i="25"/>
  <c r="V1311" i="25"/>
  <c r="V1310" i="25"/>
  <c r="V1309" i="25"/>
  <c r="V1308" i="25"/>
  <c r="V1307" i="25"/>
  <c r="V1306" i="25"/>
  <c r="V1305" i="25"/>
  <c r="V1304" i="25"/>
  <c r="V1303" i="25"/>
  <c r="V1302" i="25"/>
  <c r="V1301" i="25"/>
  <c r="V1300" i="25"/>
  <c r="V1299" i="25"/>
  <c r="V1298" i="25"/>
  <c r="V1297" i="25"/>
  <c r="V1296" i="25"/>
  <c r="V1295" i="25"/>
  <c r="V1294" i="25"/>
  <c r="V1293" i="25"/>
  <c r="V1292" i="25"/>
  <c r="V1288" i="25"/>
  <c r="V1285" i="25"/>
  <c r="V1276" i="25"/>
  <c r="V1275" i="25"/>
  <c r="V1274" i="25"/>
  <c r="V1273" i="25"/>
  <c r="V1272" i="25"/>
  <c r="V1271" i="25"/>
  <c r="V1264" i="25"/>
  <c r="V1263" i="25"/>
  <c r="V1261" i="25"/>
  <c r="V1256" i="25"/>
  <c r="V1255" i="25"/>
  <c r="V1254" i="25"/>
  <c r="V1253" i="25"/>
  <c r="V1252" i="25"/>
  <c r="V1251" i="25"/>
  <c r="V1250" i="25"/>
  <c r="V1249" i="25"/>
  <c r="V1248" i="25"/>
  <c r="V1247" i="25"/>
  <c r="V1246" i="25"/>
  <c r="V1245" i="25"/>
  <c r="V1244" i="25"/>
  <c r="V1243" i="25"/>
  <c r="V1242" i="25"/>
  <c r="V1241" i="25"/>
  <c r="V1240" i="25"/>
  <c r="V1239" i="25"/>
  <c r="V1238" i="25"/>
  <c r="V1237" i="25"/>
  <c r="V1236" i="25"/>
  <c r="V1235" i="25"/>
  <c r="V1234" i="25"/>
  <c r="V1233" i="25"/>
  <c r="V1232" i="25"/>
  <c r="V1231" i="25"/>
  <c r="V1230" i="25"/>
  <c r="V1229" i="25"/>
  <c r="V1228" i="25"/>
  <c r="V1227" i="25"/>
  <c r="V1226" i="25"/>
  <c r="V1225" i="25"/>
  <c r="V1224" i="25"/>
  <c r="V1223" i="25"/>
  <c r="V1222" i="25"/>
  <c r="V1221" i="25"/>
  <c r="V1220" i="25"/>
  <c r="V1219" i="25"/>
  <c r="V1218" i="25"/>
  <c r="V1217" i="25"/>
  <c r="V1216" i="25"/>
  <c r="V1215" i="25"/>
  <c r="V1214" i="25"/>
  <c r="V1213" i="25"/>
  <c r="V1212" i="25"/>
  <c r="V1211" i="25"/>
  <c r="V1210" i="25"/>
  <c r="V1209" i="25"/>
  <c r="V1208" i="25"/>
  <c r="V1207" i="25"/>
  <c r="V1206" i="25"/>
  <c r="V1204" i="25"/>
  <c r="V1202" i="25"/>
  <c r="V1197" i="25"/>
  <c r="V1194" i="25"/>
  <c r="V1192" i="25"/>
  <c r="V1188" i="25"/>
  <c r="V1186" i="25"/>
  <c r="V1185" i="25"/>
  <c r="V1184" i="25"/>
  <c r="V1183" i="25"/>
  <c r="V1182" i="25"/>
  <c r="V1181" i="25"/>
  <c r="V1180" i="25"/>
  <c r="V1179" i="25"/>
  <c r="V1178" i="25"/>
  <c r="V1177" i="25"/>
  <c r="V1176" i="25"/>
  <c r="V1175" i="25"/>
  <c r="V1174" i="25"/>
  <c r="V1173" i="25"/>
  <c r="V1172" i="25"/>
  <c r="V1171" i="25"/>
  <c r="V1170" i="25"/>
  <c r="V1169" i="25"/>
  <c r="V1168" i="25"/>
  <c r="V1167" i="25"/>
  <c r="V1166" i="25"/>
  <c r="V1165" i="25"/>
  <c r="V1164" i="25"/>
  <c r="V1163" i="25"/>
  <c r="V1162" i="25"/>
  <c r="V1161" i="25"/>
  <c r="V1160" i="25"/>
  <c r="V1159" i="25"/>
  <c r="V1157" i="25"/>
  <c r="V1155" i="25"/>
  <c r="V1153" i="25"/>
  <c r="V1151" i="25"/>
  <c r="V1149" i="25"/>
  <c r="V1147" i="25"/>
  <c r="V1144" i="25"/>
  <c r="V1142" i="25"/>
  <c r="V1140" i="25"/>
  <c r="V1137" i="25"/>
  <c r="V1136" i="25"/>
  <c r="V1135" i="25"/>
  <c r="V1129" i="25"/>
  <c r="V1123" i="25"/>
  <c r="V1122" i="25"/>
  <c r="V1114" i="25"/>
  <c r="V1112" i="25"/>
  <c r="V1110" i="25"/>
  <c r="V1106" i="25"/>
  <c r="V1104" i="25"/>
  <c r="V1102" i="25"/>
  <c r="V1100" i="25"/>
  <c r="V1098" i="25"/>
  <c r="V1096" i="25"/>
  <c r="V1094" i="25"/>
  <c r="V1092" i="25"/>
  <c r="V1090" i="25"/>
  <c r="V1088" i="25"/>
  <c r="V1085" i="25"/>
  <c r="V1084" i="25"/>
  <c r="V1082" i="25"/>
  <c r="V1080" i="25"/>
  <c r="V1076" i="25"/>
  <c r="V1074" i="25"/>
  <c r="V1070" i="25"/>
  <c r="V1069" i="25"/>
  <c r="V1067" i="25"/>
  <c r="V1065" i="25"/>
  <c r="V1061" i="25"/>
  <c r="V1060" i="25"/>
  <c r="V1058" i="25"/>
  <c r="V1054" i="25"/>
  <c r="V1053" i="25"/>
  <c r="V1051" i="25"/>
  <c r="V1049" i="25"/>
  <c r="V1047" i="25"/>
  <c r="V1046" i="25"/>
  <c r="V1045" i="25"/>
  <c r="V1044" i="25"/>
  <c r="V1043" i="25"/>
  <c r="V1042" i="25"/>
  <c r="V1041" i="25"/>
  <c r="V1037" i="25"/>
  <c r="V1035" i="25"/>
  <c r="V1034" i="25"/>
  <c r="V1033" i="25"/>
  <c r="V1032" i="25"/>
  <c r="V1031" i="25"/>
  <c r="V1030" i="25"/>
  <c r="V1029" i="25"/>
  <c r="V1028" i="25"/>
  <c r="V979" i="25"/>
  <c r="V977" i="25"/>
  <c r="V975" i="25"/>
  <c r="V973" i="25"/>
  <c r="V905" i="25"/>
  <c r="V902" i="25"/>
  <c r="V898" i="25"/>
  <c r="V895" i="25"/>
  <c r="V894" i="25"/>
  <c r="V892" i="25"/>
  <c r="V890" i="25"/>
  <c r="V886" i="25"/>
  <c r="V885" i="25"/>
  <c r="V883" i="25"/>
  <c r="V881" i="25"/>
  <c r="V877" i="25"/>
  <c r="V876" i="25"/>
  <c r="V874" i="25"/>
  <c r="V872" i="25"/>
  <c r="V870" i="25"/>
  <c r="V868" i="25"/>
  <c r="V866" i="25"/>
  <c r="V864" i="25"/>
  <c r="V862" i="25"/>
  <c r="V860" i="25"/>
  <c r="V858" i="25"/>
  <c r="V856" i="25"/>
  <c r="V854" i="25"/>
  <c r="V851" i="25"/>
  <c r="V850" i="25"/>
  <c r="V848" i="25"/>
  <c r="V838" i="25"/>
  <c r="V837" i="25"/>
  <c r="V833" i="25"/>
  <c r="V829" i="25"/>
  <c r="V819" i="25"/>
  <c r="V812" i="25"/>
  <c r="V810" i="25"/>
  <c r="V806" i="25"/>
  <c r="V805" i="25"/>
  <c r="V803" i="25"/>
  <c r="V799" i="25"/>
  <c r="V798" i="25"/>
  <c r="V769" i="25"/>
  <c r="V763" i="25"/>
  <c r="V762" i="25"/>
  <c r="V758" i="25"/>
  <c r="V756" i="25"/>
  <c r="V755" i="25"/>
  <c r="V754" i="25"/>
  <c r="V753" i="25"/>
  <c r="V752" i="25"/>
  <c r="V742" i="25"/>
  <c r="V735" i="25"/>
  <c r="V733" i="25"/>
  <c r="V731" i="25"/>
  <c r="V729" i="25"/>
  <c r="V727" i="25"/>
  <c r="V725" i="25"/>
  <c r="V722" i="25"/>
  <c r="V721" i="25"/>
  <c r="V712" i="25"/>
  <c r="V711" i="25"/>
  <c r="V710" i="25"/>
  <c r="V709" i="25"/>
  <c r="V707" i="25"/>
  <c r="V703" i="25"/>
  <c r="V699" i="25"/>
  <c r="V698" i="25"/>
  <c r="V696" i="25"/>
  <c r="V692" i="25"/>
  <c r="V688" i="25"/>
  <c r="V687" i="25"/>
  <c r="V674" i="25"/>
  <c r="V672" i="25"/>
  <c r="V670" i="25"/>
  <c r="V665" i="25"/>
  <c r="V660" i="25"/>
  <c r="V659" i="25"/>
  <c r="V657" i="25"/>
  <c r="V655" i="25"/>
  <c r="V653" i="25"/>
  <c r="V652" i="25"/>
  <c r="V651" i="25"/>
  <c r="V650" i="25"/>
  <c r="V649" i="25"/>
  <c r="V648" i="25"/>
  <c r="V647" i="25"/>
  <c r="V646" i="25"/>
  <c r="V645" i="25"/>
  <c r="V644" i="25"/>
  <c r="V643" i="25"/>
  <c r="V642" i="25"/>
  <c r="V641" i="25"/>
  <c r="V640" i="25"/>
  <c r="V639" i="25"/>
  <c r="V637" i="25"/>
  <c r="V636" i="25"/>
  <c r="V635" i="25"/>
  <c r="V634" i="25"/>
  <c r="V632" i="25"/>
  <c r="V631" i="25"/>
  <c r="V630" i="25"/>
  <c r="V629" i="25"/>
  <c r="V625" i="25"/>
  <c r="V624" i="25"/>
  <c r="V623" i="25"/>
  <c r="V621" i="25"/>
  <c r="V620" i="25"/>
  <c r="V617" i="25"/>
  <c r="V616" i="25"/>
  <c r="V597" i="25"/>
  <c r="V493" i="25"/>
  <c r="V489" i="25"/>
  <c r="V488" i="25"/>
  <c r="V487" i="25"/>
  <c r="V486" i="25"/>
  <c r="V455" i="25"/>
  <c r="V442" i="25"/>
  <c r="V430" i="25"/>
  <c r="V403" i="25"/>
  <c r="V398" i="25"/>
  <c r="V390" i="25"/>
  <c r="V389" i="25"/>
  <c r="V288" i="25"/>
  <c r="V287" i="25"/>
  <c r="V286" i="25"/>
  <c r="V285" i="25"/>
  <c r="V284" i="25"/>
  <c r="V283" i="25"/>
  <c r="V282" i="25"/>
  <c r="V281" i="25"/>
  <c r="V279" i="25"/>
  <c r="V278" i="25"/>
  <c r="V277" i="25"/>
  <c r="V276" i="25"/>
  <c r="V275" i="25"/>
  <c r="V274" i="25"/>
  <c r="V273" i="25"/>
  <c r="V272" i="25"/>
  <c r="V271" i="25"/>
  <c r="V270" i="25"/>
  <c r="V269" i="25"/>
  <c r="V268" i="25"/>
  <c r="V267" i="25"/>
  <c r="V266" i="25"/>
  <c r="V265" i="25"/>
  <c r="V264" i="25"/>
  <c r="V263" i="25"/>
  <c r="V262" i="25"/>
  <c r="V261" i="25"/>
  <c r="V258" i="25"/>
  <c r="V253" i="25"/>
  <c r="V252" i="25"/>
  <c r="V251" i="25"/>
  <c r="V250" i="25"/>
  <c r="V249" i="25"/>
  <c r="V248" i="25"/>
  <c r="V247" i="25"/>
  <c r="V246" i="25"/>
  <c r="V244" i="25"/>
  <c r="V243" i="25"/>
  <c r="V233" i="25"/>
  <c r="V232" i="25"/>
  <c r="V231" i="25"/>
  <c r="V230" i="25"/>
  <c r="V229" i="25"/>
  <c r="V228" i="25"/>
  <c r="V227" i="25"/>
  <c r="V226" i="25"/>
  <c r="V225" i="25"/>
  <c r="V224" i="25"/>
  <c r="V223" i="25"/>
  <c r="V222" i="25"/>
  <c r="V221" i="25"/>
  <c r="V219" i="25"/>
  <c r="V218" i="25"/>
  <c r="V217" i="25"/>
  <c r="V215" i="25"/>
  <c r="V214" i="25"/>
  <c r="V213" i="25"/>
  <c r="V212" i="25"/>
  <c r="V211" i="25"/>
  <c r="V210" i="25"/>
  <c r="V209" i="25"/>
  <c r="V208" i="25"/>
  <c r="V207" i="25"/>
  <c r="V206" i="25"/>
  <c r="V205" i="25"/>
  <c r="V204" i="25"/>
  <c r="V203" i="25"/>
  <c r="V202" i="25"/>
  <c r="V201" i="25"/>
  <c r="V200" i="25"/>
  <c r="V199" i="25"/>
  <c r="V198" i="25"/>
  <c r="V197" i="25"/>
  <c r="V196" i="25"/>
  <c r="V195" i="25"/>
  <c r="V194" i="25"/>
  <c r="V193" i="25"/>
  <c r="V192" i="25"/>
  <c r="V191" i="25"/>
  <c r="V184" i="25"/>
  <c r="V183" i="25"/>
  <c r="V182" i="25"/>
  <c r="V181" i="25"/>
  <c r="V180" i="25"/>
  <c r="V179" i="25"/>
  <c r="V178" i="25"/>
  <c r="V177" i="25"/>
  <c r="V176" i="25"/>
  <c r="V175" i="25"/>
  <c r="V174" i="25"/>
  <c r="V173" i="25"/>
  <c r="V172" i="25"/>
  <c r="V171" i="25"/>
  <c r="V169" i="25"/>
  <c r="V167" i="25"/>
  <c r="V166" i="25"/>
  <c r="V165" i="25"/>
  <c r="V164" i="25"/>
  <c r="V163" i="25"/>
  <c r="V162" i="25"/>
  <c r="V161" i="25"/>
  <c r="V160" i="25"/>
  <c r="V159" i="25"/>
  <c r="V158" i="25"/>
  <c r="V157" i="25"/>
  <c r="V156" i="25"/>
  <c r="V155" i="25"/>
  <c r="V154" i="25"/>
  <c r="V153" i="25"/>
  <c r="V152" i="25"/>
  <c r="V151" i="25"/>
  <c r="V150" i="25"/>
  <c r="V149" i="25"/>
  <c r="V148" i="25"/>
  <c r="V147" i="25"/>
  <c r="V146" i="25"/>
  <c r="V145" i="25"/>
  <c r="V144" i="25"/>
  <c r="V143" i="25"/>
  <c r="V142" i="25"/>
  <c r="V141" i="25"/>
  <c r="V140" i="25"/>
  <c r="V139" i="25"/>
  <c r="V138" i="25"/>
  <c r="V137" i="25"/>
  <c r="V136" i="25"/>
  <c r="V133" i="25"/>
  <c r="V132" i="25"/>
  <c r="V131" i="25"/>
  <c r="V130" i="25"/>
  <c r="V129" i="25"/>
  <c r="V128" i="25"/>
  <c r="V127" i="25"/>
  <c r="V126" i="25"/>
  <c r="V125" i="25"/>
  <c r="V124" i="25"/>
  <c r="V123" i="25"/>
  <c r="V122" i="25"/>
  <c r="V121" i="25"/>
  <c r="V120" i="25"/>
  <c r="V118" i="25"/>
  <c r="V117" i="25"/>
  <c r="V116" i="25"/>
  <c r="V115" i="25"/>
  <c r="V114" i="25"/>
  <c r="V111" i="25"/>
  <c r="V110" i="25"/>
  <c r="V109" i="25"/>
  <c r="V108" i="25"/>
  <c r="V96" i="25"/>
  <c r="V95" i="25"/>
  <c r="V94" i="25"/>
  <c r="V92" i="25"/>
  <c r="V91" i="25"/>
  <c r="V88" i="25"/>
  <c r="V85" i="25"/>
  <c r="V81" i="25"/>
  <c r="V80" i="25"/>
  <c r="V18" i="25"/>
  <c r="V17" i="25"/>
  <c r="V10" i="25"/>
  <c r="V9" i="25"/>
  <c r="J5266" i="25"/>
  <c r="I5224" i="25"/>
  <c r="I5222" i="25"/>
  <c r="I5220" i="25"/>
  <c r="I5208" i="25"/>
  <c r="I5206" i="25"/>
  <c r="I5203" i="25"/>
  <c r="J5198" i="25"/>
  <c r="J5196" i="25"/>
  <c r="I5196" i="25" s="1"/>
  <c r="J5195" i="25"/>
  <c r="J5194" i="25"/>
  <c r="J5193" i="25"/>
  <c r="I5169" i="25"/>
  <c r="I5158" i="25"/>
  <c r="J5135" i="25"/>
  <c r="J4826" i="25"/>
  <c r="J4821" i="25"/>
  <c r="I4821" i="25" s="1"/>
  <c r="J4820" i="25"/>
  <c r="J4819" i="25"/>
  <c r="J4818" i="25"/>
  <c r="J4817" i="25"/>
  <c r="J4816" i="25"/>
  <c r="J4815" i="25"/>
  <c r="J4814" i="25"/>
  <c r="J4813" i="25"/>
  <c r="I4809" i="25"/>
  <c r="I4804" i="25"/>
  <c r="I4799" i="25"/>
  <c r="I4795" i="25"/>
  <c r="I4791" i="25"/>
  <c r="I4788" i="25"/>
  <c r="I4770" i="25"/>
  <c r="I4764" i="25"/>
  <c r="I4736" i="25"/>
  <c r="I4731" i="25"/>
  <c r="I4718" i="25"/>
  <c r="J4705" i="25"/>
  <c r="J4682" i="25"/>
  <c r="J4590" i="25"/>
  <c r="I4589" i="25" s="1"/>
  <c r="J4557" i="25"/>
  <c r="I4556" i="25" s="1"/>
  <c r="J3761" i="25"/>
  <c r="J3709" i="25"/>
  <c r="I3708" i="25" s="1"/>
  <c r="J3501" i="25"/>
  <c r="I3501" i="25" s="1"/>
  <c r="J3500" i="25"/>
  <c r="J3498" i="25"/>
  <c r="J3496" i="25"/>
  <c r="I3496" i="25" s="1"/>
  <c r="J3495" i="25"/>
  <c r="J3494" i="25"/>
  <c r="J3493" i="25"/>
  <c r="J3492" i="25"/>
  <c r="J3491" i="25"/>
  <c r="J3490" i="25"/>
  <c r="J3489" i="25"/>
  <c r="J3488" i="25"/>
  <c r="J3487" i="25"/>
  <c r="J3486" i="25"/>
  <c r="J3485" i="25"/>
  <c r="J3484" i="25"/>
  <c r="J3483" i="25"/>
  <c r="J3482" i="25"/>
  <c r="J3481" i="25"/>
  <c r="J3480" i="25"/>
  <c r="J3479" i="25"/>
  <c r="J3478" i="25"/>
  <c r="J3477" i="25"/>
  <c r="J3476" i="25"/>
  <c r="J3475" i="25"/>
  <c r="J3474" i="25"/>
  <c r="J3473" i="25"/>
  <c r="J3472" i="25"/>
  <c r="J3471" i="25"/>
  <c r="J3470" i="25"/>
  <c r="J3469" i="25"/>
  <c r="J3468" i="25"/>
  <c r="J3467" i="25"/>
  <c r="J3466" i="25"/>
  <c r="J3465" i="25"/>
  <c r="J3464" i="25"/>
  <c r="J3463" i="25"/>
  <c r="J3462" i="25"/>
  <c r="J3461" i="25"/>
  <c r="J3257" i="25"/>
  <c r="I3254" i="25"/>
  <c r="J3250" i="25"/>
  <c r="J3249" i="25"/>
  <c r="J3247" i="25"/>
  <c r="I3247" i="25" s="1"/>
  <c r="J3246" i="25"/>
  <c r="J3244" i="25"/>
  <c r="J3242" i="25"/>
  <c r="I3242" i="25" s="1"/>
  <c r="J3241" i="25"/>
  <c r="J3240" i="25"/>
  <c r="J3236" i="25"/>
  <c r="I3235" i="25" s="1"/>
  <c r="I3232" i="25"/>
  <c r="I3228" i="25"/>
  <c r="J3218" i="25"/>
  <c r="J3216" i="25"/>
  <c r="J3214" i="25"/>
  <c r="I3214" i="25" s="1"/>
  <c r="J3213" i="25"/>
  <c r="J3212" i="25"/>
  <c r="J3211" i="25"/>
  <c r="J3210" i="25"/>
  <c r="J3209" i="25"/>
  <c r="J3208" i="25"/>
  <c r="J3207" i="25"/>
  <c r="J3206" i="25"/>
  <c r="J3205" i="25"/>
  <c r="J3204" i="25"/>
  <c r="J3203" i="25"/>
  <c r="J3202" i="25"/>
  <c r="J3201" i="25"/>
  <c r="J3200" i="25"/>
  <c r="J3199" i="25"/>
  <c r="J3198" i="25"/>
  <c r="J3197" i="25"/>
  <c r="J3196" i="25"/>
  <c r="J3195" i="25"/>
  <c r="J3194" i="25"/>
  <c r="J3193" i="25"/>
  <c r="J3192" i="25"/>
  <c r="J3191" i="25"/>
  <c r="J3190" i="25"/>
  <c r="J3189" i="25"/>
  <c r="J3188" i="25"/>
  <c r="J3187" i="25"/>
  <c r="J3186" i="25"/>
  <c r="J3185" i="25"/>
  <c r="J3184" i="25"/>
  <c r="J3183" i="25"/>
  <c r="J3182" i="25"/>
  <c r="J3181" i="25"/>
  <c r="J3180" i="25"/>
  <c r="J3179" i="25"/>
  <c r="J3176" i="25"/>
  <c r="J3171" i="25"/>
  <c r="I3171" i="25" s="1"/>
  <c r="J3170" i="25"/>
  <c r="J2944" i="25"/>
  <c r="I2932" i="25"/>
  <c r="I2925" i="25"/>
  <c r="I2918" i="25"/>
  <c r="I2913" i="25"/>
  <c r="J2909" i="25"/>
  <c r="I2908" i="25" s="1"/>
  <c r="I2897" i="25"/>
  <c r="J2893" i="25"/>
  <c r="I2892" i="25" s="1"/>
  <c r="I2883" i="25"/>
  <c r="J2879" i="25"/>
  <c r="I2878" i="25" s="1"/>
  <c r="J2862" i="25"/>
  <c r="I2862" i="25" s="1"/>
  <c r="I2855" i="25"/>
  <c r="I2840" i="25"/>
  <c r="I2831" i="25"/>
  <c r="I2822" i="25"/>
  <c r="I2815" i="25"/>
  <c r="I2806" i="25"/>
  <c r="J2798" i="25"/>
  <c r="J2789" i="25"/>
  <c r="J2780" i="25"/>
  <c r="I2779" i="25" s="1"/>
  <c r="J2769" i="25"/>
  <c r="I2769" i="25" s="1"/>
  <c r="J2760" i="25"/>
  <c r="I2759" i="25" s="1"/>
  <c r="J2751" i="25"/>
  <c r="I2750" i="25" s="1"/>
  <c r="J2740" i="25"/>
  <c r="I2739" i="25" s="1"/>
  <c r="J2733" i="25"/>
  <c r="J2732" i="25"/>
  <c r="J2731" i="25"/>
  <c r="I2730" i="25" s="1"/>
  <c r="I2728" i="25"/>
  <c r="I2719" i="25"/>
  <c r="I2704" i="25"/>
  <c r="I2693" i="25"/>
  <c r="I2682" i="25"/>
  <c r="I2674" i="25"/>
  <c r="I2583" i="25"/>
  <c r="I2576" i="25"/>
  <c r="I2566" i="25"/>
  <c r="I2518" i="25"/>
  <c r="I2514" i="25"/>
  <c r="I2511" i="25"/>
  <c r="I2502" i="25"/>
  <c r="I2497" i="25"/>
  <c r="I2490" i="25"/>
  <c r="I2426" i="25"/>
  <c r="I2411" i="25"/>
  <c r="I2409" i="25"/>
  <c r="J2400" i="25"/>
  <c r="J2399" i="25"/>
  <c r="I2398" i="25" s="1"/>
  <c r="I2385" i="25"/>
  <c r="I2380" i="25"/>
  <c r="I2374" i="25"/>
  <c r="I2363" i="25"/>
  <c r="I2357" i="25"/>
  <c r="I2355" i="25"/>
  <c r="I2264" i="25"/>
  <c r="I2257" i="25"/>
  <c r="I2247" i="25"/>
  <c r="I2199" i="25"/>
  <c r="I2195" i="25"/>
  <c r="I2192" i="25"/>
  <c r="I2183" i="25"/>
  <c r="I2178" i="25"/>
  <c r="J2171" i="25"/>
  <c r="J2169" i="25"/>
  <c r="I2169" i="25" s="1"/>
  <c r="J2168" i="25"/>
  <c r="J2167" i="25"/>
  <c r="J2166" i="25"/>
  <c r="J2165" i="25"/>
  <c r="J2164" i="25"/>
  <c r="J2163" i="25"/>
  <c r="J2162" i="25"/>
  <c r="J2161" i="25"/>
  <c r="J2160" i="25"/>
  <c r="J2159" i="25"/>
  <c r="J2158" i="25"/>
  <c r="J2157" i="25"/>
  <c r="J2156" i="25"/>
  <c r="J2155" i="25"/>
  <c r="I2154" i="25" s="1"/>
  <c r="J2153" i="25"/>
  <c r="J2152" i="25"/>
  <c r="J2151" i="25"/>
  <c r="J2150" i="25"/>
  <c r="J2149" i="25"/>
  <c r="J2148" i="25"/>
  <c r="J2147" i="25"/>
  <c r="J2146" i="25"/>
  <c r="J2145" i="25"/>
  <c r="J2144" i="25"/>
  <c r="J2143" i="25"/>
  <c r="J2142" i="25"/>
  <c r="J2141" i="25"/>
  <c r="J2140" i="25"/>
  <c r="J2139" i="25"/>
  <c r="J2138" i="25"/>
  <c r="J2137" i="25"/>
  <c r="J2136" i="25"/>
  <c r="J2135" i="25"/>
  <c r="J2134" i="25"/>
  <c r="J2133" i="25"/>
  <c r="J2132" i="25"/>
  <c r="J2131" i="25"/>
  <c r="J2130" i="25"/>
  <c r="J2129" i="25"/>
  <c r="I2128" i="25" s="1"/>
  <c r="J2126" i="25"/>
  <c r="J2125" i="25"/>
  <c r="J2124" i="25"/>
  <c r="J2123" i="25"/>
  <c r="J2122" i="25"/>
  <c r="J2121" i="25"/>
  <c r="J2120" i="25"/>
  <c r="J2119" i="25"/>
  <c r="I2113" i="25"/>
  <c r="I2112" i="25"/>
  <c r="I2107" i="25"/>
  <c r="I2092" i="25"/>
  <c r="I2070" i="25"/>
  <c r="J1998" i="25"/>
  <c r="I1997" i="25" s="1"/>
  <c r="J1993" i="25"/>
  <c r="J1992" i="25"/>
  <c r="J1991" i="25"/>
  <c r="J1990" i="25"/>
  <c r="J1989" i="25"/>
  <c r="J1988" i="25"/>
  <c r="J1987" i="25"/>
  <c r="J1986" i="25"/>
  <c r="J1985" i="25"/>
  <c r="J1984" i="25"/>
  <c r="J1983" i="25"/>
  <c r="J1982" i="25"/>
  <c r="J1981" i="25"/>
  <c r="J1980" i="25"/>
  <c r="J1979" i="25"/>
  <c r="J1978" i="25"/>
  <c r="I1977" i="25" s="1"/>
  <c r="J1976" i="25"/>
  <c r="J1975" i="25"/>
  <c r="J1974" i="25"/>
  <c r="J1973" i="25"/>
  <c r="J1972" i="25"/>
  <c r="J1971" i="25"/>
  <c r="J1970" i="25"/>
  <c r="J1969" i="25"/>
  <c r="J1968" i="25"/>
  <c r="J1967" i="25"/>
  <c r="J1966" i="25"/>
  <c r="J1965" i="25"/>
  <c r="J1964" i="25"/>
  <c r="J1963" i="25"/>
  <c r="J1962" i="25"/>
  <c r="J1961" i="25"/>
  <c r="J1960" i="25"/>
  <c r="J1959" i="25"/>
  <c r="J1958" i="25"/>
  <c r="J1957" i="25"/>
  <c r="J1956" i="25"/>
  <c r="J1955" i="25"/>
  <c r="J1954" i="25"/>
  <c r="J1953" i="25"/>
  <c r="J1952" i="25"/>
  <c r="I1951" i="25" s="1"/>
  <c r="J1949" i="25"/>
  <c r="J1948" i="25"/>
  <c r="J1947" i="25"/>
  <c r="J1946" i="25"/>
  <c r="J1945" i="25"/>
  <c r="J1944" i="25"/>
  <c r="J1943" i="25"/>
  <c r="I1942" i="25" s="1"/>
  <c r="J1940" i="25"/>
  <c r="J1939" i="25"/>
  <c r="J1938" i="25"/>
  <c r="I1937" i="25" s="1"/>
  <c r="J1935" i="25"/>
  <c r="I1935" i="25" s="1"/>
  <c r="J1934" i="25"/>
  <c r="J1933" i="25"/>
  <c r="J1932" i="25"/>
  <c r="J1931" i="25"/>
  <c r="J1930" i="25"/>
  <c r="J1929" i="25"/>
  <c r="J1928" i="25"/>
  <c r="J1927" i="25"/>
  <c r="J1926" i="25"/>
  <c r="J1925" i="25"/>
  <c r="J1924" i="25"/>
  <c r="J1923" i="25"/>
  <c r="J1922" i="25"/>
  <c r="J1921" i="25"/>
  <c r="J1920" i="25"/>
  <c r="I1919" i="25" s="1"/>
  <c r="J1917" i="25"/>
  <c r="J1916" i="25"/>
  <c r="J1915" i="25"/>
  <c r="J1914" i="25"/>
  <c r="J1913" i="25"/>
  <c r="J1912" i="25"/>
  <c r="J1911" i="25"/>
  <c r="J1910" i="25"/>
  <c r="J1909" i="25"/>
  <c r="J1908" i="25"/>
  <c r="J1907" i="25"/>
  <c r="J1906" i="25"/>
  <c r="J1905" i="25"/>
  <c r="J1904" i="25"/>
  <c r="J1903" i="25"/>
  <c r="J1902" i="25"/>
  <c r="J1901" i="25"/>
  <c r="J1900" i="25"/>
  <c r="J1899" i="25"/>
  <c r="J1898" i="25"/>
  <c r="J1897" i="25"/>
  <c r="J1896" i="25"/>
  <c r="J1895" i="25"/>
  <c r="J1894" i="25"/>
  <c r="J1893" i="25"/>
  <c r="J1892" i="25"/>
  <c r="J1891" i="25"/>
  <c r="J1890" i="25"/>
  <c r="J1889" i="25"/>
  <c r="J1888" i="25"/>
  <c r="J1887" i="25"/>
  <c r="J1886" i="25"/>
  <c r="J1885" i="25"/>
  <c r="J1884" i="25"/>
  <c r="J1883" i="25"/>
  <c r="J1882" i="25"/>
  <c r="J1881" i="25"/>
  <c r="J1880" i="25"/>
  <c r="J1879" i="25"/>
  <c r="J1878" i="25"/>
  <c r="J1877" i="25"/>
  <c r="J1876" i="25"/>
  <c r="J1875" i="25"/>
  <c r="J1874" i="25"/>
  <c r="J1873" i="25"/>
  <c r="J1872" i="25"/>
  <c r="J1871" i="25"/>
  <c r="J1870" i="25"/>
  <c r="J1869" i="25"/>
  <c r="J1868" i="25"/>
  <c r="I1867" i="25" s="1"/>
  <c r="W1867" i="25" s="1"/>
  <c r="J1866" i="25"/>
  <c r="I1866" i="25" s="1"/>
  <c r="J1865" i="25"/>
  <c r="J1864" i="25"/>
  <c r="J1863" i="25"/>
  <c r="J1862" i="25"/>
  <c r="J1861" i="25"/>
  <c r="J1860" i="25"/>
  <c r="J1859" i="25"/>
  <c r="J1858" i="25"/>
  <c r="J1857" i="25"/>
  <c r="J1856" i="25"/>
  <c r="J1855" i="25"/>
  <c r="J1854" i="25"/>
  <c r="J1853" i="25"/>
  <c r="J1852" i="25"/>
  <c r="J1851" i="25"/>
  <c r="J1850" i="25"/>
  <c r="I1849" i="25" s="1"/>
  <c r="I1845" i="25"/>
  <c r="J1840" i="25"/>
  <c r="J1839" i="25"/>
  <c r="J1838" i="25"/>
  <c r="J1837" i="25"/>
  <c r="J1836" i="25"/>
  <c r="J1835" i="25"/>
  <c r="J1834" i="25"/>
  <c r="J1833" i="25"/>
  <c r="J1832" i="25"/>
  <c r="J1831" i="25"/>
  <c r="J1830" i="25"/>
  <c r="J1829" i="25"/>
  <c r="J1828" i="25"/>
  <c r="J1827" i="25"/>
  <c r="J1826" i="25"/>
  <c r="J1825" i="25"/>
  <c r="J1824" i="25"/>
  <c r="J1823" i="25"/>
  <c r="J1822" i="25"/>
  <c r="J1821" i="25"/>
  <c r="J1820" i="25"/>
  <c r="J1819" i="25"/>
  <c r="J1818" i="25"/>
  <c r="J1817" i="25"/>
  <c r="J1816" i="25"/>
  <c r="J1815" i="25"/>
  <c r="J1814" i="25"/>
  <c r="J1813" i="25"/>
  <c r="J1812" i="25"/>
  <c r="J1811" i="25"/>
  <c r="J1810" i="25"/>
  <c r="J1809" i="25"/>
  <c r="J1808" i="25"/>
  <c r="J1807" i="25"/>
  <c r="J1806" i="25"/>
  <c r="J1805" i="25"/>
  <c r="J1804" i="25"/>
  <c r="J1803" i="25"/>
  <c r="J1802" i="25"/>
  <c r="J1801" i="25"/>
  <c r="I1800" i="25" s="1"/>
  <c r="J1799" i="25"/>
  <c r="I1799" i="25" s="1"/>
  <c r="J1798" i="25"/>
  <c r="J1797" i="25"/>
  <c r="J1796" i="25"/>
  <c r="J1795" i="25"/>
  <c r="J1794" i="25"/>
  <c r="J1793" i="25"/>
  <c r="J1792" i="25"/>
  <c r="J1791" i="25"/>
  <c r="J1790" i="25"/>
  <c r="J1789" i="25"/>
  <c r="J1788" i="25"/>
  <c r="J1787" i="25"/>
  <c r="I1786" i="25" s="1"/>
  <c r="I1746" i="25"/>
  <c r="I1742" i="25"/>
  <c r="J1733" i="25"/>
  <c r="J1732" i="25"/>
  <c r="J1731" i="25"/>
  <c r="J1730" i="25"/>
  <c r="J1729" i="25"/>
  <c r="J1726" i="25"/>
  <c r="J1725" i="25"/>
  <c r="I1724" i="25" s="1"/>
  <c r="I1720" i="25"/>
  <c r="I1662" i="25"/>
  <c r="I1655" i="25"/>
  <c r="I1645" i="25"/>
  <c r="I1636" i="25"/>
  <c r="I1627" i="25"/>
  <c r="I1622" i="25"/>
  <c r="I1553" i="25"/>
  <c r="J1539" i="25"/>
  <c r="I1538" i="25" s="1"/>
  <c r="I1536" i="25"/>
  <c r="I1534" i="25"/>
  <c r="J1532" i="25"/>
  <c r="J1531" i="25"/>
  <c r="J1530" i="25"/>
  <c r="J1529" i="25"/>
  <c r="J1528" i="25"/>
  <c r="J1527" i="25"/>
  <c r="J1526" i="25"/>
  <c r="J1523" i="25"/>
  <c r="I1523" i="25" s="1"/>
  <c r="J1522" i="25"/>
  <c r="J1521" i="25"/>
  <c r="J1520" i="25"/>
  <c r="J1519" i="25"/>
  <c r="J1518" i="25"/>
  <c r="J1517" i="25"/>
  <c r="J1516" i="25"/>
  <c r="J1515" i="25"/>
  <c r="J1514" i="25"/>
  <c r="J1513" i="25"/>
  <c r="J1512" i="25"/>
  <c r="J1511" i="25"/>
  <c r="J1510" i="25"/>
  <c r="J1509" i="25"/>
  <c r="J1508" i="25"/>
  <c r="J1507" i="25"/>
  <c r="J1506" i="25"/>
  <c r="J1505" i="25"/>
  <c r="J1504" i="25"/>
  <c r="J1503" i="25"/>
  <c r="J1502" i="25"/>
  <c r="J1501" i="25"/>
  <c r="J1499" i="25"/>
  <c r="I1499" i="25" s="1"/>
  <c r="J1498" i="25"/>
  <c r="J1497" i="25"/>
  <c r="J1496" i="25"/>
  <c r="J1493" i="25"/>
  <c r="J1492" i="25"/>
  <c r="J1490" i="25"/>
  <c r="I1490" i="25" s="1"/>
  <c r="J1489" i="25"/>
  <c r="J1488" i="25"/>
  <c r="J1487" i="25"/>
  <c r="J1486" i="25"/>
  <c r="J1485" i="25"/>
  <c r="I1480" i="25"/>
  <c r="I1475" i="25"/>
  <c r="I1473" i="25"/>
  <c r="J1471" i="25"/>
  <c r="I1471" i="25" s="1"/>
  <c r="J1470" i="25"/>
  <c r="J1469" i="25"/>
  <c r="J1468" i="25"/>
  <c r="I1456" i="25"/>
  <c r="J1455" i="25"/>
  <c r="I1450" i="25"/>
  <c r="J1448" i="25"/>
  <c r="J1447" i="25"/>
  <c r="J1446" i="25"/>
  <c r="J1445" i="25"/>
  <c r="J1444" i="25"/>
  <c r="J1443" i="25"/>
  <c r="J1442" i="25"/>
  <c r="J1441" i="25"/>
  <c r="J1440" i="25"/>
  <c r="J1439" i="25"/>
  <c r="J1438" i="25"/>
  <c r="J1437" i="25"/>
  <c r="J1436" i="25"/>
  <c r="J1435" i="25"/>
  <c r="J1434" i="25"/>
  <c r="J1433" i="25"/>
  <c r="J1432" i="25"/>
  <c r="J1431" i="25"/>
  <c r="J1430" i="25"/>
  <c r="J1428" i="25"/>
  <c r="I1428" i="25" s="1"/>
  <c r="J1427" i="25"/>
  <c r="J1425" i="25"/>
  <c r="I1425" i="25" s="1"/>
  <c r="J1424" i="25"/>
  <c r="J1423" i="25"/>
  <c r="J1422" i="25"/>
  <c r="J1421" i="25"/>
  <c r="J1420" i="25"/>
  <c r="J1419" i="25"/>
  <c r="J1418" i="25"/>
  <c r="J1417" i="25"/>
  <c r="J1415" i="25"/>
  <c r="I1415" i="25" s="1"/>
  <c r="J1414" i="25"/>
  <c r="J1413" i="25"/>
  <c r="J1412" i="25"/>
  <c r="J1411" i="25"/>
  <c r="J1410" i="25"/>
  <c r="J1409" i="25"/>
  <c r="J1408" i="25"/>
  <c r="J1407" i="25"/>
  <c r="J1406" i="25"/>
  <c r="J1405" i="25"/>
  <c r="J1404" i="25"/>
  <c r="J1403" i="25"/>
  <c r="J1402" i="25"/>
  <c r="J1401" i="25"/>
  <c r="J1400" i="25"/>
  <c r="J1399" i="25"/>
  <c r="J1398" i="25"/>
  <c r="J1397" i="25"/>
  <c r="J1396" i="25"/>
  <c r="J1395" i="25"/>
  <c r="J1394" i="25"/>
  <c r="J1393" i="25"/>
  <c r="J1392" i="25"/>
  <c r="J1391" i="25"/>
  <c r="J1390" i="25"/>
  <c r="J1389" i="25"/>
  <c r="J1388" i="25"/>
  <c r="J1387" i="25"/>
  <c r="J1386" i="25"/>
  <c r="J1385" i="25"/>
  <c r="J1384" i="25"/>
  <c r="J1383" i="25"/>
  <c r="J1382" i="25"/>
  <c r="J1381" i="25"/>
  <c r="J1380" i="25"/>
  <c r="J1379" i="25"/>
  <c r="J1376" i="25"/>
  <c r="I1376" i="25" s="1"/>
  <c r="J1375" i="25"/>
  <c r="J1374" i="25"/>
  <c r="J1373" i="25"/>
  <c r="J1372" i="25"/>
  <c r="J1371" i="25"/>
  <c r="J1370" i="25"/>
  <c r="J1369" i="25"/>
  <c r="J1368" i="25"/>
  <c r="J1367" i="25"/>
  <c r="J1366" i="25"/>
  <c r="J1365" i="25"/>
  <c r="J1364" i="25"/>
  <c r="J1363" i="25"/>
  <c r="J1362" i="25"/>
  <c r="J1361" i="25"/>
  <c r="J1360" i="25"/>
  <c r="J1359" i="25"/>
  <c r="J1358" i="25"/>
  <c r="J1341" i="25"/>
  <c r="I1341" i="25" s="1"/>
  <c r="J1340" i="25"/>
  <c r="J1338" i="25"/>
  <c r="I1338" i="25" s="1"/>
  <c r="J1337" i="25"/>
  <c r="J1336" i="25"/>
  <c r="J1335" i="25"/>
  <c r="J1334" i="25"/>
  <c r="J1333" i="25"/>
  <c r="J1332" i="25"/>
  <c r="J1331" i="25"/>
  <c r="J1330" i="25"/>
  <c r="J1329" i="25"/>
  <c r="J1328" i="25"/>
  <c r="J1327" i="25"/>
  <c r="J1326" i="25"/>
  <c r="J1325" i="25"/>
  <c r="J1324" i="25"/>
  <c r="J1323" i="25"/>
  <c r="J1322" i="25"/>
  <c r="J1321" i="25"/>
  <c r="I1319" i="25" s="1"/>
  <c r="J1320" i="25"/>
  <c r="J1318" i="25"/>
  <c r="J1317" i="25"/>
  <c r="J1316" i="25"/>
  <c r="J1315" i="25"/>
  <c r="J1314" i="25"/>
  <c r="J1313" i="25"/>
  <c r="J1312" i="25"/>
  <c r="J1311" i="25"/>
  <c r="J1310" i="25"/>
  <c r="J1309" i="25"/>
  <c r="J1308" i="25"/>
  <c r="J1307" i="25"/>
  <c r="J1306" i="25"/>
  <c r="J1305" i="25"/>
  <c r="J1304" i="25"/>
  <c r="J1303" i="25"/>
  <c r="J1302" i="25"/>
  <c r="J1301" i="25"/>
  <c r="J1300" i="25"/>
  <c r="J1299" i="25"/>
  <c r="J1298" i="25"/>
  <c r="J1297" i="25"/>
  <c r="J1296" i="25"/>
  <c r="J1295" i="25"/>
  <c r="J1294" i="25"/>
  <c r="J1293" i="25"/>
  <c r="J1292" i="25"/>
  <c r="I1291" i="25" s="1"/>
  <c r="J1288" i="25"/>
  <c r="J1285" i="25"/>
  <c r="J1276" i="25"/>
  <c r="I1276" i="25" s="1"/>
  <c r="J1275" i="25"/>
  <c r="J1274" i="25"/>
  <c r="J1273" i="25"/>
  <c r="J1272" i="25"/>
  <c r="J1271" i="25"/>
  <c r="J1264" i="25"/>
  <c r="I1264" i="25" s="1"/>
  <c r="J1263" i="25"/>
  <c r="J1261" i="25"/>
  <c r="J1256" i="25"/>
  <c r="I1256" i="25" s="1"/>
  <c r="J1255" i="25"/>
  <c r="J1254" i="25"/>
  <c r="J1253" i="25"/>
  <c r="J1252" i="25"/>
  <c r="J1251" i="25"/>
  <c r="J1250" i="25"/>
  <c r="J1249" i="25"/>
  <c r="J1248" i="25"/>
  <c r="J1247" i="25"/>
  <c r="J1246" i="25"/>
  <c r="J1245" i="25"/>
  <c r="J1244" i="25"/>
  <c r="J1243" i="25"/>
  <c r="J1242" i="25"/>
  <c r="J1241" i="25"/>
  <c r="J1240" i="25"/>
  <c r="J1239" i="25"/>
  <c r="J1238" i="25"/>
  <c r="J1237" i="25"/>
  <c r="J1236" i="25"/>
  <c r="J1235" i="25"/>
  <c r="J1234" i="25"/>
  <c r="J1233" i="25"/>
  <c r="J1232" i="25"/>
  <c r="J1231" i="25"/>
  <c r="J1230" i="25"/>
  <c r="J1229" i="25"/>
  <c r="J1228" i="25"/>
  <c r="J1227" i="25"/>
  <c r="J1226" i="25"/>
  <c r="J1225" i="25"/>
  <c r="J1224" i="25"/>
  <c r="J1223" i="25"/>
  <c r="J1222" i="25"/>
  <c r="J1221" i="25"/>
  <c r="J1220" i="25"/>
  <c r="J1219" i="25"/>
  <c r="J1218" i="25"/>
  <c r="J1217" i="25"/>
  <c r="J1216" i="25"/>
  <c r="J1215" i="25"/>
  <c r="J1214" i="25"/>
  <c r="J1213" i="25"/>
  <c r="J1212" i="25"/>
  <c r="J1211" i="25"/>
  <c r="J1210" i="25"/>
  <c r="J1209" i="25"/>
  <c r="J1208" i="25"/>
  <c r="J1207" i="25"/>
  <c r="J1206" i="25"/>
  <c r="I1205" i="25" s="1"/>
  <c r="J1204" i="25"/>
  <c r="I1200" i="25" s="1"/>
  <c r="J1202" i="25"/>
  <c r="J1197" i="25"/>
  <c r="J1194" i="25"/>
  <c r="I1191" i="25" s="1"/>
  <c r="J1192" i="25"/>
  <c r="J1188" i="25"/>
  <c r="I1188" i="25" s="1"/>
  <c r="J1186" i="25"/>
  <c r="J1185" i="25"/>
  <c r="J1184" i="25"/>
  <c r="J1183" i="25"/>
  <c r="J1182" i="25"/>
  <c r="J1181" i="25"/>
  <c r="J1180" i="25"/>
  <c r="J1179" i="25"/>
  <c r="J1178" i="25"/>
  <c r="J1177" i="25"/>
  <c r="J1176" i="25"/>
  <c r="J1175" i="25"/>
  <c r="J1174" i="25"/>
  <c r="J1173" i="25"/>
  <c r="J1172" i="25"/>
  <c r="J1171" i="25"/>
  <c r="J1170" i="25"/>
  <c r="J1169" i="25"/>
  <c r="J1168" i="25"/>
  <c r="J1167" i="25"/>
  <c r="J1166" i="25"/>
  <c r="J1165" i="25"/>
  <c r="J1164" i="25"/>
  <c r="J1163" i="25"/>
  <c r="J1162" i="25"/>
  <c r="J1161" i="25"/>
  <c r="J1160" i="25"/>
  <c r="J1159" i="25"/>
  <c r="I1158" i="25" s="1"/>
  <c r="I1135" i="25"/>
  <c r="J1129" i="25"/>
  <c r="J1122" i="25"/>
  <c r="I1121" i="25" s="1"/>
  <c r="J1114" i="25"/>
  <c r="J1106" i="25"/>
  <c r="J1085" i="25"/>
  <c r="I1085" i="25" s="1"/>
  <c r="J1084" i="25"/>
  <c r="I1083" i="25" s="1"/>
  <c r="I1075" i="25"/>
  <c r="J1074" i="25"/>
  <c r="I1073" i="25" s="1"/>
  <c r="J1070" i="25"/>
  <c r="I1070" i="25" s="1"/>
  <c r="J1069" i="25"/>
  <c r="I1068" i="25" s="1"/>
  <c r="J1067" i="25"/>
  <c r="J1065" i="25"/>
  <c r="I1064" i="25" s="1"/>
  <c r="J1061" i="25"/>
  <c r="I1061" i="25" s="1"/>
  <c r="J1060" i="25"/>
  <c r="I1059" i="25" s="1"/>
  <c r="J1054" i="25"/>
  <c r="I1054" i="25" s="1"/>
  <c r="J1053" i="25"/>
  <c r="I1052" i="25" s="1"/>
  <c r="J1046" i="25"/>
  <c r="I1046" i="25" s="1"/>
  <c r="J1045" i="25"/>
  <c r="J1044" i="25"/>
  <c r="J1043" i="25"/>
  <c r="J1042" i="25"/>
  <c r="J1041" i="25"/>
  <c r="I1040" i="25" s="1"/>
  <c r="J1037" i="25"/>
  <c r="J1035" i="25"/>
  <c r="I1035" i="25" s="1"/>
  <c r="J1034" i="25"/>
  <c r="J1033" i="25"/>
  <c r="J1032" i="25"/>
  <c r="J1031" i="25"/>
  <c r="I1031" i="25" s="1"/>
  <c r="J1030" i="25"/>
  <c r="J1029" i="25"/>
  <c r="I1028" i="25" s="1"/>
  <c r="J902" i="25"/>
  <c r="I901" i="25" s="1"/>
  <c r="J895" i="25"/>
  <c r="I895" i="25" s="1"/>
  <c r="J894" i="25"/>
  <c r="I893" i="25" s="1"/>
  <c r="I884" i="25"/>
  <c r="I875" i="25"/>
  <c r="I849" i="25"/>
  <c r="I836" i="25"/>
  <c r="J812" i="25"/>
  <c r="J805" i="25"/>
  <c r="I804" i="25" s="1"/>
  <c r="J798" i="25"/>
  <c r="I797" i="25" s="1"/>
  <c r="J769" i="25"/>
  <c r="I761" i="25"/>
  <c r="J755" i="25"/>
  <c r="I755" i="25" s="1"/>
  <c r="J754" i="25"/>
  <c r="J709" i="25"/>
  <c r="I708" i="25" s="1"/>
  <c r="J698" i="25"/>
  <c r="I697" i="25" s="1"/>
  <c r="J687" i="25"/>
  <c r="J659" i="25"/>
  <c r="I658" i="25" s="1"/>
  <c r="I656" i="25"/>
  <c r="I654" i="25"/>
  <c r="J634" i="25"/>
  <c r="J632" i="25"/>
  <c r="J629" i="25"/>
  <c r="J616" i="25"/>
  <c r="J597" i="25"/>
  <c r="J493" i="25"/>
  <c r="J389" i="25"/>
  <c r="J285" i="25"/>
  <c r="I285" i="25" s="1"/>
  <c r="J284" i="25"/>
  <c r="J281" i="25"/>
  <c r="J279" i="25"/>
  <c r="I279" i="25" s="1"/>
  <c r="J278" i="25"/>
  <c r="J277" i="25"/>
  <c r="J276" i="25"/>
  <c r="J275" i="25"/>
  <c r="J274" i="25"/>
  <c r="J273" i="25"/>
  <c r="J272" i="25"/>
  <c r="J271" i="25"/>
  <c r="J270" i="25"/>
  <c r="J269" i="25"/>
  <c r="J268" i="25"/>
  <c r="J265" i="25"/>
  <c r="I265" i="25" s="1"/>
  <c r="J264" i="25"/>
  <c r="J263" i="25"/>
  <c r="I260" i="25"/>
  <c r="J253" i="25"/>
  <c r="I253" i="25" s="1"/>
  <c r="J252" i="25"/>
  <c r="J251" i="25"/>
  <c r="J250" i="25"/>
  <c r="J249" i="25"/>
  <c r="J248" i="25"/>
  <c r="J247" i="25"/>
  <c r="J246" i="25"/>
  <c r="I245" i="25" s="1"/>
  <c r="J233" i="25"/>
  <c r="I233" i="25" s="1"/>
  <c r="J232" i="25"/>
  <c r="I231" i="25" s="1"/>
  <c r="J227" i="25"/>
  <c r="I227" i="25" s="1"/>
  <c r="J226" i="25"/>
  <c r="J225" i="25"/>
  <c r="J224" i="25"/>
  <c r="J221" i="25"/>
  <c r="I220" i="25" s="1"/>
  <c r="J219" i="25"/>
  <c r="I219" i="25" s="1"/>
  <c r="J218" i="25"/>
  <c r="J217" i="25"/>
  <c r="I216" i="25" s="1"/>
  <c r="W216" i="25" s="1"/>
  <c r="J215" i="25"/>
  <c r="I215" i="25" s="1"/>
  <c r="J214" i="25"/>
  <c r="J213" i="25"/>
  <c r="J212" i="25"/>
  <c r="J211" i="25"/>
  <c r="J210" i="25"/>
  <c r="J207" i="25"/>
  <c r="J206" i="25"/>
  <c r="J205" i="25"/>
  <c r="J204" i="25"/>
  <c r="J203" i="25"/>
  <c r="J202" i="25"/>
  <c r="J201" i="25"/>
  <c r="J200" i="25"/>
  <c r="J199" i="25"/>
  <c r="J198" i="25"/>
  <c r="J197" i="25"/>
  <c r="J196" i="25"/>
  <c r="J195" i="25"/>
  <c r="J194" i="25"/>
  <c r="J193" i="25"/>
  <c r="I190" i="25"/>
  <c r="J183" i="25"/>
  <c r="I183" i="25" s="1"/>
  <c r="J182" i="25"/>
  <c r="J181" i="25"/>
  <c r="J180" i="25"/>
  <c r="J179" i="25"/>
  <c r="J178" i="25"/>
  <c r="J177" i="25"/>
  <c r="J174" i="25"/>
  <c r="I174" i="25" s="1"/>
  <c r="J173" i="25"/>
  <c r="J172" i="25"/>
  <c r="J171" i="25"/>
  <c r="I170" i="25" s="1"/>
  <c r="W170" i="25" s="1"/>
  <c r="J169" i="25"/>
  <c r="J167" i="25"/>
  <c r="I167" i="25" s="1"/>
  <c r="J166" i="25"/>
  <c r="J165" i="25"/>
  <c r="J162" i="25"/>
  <c r="J161" i="25"/>
  <c r="J160" i="25"/>
  <c r="J159" i="25"/>
  <c r="J158" i="25"/>
  <c r="J157" i="25"/>
  <c r="J156" i="25"/>
  <c r="J155" i="25"/>
  <c r="J154" i="25"/>
  <c r="J153" i="25"/>
  <c r="J152" i="25"/>
  <c r="J151" i="25"/>
  <c r="J150" i="25"/>
  <c r="J149" i="25"/>
  <c r="J148" i="25"/>
  <c r="J147" i="25"/>
  <c r="J146" i="25"/>
  <c r="J145" i="25"/>
  <c r="J144" i="25"/>
  <c r="J143" i="25"/>
  <c r="J142" i="25"/>
  <c r="J141" i="25"/>
  <c r="J140" i="25"/>
  <c r="J139" i="25"/>
  <c r="J138" i="25"/>
  <c r="J129" i="25"/>
  <c r="J128" i="25"/>
  <c r="J127" i="25"/>
  <c r="J126" i="25"/>
  <c r="J125" i="25"/>
  <c r="J124" i="25"/>
  <c r="J123" i="25"/>
  <c r="J121" i="25"/>
  <c r="I120" i="25" s="1"/>
  <c r="J115" i="25"/>
  <c r="I114" i="25" s="1"/>
  <c r="J111" i="25"/>
  <c r="J108" i="25"/>
  <c r="I107" i="25" s="1"/>
  <c r="J10" i="25"/>
  <c r="I10" i="25" s="1"/>
  <c r="J9" i="25"/>
  <c r="Y5295" i="25"/>
  <c r="Y5294" i="25"/>
  <c r="Y5292" i="25"/>
  <c r="Y5291" i="25"/>
  <c r="Y5290" i="25"/>
  <c r="Y5289" i="25"/>
  <c r="G5288" i="25"/>
  <c r="Y5288" i="25" s="1"/>
  <c r="Y5285" i="25"/>
  <c r="Y5283" i="25"/>
  <c r="Y5281" i="25"/>
  <c r="Y5276" i="25"/>
  <c r="Y5273" i="25"/>
  <c r="Y5267" i="25"/>
  <c r="G5266" i="25"/>
  <c r="Y5266" i="25" s="1"/>
  <c r="Y5261" i="25"/>
  <c r="Y5259" i="25"/>
  <c r="Y5257" i="25"/>
  <c r="Y5252" i="25"/>
  <c r="Y5247" i="25"/>
  <c r="Y5245" i="25"/>
  <c r="Y5243" i="25"/>
  <c r="Y5240" i="25"/>
  <c r="Y5235" i="25"/>
  <c r="G5229" i="25"/>
  <c r="Y5229" i="25" s="1"/>
  <c r="G5228" i="25"/>
  <c r="Y5228" i="25" s="1"/>
  <c r="G5225" i="25"/>
  <c r="Y5225" i="25" s="1"/>
  <c r="G5223" i="25"/>
  <c r="Y5223" i="25" s="1"/>
  <c r="G5221" i="25"/>
  <c r="Y5221" i="25" s="1"/>
  <c r="G5220" i="25"/>
  <c r="Y5220" i="25" s="1"/>
  <c r="G5219" i="25"/>
  <c r="Y5219" i="25" s="1"/>
  <c r="G5218" i="25"/>
  <c r="Y5218" i="25" s="1"/>
  <c r="G5217" i="25"/>
  <c r="Y5217" i="25" s="1"/>
  <c r="G5216" i="25"/>
  <c r="Y5216" i="25" s="1"/>
  <c r="G5215" i="25"/>
  <c r="Y5215" i="25" s="1"/>
  <c r="G5214" i="25"/>
  <c r="Y5214" i="25" s="1"/>
  <c r="G5213" i="25"/>
  <c r="Y5213" i="25" s="1"/>
  <c r="G5212" i="25"/>
  <c r="Y5212" i="25" s="1"/>
  <c r="G5211" i="25"/>
  <c r="Y5211" i="25" s="1"/>
  <c r="G5209" i="25"/>
  <c r="Y5209" i="25" s="1"/>
  <c r="G5207" i="25"/>
  <c r="Y5207" i="25" s="1"/>
  <c r="G5204" i="25"/>
  <c r="Y5204" i="25" s="1"/>
  <c r="G5203" i="25"/>
  <c r="Y5203" i="25" s="1"/>
  <c r="G5202" i="25"/>
  <c r="Y5202" i="25" s="1"/>
  <c r="G5201" i="25"/>
  <c r="Y5201" i="25" s="1"/>
  <c r="G5200" i="25"/>
  <c r="Y5200" i="25" s="1"/>
  <c r="G5199" i="25"/>
  <c r="Y5199" i="25" s="1"/>
  <c r="G5198" i="25"/>
  <c r="Y5198" i="25" s="1"/>
  <c r="G5196" i="25"/>
  <c r="Y5196" i="25" s="1"/>
  <c r="G5195" i="25"/>
  <c r="Y5195" i="25" s="1"/>
  <c r="G5194" i="25"/>
  <c r="Y5194" i="25" s="1"/>
  <c r="G5193" i="25"/>
  <c r="Y5193" i="25" s="1"/>
  <c r="G5192" i="25"/>
  <c r="Y5192" i="25" s="1"/>
  <c r="Y5173" i="25"/>
  <c r="Y5171" i="25"/>
  <c r="G5170" i="25"/>
  <c r="Y5170" i="25" s="1"/>
  <c r="Y5168" i="25"/>
  <c r="Y5166" i="25"/>
  <c r="G5165" i="25"/>
  <c r="Y5165" i="25" s="1"/>
  <c r="Y5162" i="25"/>
  <c r="Y5160" i="25"/>
  <c r="G5159" i="25"/>
  <c r="Y5159" i="25" s="1"/>
  <c r="G5135" i="25"/>
  <c r="Y5156" i="25" s="1"/>
  <c r="Y5079" i="25"/>
  <c r="Y4886" i="25"/>
  <c r="Y4885" i="25"/>
  <c r="Y4884" i="25"/>
  <c r="Y4883" i="25"/>
  <c r="Y4882" i="25"/>
  <c r="Y4881" i="25"/>
  <c r="Y4880" i="25"/>
  <c r="Y4879" i="25"/>
  <c r="Y4878" i="25"/>
  <c r="G4826" i="25"/>
  <c r="Y4826" i="25" s="1"/>
  <c r="Y4822" i="25"/>
  <c r="G4821" i="25"/>
  <c r="Y4821" i="25" s="1"/>
  <c r="G4820" i="25"/>
  <c r="Y4820" i="25" s="1"/>
  <c r="G4819" i="25"/>
  <c r="Y4819" i="25" s="1"/>
  <c r="G4818" i="25"/>
  <c r="Y4818" i="25" s="1"/>
  <c r="G4817" i="25"/>
  <c r="Y4817" i="25" s="1"/>
  <c r="G4816" i="25"/>
  <c r="Y4816" i="25" s="1"/>
  <c r="G4815" i="25"/>
  <c r="Y4815" i="25" s="1"/>
  <c r="G4814" i="25"/>
  <c r="Y4814" i="25" s="1"/>
  <c r="G4813" i="25"/>
  <c r="Y4813" i="25" s="1"/>
  <c r="G4810" i="25"/>
  <c r="Y4810" i="25" s="1"/>
  <c r="Y4807" i="25"/>
  <c r="G4805" i="25"/>
  <c r="Y4805" i="25" s="1"/>
  <c r="G4800" i="25"/>
  <c r="Y4800" i="25" s="1"/>
  <c r="Y4796" i="25"/>
  <c r="Y4792" i="25"/>
  <c r="G4789" i="25"/>
  <c r="Y4789" i="25" s="1"/>
  <c r="G4786" i="25"/>
  <c r="Y4786" i="25" s="1"/>
  <c r="G4785" i="25"/>
  <c r="Y4785" i="25" s="1"/>
  <c r="Y4784" i="25"/>
  <c r="G4771" i="25"/>
  <c r="Y4771" i="25" s="1"/>
  <c r="G4766" i="25"/>
  <c r="Y4766" i="25" s="1"/>
  <c r="G4765" i="25"/>
  <c r="Y4765" i="25" s="1"/>
  <c r="G4761" i="25"/>
  <c r="Y4761" i="25" s="1"/>
  <c r="G4760" i="25"/>
  <c r="Y4760" i="25" s="1"/>
  <c r="Y4741" i="25"/>
  <c r="Y4740" i="25"/>
  <c r="G4737" i="25"/>
  <c r="Y4737" i="25" s="1"/>
  <c r="Y4736" i="25"/>
  <c r="Y4735" i="25"/>
  <c r="G4732" i="25"/>
  <c r="Y4732" i="25" s="1"/>
  <c r="Y4731" i="25"/>
  <c r="Y4730" i="25"/>
  <c r="Y4729" i="25"/>
  <c r="Y4728" i="25"/>
  <c r="Y4727" i="25"/>
  <c r="Y4726" i="25"/>
  <c r="Y4725" i="25"/>
  <c r="Y4723" i="25"/>
  <c r="Y4722" i="25"/>
  <c r="Y4721" i="25"/>
  <c r="Y4720" i="25"/>
  <c r="G4719" i="25"/>
  <c r="Y4719" i="25" s="1"/>
  <c r="Y4718" i="25"/>
  <c r="Y4717" i="25"/>
  <c r="Y4714" i="25"/>
  <c r="Y4711" i="25"/>
  <c r="Y4710" i="25"/>
  <c r="G4705" i="25"/>
  <c r="Y4705" i="25" s="1"/>
  <c r="G4704" i="25"/>
  <c r="Y4704" i="25" s="1"/>
  <c r="Y4703" i="25"/>
  <c r="Y4702" i="25"/>
  <c r="G4698" i="25"/>
  <c r="Y4698" i="25" s="1"/>
  <c r="G4691" i="25"/>
  <c r="Y4691" i="25" s="1"/>
  <c r="Y4687" i="25"/>
  <c r="Y4685" i="25"/>
  <c r="Y4683" i="25"/>
  <c r="G4682" i="25"/>
  <c r="Y4682" i="25" s="1"/>
  <c r="Y4652" i="25"/>
  <c r="Y4651" i="25"/>
  <c r="G4640" i="25"/>
  <c r="Y4640" i="25" s="1"/>
  <c r="Y4630" i="25"/>
  <c r="Y4629" i="25"/>
  <c r="Y4628" i="25"/>
  <c r="Y4622" i="25"/>
  <c r="G4600" i="25"/>
  <c r="Y4600" i="25" s="1"/>
  <c r="Y4596" i="25"/>
  <c r="G4593" i="25"/>
  <c r="Y4593" i="25" s="1"/>
  <c r="G4591" i="25"/>
  <c r="Y4591" i="25" s="1"/>
  <c r="G4590" i="25"/>
  <c r="Y4590" i="25" s="1"/>
  <c r="Y4583" i="25"/>
  <c r="Y4582" i="25"/>
  <c r="Y4581" i="25"/>
  <c r="Y4579" i="25"/>
  <c r="Y4577" i="25"/>
  <c r="Y4573" i="25"/>
  <c r="Y4572" i="25"/>
  <c r="G4557" i="25"/>
  <c r="Y4557" i="25" s="1"/>
  <c r="G3761" i="25"/>
  <c r="Y3761" i="25" s="1"/>
  <c r="Y3750" i="25"/>
  <c r="Y3749" i="25"/>
  <c r="Y3746" i="25"/>
  <c r="Y3745" i="25"/>
  <c r="Y3744" i="25"/>
  <c r="Y3743" i="25"/>
  <c r="Y3742" i="25"/>
  <c r="Y3741" i="25"/>
  <c r="Y3740" i="25"/>
  <c r="Y3739" i="25"/>
  <c r="Y3738" i="25"/>
  <c r="Y3737" i="25"/>
  <c r="Y3736" i="25"/>
  <c r="Y3735" i="25"/>
  <c r="Y3734" i="25"/>
  <c r="Y3733" i="25"/>
  <c r="Y3732" i="25"/>
  <c r="Y3731" i="25"/>
  <c r="Y3730" i="25"/>
  <c r="Y3729" i="25"/>
  <c r="Y3728" i="25"/>
  <c r="Y3727" i="25"/>
  <c r="Y3726" i="25"/>
  <c r="Y3725" i="25"/>
  <c r="Y3724" i="25"/>
  <c r="Y3723" i="25"/>
  <c r="Y3722" i="25"/>
  <c r="Y3721" i="25"/>
  <c r="Y3720" i="25"/>
  <c r="Y3719" i="25"/>
  <c r="Y3718" i="25"/>
  <c r="Y3717" i="25"/>
  <c r="Y3716" i="25"/>
  <c r="Y3715" i="25"/>
  <c r="Y3714" i="25"/>
  <c r="Y3712" i="25"/>
  <c r="Y3710" i="25"/>
  <c r="G3709" i="25"/>
  <c r="Y3709" i="25" s="1"/>
  <c r="Y3700" i="25"/>
  <c r="G3501" i="25"/>
  <c r="Y3501" i="25" s="1"/>
  <c r="G3500" i="25"/>
  <c r="Y3500" i="25" s="1"/>
  <c r="G3498" i="25"/>
  <c r="Y3498" i="25" s="1"/>
  <c r="G3496" i="25"/>
  <c r="Y3496" i="25" s="1"/>
  <c r="G3495" i="25"/>
  <c r="Y3495" i="25" s="1"/>
  <c r="G3494" i="25"/>
  <c r="Y3494" i="25" s="1"/>
  <c r="G3493" i="25"/>
  <c r="Y3493" i="25" s="1"/>
  <c r="G3492" i="25"/>
  <c r="Y3492" i="25" s="1"/>
  <c r="G3491" i="25"/>
  <c r="Y3491" i="25" s="1"/>
  <c r="G3490" i="25"/>
  <c r="Y3490" i="25" s="1"/>
  <c r="G3489" i="25"/>
  <c r="Y3489" i="25" s="1"/>
  <c r="G3488" i="25"/>
  <c r="Y3488" i="25" s="1"/>
  <c r="G3487" i="25"/>
  <c r="G3486" i="25"/>
  <c r="Y3486" i="25" s="1"/>
  <c r="G3485" i="25"/>
  <c r="Y3485" i="25" s="1"/>
  <c r="G3484" i="25"/>
  <c r="Y3484" i="25" s="1"/>
  <c r="G3483" i="25"/>
  <c r="Y3483" i="25" s="1"/>
  <c r="G3482" i="25"/>
  <c r="Y3482" i="25" s="1"/>
  <c r="G3481" i="25"/>
  <c r="Y3481" i="25" s="1"/>
  <c r="G3480" i="25"/>
  <c r="Y3480" i="25" s="1"/>
  <c r="G3479" i="25"/>
  <c r="Y3479" i="25" s="1"/>
  <c r="G3478" i="25"/>
  <c r="Y3478" i="25" s="1"/>
  <c r="G3477" i="25"/>
  <c r="Y3477" i="25" s="1"/>
  <c r="G3476" i="25"/>
  <c r="Y3476" i="25" s="1"/>
  <c r="G3475" i="25"/>
  <c r="Y3475" i="25" s="1"/>
  <c r="G3474" i="25"/>
  <c r="Y3474" i="25" s="1"/>
  <c r="G3473" i="25"/>
  <c r="G3472" i="25"/>
  <c r="Y3472" i="25" s="1"/>
  <c r="G3471" i="25"/>
  <c r="G3470" i="25"/>
  <c r="Y3470" i="25" s="1"/>
  <c r="G3469" i="25"/>
  <c r="Y3469" i="25" s="1"/>
  <c r="G3468" i="25"/>
  <c r="Y3468" i="25" s="1"/>
  <c r="G3467" i="25"/>
  <c r="Y3467" i="25" s="1"/>
  <c r="G3466" i="25"/>
  <c r="Y3466" i="25" s="1"/>
  <c r="G3465" i="25"/>
  <c r="Y3465" i="25" s="1"/>
  <c r="G3464" i="25"/>
  <c r="Y3464" i="25" s="1"/>
  <c r="G3463" i="25"/>
  <c r="Y3463" i="25" s="1"/>
  <c r="G3462" i="25"/>
  <c r="Y3462" i="25" s="1"/>
  <c r="G3461" i="25"/>
  <c r="Y3461" i="25" s="1"/>
  <c r="G3460" i="25"/>
  <c r="Y3460" i="25" s="1"/>
  <c r="G3459" i="25"/>
  <c r="Y3459" i="25" s="1"/>
  <c r="Y3419" i="25"/>
  <c r="Y3417" i="25"/>
  <c r="Y3414" i="25"/>
  <c r="G3257" i="25"/>
  <c r="Y3257" i="25" s="1"/>
  <c r="G3255" i="25"/>
  <c r="Y3255" i="25" s="1"/>
  <c r="G3251" i="25"/>
  <c r="Y3251" i="25" s="1"/>
  <c r="G3250" i="25"/>
  <c r="Y3250" i="25" s="1"/>
  <c r="G3249" i="25"/>
  <c r="Y3249" i="25" s="1"/>
  <c r="G3247" i="25"/>
  <c r="Y3247" i="25" s="1"/>
  <c r="G3246" i="25"/>
  <c r="Y3246" i="25" s="1"/>
  <c r="G3244" i="25"/>
  <c r="Y3244" i="25" s="1"/>
  <c r="G3242" i="25"/>
  <c r="Y3242" i="25" s="1"/>
  <c r="G3241" i="25"/>
  <c r="Y3241" i="25" s="1"/>
  <c r="G3240" i="25"/>
  <c r="Y3240" i="25" s="1"/>
  <c r="G3238" i="25"/>
  <c r="Y3238" i="25" s="1"/>
  <c r="G3237" i="25"/>
  <c r="G3236" i="25"/>
  <c r="Y3236" i="25" s="1"/>
  <c r="G3233" i="25"/>
  <c r="Y3233" i="25" s="1"/>
  <c r="G3229" i="25"/>
  <c r="Y3229" i="25" s="1"/>
  <c r="G3219" i="25"/>
  <c r="Y3219" i="25" s="1"/>
  <c r="G3218" i="25"/>
  <c r="Y3218" i="25" s="1"/>
  <c r="G3216" i="25"/>
  <c r="Y3216" i="25" s="1"/>
  <c r="G3214" i="25"/>
  <c r="Y3214" i="25" s="1"/>
  <c r="G3213" i="25"/>
  <c r="Y3213" i="25" s="1"/>
  <c r="G3212" i="25"/>
  <c r="Y3212" i="25" s="1"/>
  <c r="G3211" i="25"/>
  <c r="Y3211" i="25" s="1"/>
  <c r="G3210" i="25"/>
  <c r="Y3210" i="25" s="1"/>
  <c r="G3209" i="25"/>
  <c r="Y3209" i="25" s="1"/>
  <c r="G3208" i="25"/>
  <c r="Y3208" i="25" s="1"/>
  <c r="G3207" i="25"/>
  <c r="Y3207" i="25" s="1"/>
  <c r="G3206" i="25"/>
  <c r="Y3206" i="25" s="1"/>
  <c r="G3205" i="25"/>
  <c r="Y3205" i="25" s="1"/>
  <c r="G3204" i="25"/>
  <c r="Y3204" i="25" s="1"/>
  <c r="G3203" i="25"/>
  <c r="Y3203" i="25" s="1"/>
  <c r="G3202" i="25"/>
  <c r="Y3202" i="25" s="1"/>
  <c r="G3201" i="25"/>
  <c r="Y3201" i="25" s="1"/>
  <c r="G3200" i="25"/>
  <c r="Y3200" i="25" s="1"/>
  <c r="G3199" i="25"/>
  <c r="Y3199" i="25" s="1"/>
  <c r="G3198" i="25"/>
  <c r="Y3198" i="25" s="1"/>
  <c r="G3197" i="25"/>
  <c r="Y3197" i="25" s="1"/>
  <c r="G3196" i="25"/>
  <c r="Y3196" i="25" s="1"/>
  <c r="G3195" i="25"/>
  <c r="Y3195" i="25" s="1"/>
  <c r="G3194" i="25"/>
  <c r="Y3194" i="25" s="1"/>
  <c r="G3193" i="25"/>
  <c r="Y3193" i="25" s="1"/>
  <c r="G3192" i="25"/>
  <c r="Y3192" i="25" s="1"/>
  <c r="G3191" i="25"/>
  <c r="Y3191" i="25" s="1"/>
  <c r="G3190" i="25"/>
  <c r="Y3190" i="25" s="1"/>
  <c r="G3189" i="25"/>
  <c r="G3188" i="25"/>
  <c r="Y3188" i="25" s="1"/>
  <c r="G3187" i="25"/>
  <c r="Y3187" i="25" s="1"/>
  <c r="G3186" i="25"/>
  <c r="Y3186" i="25" s="1"/>
  <c r="G3185" i="25"/>
  <c r="Y3185" i="25" s="1"/>
  <c r="G3184" i="25"/>
  <c r="Y3184" i="25" s="1"/>
  <c r="G3183" i="25"/>
  <c r="Y3183" i="25" s="1"/>
  <c r="G3182" i="25"/>
  <c r="Y3182" i="25" s="1"/>
  <c r="G3181" i="25"/>
  <c r="Y3181" i="25" s="1"/>
  <c r="G3180" i="25"/>
  <c r="Y3180" i="25" s="1"/>
  <c r="G3179" i="25"/>
  <c r="Y3179" i="25" s="1"/>
  <c r="G3178" i="25"/>
  <c r="Y3178" i="25" s="1"/>
  <c r="G3177" i="25"/>
  <c r="Y3177" i="25" s="1"/>
  <c r="G3176" i="25"/>
  <c r="Y3176" i="25" s="1"/>
  <c r="G3171" i="25"/>
  <c r="Y3171" i="25" s="1"/>
  <c r="G3170" i="25"/>
  <c r="Y3170" i="25" s="1"/>
  <c r="G3168" i="25"/>
  <c r="Y3168" i="25" s="1"/>
  <c r="Y3167" i="25"/>
  <c r="Y3166" i="25"/>
  <c r="Y2948" i="25"/>
  <c r="Y2947" i="25"/>
  <c r="Y2946" i="25"/>
  <c r="Y2945" i="25"/>
  <c r="G2944" i="25"/>
  <c r="Y2944" i="25" s="1"/>
  <c r="Y2943" i="25"/>
  <c r="Y2942" i="25"/>
  <c r="Y2941" i="25"/>
  <c r="Y2940" i="25"/>
  <c r="G2933" i="25"/>
  <c r="Y2933" i="25" s="1"/>
  <c r="Y2932" i="25"/>
  <c r="Y2931" i="25"/>
  <c r="G2926" i="25"/>
  <c r="Y2926" i="25" s="1"/>
  <c r="Y2925" i="25"/>
  <c r="Y2924" i="25"/>
  <c r="G2919" i="25"/>
  <c r="Y2919" i="25" s="1"/>
  <c r="Y2917" i="25"/>
  <c r="G2914" i="25"/>
  <c r="Y2914" i="25" s="1"/>
  <c r="Y2913" i="25"/>
  <c r="Y2912" i="25"/>
  <c r="G2909" i="25"/>
  <c r="Y2909" i="25" s="1"/>
  <c r="Y2906" i="25"/>
  <c r="G2905" i="25"/>
  <c r="Y2905" i="25" s="1"/>
  <c r="G2898" i="25"/>
  <c r="Y2898" i="25" s="1"/>
  <c r="Y2896" i="25"/>
  <c r="Y2894" i="25"/>
  <c r="G2893" i="25"/>
  <c r="Y2893" i="25" s="1"/>
  <c r="Y2892" i="25"/>
  <c r="Y2891" i="25"/>
  <c r="Y2890" i="25"/>
  <c r="G2884" i="25"/>
  <c r="Y2884" i="25" s="1"/>
  <c r="Y2880" i="25"/>
  <c r="G2879" i="25"/>
  <c r="Y2879" i="25" s="1"/>
  <c r="G2862" i="25"/>
  <c r="Y2862" i="25" s="1"/>
  <c r="Y2858" i="25"/>
  <c r="Y2856" i="25"/>
  <c r="G2854" i="25"/>
  <c r="Y2854" i="25" s="1"/>
  <c r="Y2852" i="25"/>
  <c r="Y2848" i="25"/>
  <c r="G2846" i="25"/>
  <c r="Y2846" i="25" s="1"/>
  <c r="G2844" i="25"/>
  <c r="Y2844" i="25" s="1"/>
  <c r="G2842" i="25"/>
  <c r="G2841" i="25"/>
  <c r="Y2841" i="25" s="1"/>
  <c r="Y2840" i="25"/>
  <c r="Y2839" i="25"/>
  <c r="Y2838" i="25"/>
  <c r="G2832" i="25"/>
  <c r="Y2832" i="25" s="1"/>
  <c r="Y2831" i="25"/>
  <c r="Y2830" i="25"/>
  <c r="Y2829" i="25"/>
  <c r="G2823" i="25"/>
  <c r="Y2823" i="25" s="1"/>
  <c r="Y2822" i="25"/>
  <c r="Y2821" i="25"/>
  <c r="Y2820" i="25"/>
  <c r="G2816" i="25"/>
  <c r="Y2816" i="25" s="1"/>
  <c r="Y2814" i="25"/>
  <c r="Y2813" i="25"/>
  <c r="G2807" i="25"/>
  <c r="Y2807" i="25" s="1"/>
  <c r="Y2806" i="25"/>
  <c r="Y2805" i="25"/>
  <c r="Y2804" i="25"/>
  <c r="G2798" i="25"/>
  <c r="Y2798" i="25" s="1"/>
  <c r="Y2797" i="25"/>
  <c r="Y2796" i="25"/>
  <c r="Y2795" i="25"/>
  <c r="G2789" i="25"/>
  <c r="Y2789" i="25" s="1"/>
  <c r="Y2788" i="25"/>
  <c r="Y2787" i="25"/>
  <c r="G2780" i="25"/>
  <c r="Y2780" i="25" s="1"/>
  <c r="Y2777" i="25"/>
  <c r="Y2776" i="25"/>
  <c r="Y2775" i="25"/>
  <c r="Y2774" i="25"/>
  <c r="G2769" i="25"/>
  <c r="Y2769" i="25" s="1"/>
  <c r="G2767" i="25"/>
  <c r="Y2767" i="25" s="1"/>
  <c r="Y2765" i="25"/>
  <c r="Y2761" i="25"/>
  <c r="G2760" i="25"/>
  <c r="Y2760" i="25" s="1"/>
  <c r="Y2756" i="25"/>
  <c r="Y2752" i="25"/>
  <c r="G2751" i="25"/>
  <c r="Y2751" i="25" s="1"/>
  <c r="G2747" i="25"/>
  <c r="Y2747" i="25" s="1"/>
  <c r="G2745" i="25"/>
  <c r="G2743" i="25"/>
  <c r="Y2743" i="25" s="1"/>
  <c r="G2741" i="25"/>
  <c r="Y2741" i="25" s="1"/>
  <c r="G2740" i="25"/>
  <c r="Y2740" i="25" s="1"/>
  <c r="G2738" i="25"/>
  <c r="Y2738" i="25" s="1"/>
  <c r="G2734" i="25"/>
  <c r="Y2734" i="25" s="1"/>
  <c r="G2733" i="25"/>
  <c r="Y2733" i="25" s="1"/>
  <c r="G2732" i="25"/>
  <c r="Y2732" i="25" s="1"/>
  <c r="G2731" i="25"/>
  <c r="Y2729" i="25"/>
  <c r="Y2720" i="25"/>
  <c r="Y2719" i="25"/>
  <c r="Y2718" i="25"/>
  <c r="Y2717" i="25"/>
  <c r="Y2716" i="25"/>
  <c r="Y2705" i="25"/>
  <c r="Y2700" i="25"/>
  <c r="Y2698" i="25"/>
  <c r="Y2694" i="25"/>
  <c r="Y2683" i="25"/>
  <c r="Y2681" i="25"/>
  <c r="Y2677" i="25"/>
  <c r="Y2675" i="25"/>
  <c r="Y2674" i="25"/>
  <c r="Y2672" i="25"/>
  <c r="Y2671" i="25"/>
  <c r="Y2670" i="25"/>
  <c r="Y2669" i="25"/>
  <c r="Y2668" i="25"/>
  <c r="Y2667" i="25"/>
  <c r="Y2666" i="25"/>
  <c r="Y2665" i="25"/>
  <c r="Y2664" i="25"/>
  <c r="Y2663" i="25"/>
  <c r="Y2662" i="25"/>
  <c r="Y2661" i="25"/>
  <c r="Y2660" i="25"/>
  <c r="Y2659" i="25"/>
  <c r="Y2658" i="25"/>
  <c r="Y2657" i="25"/>
  <c r="Y2653" i="25"/>
  <c r="Y2652" i="25"/>
  <c r="Y2651" i="25"/>
  <c r="Y2650" i="25"/>
  <c r="Y2649" i="25"/>
  <c r="Y2648" i="25"/>
  <c r="Y2647" i="25"/>
  <c r="Y2646" i="25"/>
  <c r="Y2645" i="25"/>
  <c r="Y2644" i="25"/>
  <c r="Y2643" i="25"/>
  <c r="Y2642" i="25"/>
  <c r="Y2641" i="25"/>
  <c r="Y2640" i="25"/>
  <c r="Y2639" i="25"/>
  <c r="Y2638" i="25"/>
  <c r="Y2637" i="25"/>
  <c r="Y2636" i="25"/>
  <c r="Y2635" i="25"/>
  <c r="Y2634" i="25"/>
  <c r="Y2633" i="25"/>
  <c r="Y2632" i="25"/>
  <c r="Y2631" i="25"/>
  <c r="Y2630" i="25"/>
  <c r="Y2629" i="25"/>
  <c r="Y2628" i="25"/>
  <c r="Y2627" i="25"/>
  <c r="Y2626" i="25"/>
  <c r="Y2625" i="25"/>
  <c r="Y2624" i="25"/>
  <c r="Y2623" i="25"/>
  <c r="Y2621" i="25"/>
  <c r="Y2620" i="25"/>
  <c r="Y2619" i="25"/>
  <c r="Y2618" i="25"/>
  <c r="Y2617" i="25"/>
  <c r="Y2616" i="25"/>
  <c r="Y2615" i="25"/>
  <c r="Y2614" i="25"/>
  <c r="Y2613" i="25"/>
  <c r="Y2612" i="25"/>
  <c r="Y2611" i="25"/>
  <c r="Y2610" i="25"/>
  <c r="Y2609" i="25"/>
  <c r="Y2608" i="25"/>
  <c r="Y2607" i="25"/>
  <c r="Y2606" i="25"/>
  <c r="Y2605" i="25"/>
  <c r="Y2604" i="25"/>
  <c r="Y2602" i="25"/>
  <c r="Y2601" i="25"/>
  <c r="Y2600" i="25"/>
  <c r="Y2599" i="25"/>
  <c r="Y2598" i="25"/>
  <c r="Y2596" i="25"/>
  <c r="Y2594" i="25"/>
  <c r="Y2593" i="25"/>
  <c r="Y2592" i="25"/>
  <c r="Y2591" i="25"/>
  <c r="Y2590" i="25"/>
  <c r="Y2589" i="25"/>
  <c r="Y2588" i="25"/>
  <c r="Y2587" i="25"/>
  <c r="Y2586" i="25"/>
  <c r="Y2585" i="25"/>
  <c r="Y2584" i="25"/>
  <c r="Y2577" i="25"/>
  <c r="Y2567" i="25"/>
  <c r="Y2565" i="25"/>
  <c r="Y2562" i="25"/>
  <c r="Y2561" i="25"/>
  <c r="Y2560" i="25"/>
  <c r="Y2559" i="25"/>
  <c r="Y2558" i="25"/>
  <c r="Y2557" i="25"/>
  <c r="Y2556" i="25"/>
  <c r="Y2555" i="25"/>
  <c r="Y2554" i="25"/>
  <c r="Y2553" i="25"/>
  <c r="Y2552" i="25"/>
  <c r="Y2551" i="25"/>
  <c r="Y2550" i="25"/>
  <c r="Y2548" i="25"/>
  <c r="Y2546" i="25"/>
  <c r="Y2545" i="25"/>
  <c r="Y2544" i="25"/>
  <c r="Y2543" i="25"/>
  <c r="Y2542" i="25"/>
  <c r="Y2541" i="25"/>
  <c r="Y2540" i="25"/>
  <c r="Y2539" i="25"/>
  <c r="Y2538" i="25"/>
  <c r="Y2537" i="25"/>
  <c r="Y2536" i="25"/>
  <c r="Y2535" i="25"/>
  <c r="Y2534" i="25"/>
  <c r="Y2533" i="25"/>
  <c r="Y2530" i="25"/>
  <c r="Y2529" i="25"/>
  <c r="Y2528" i="25"/>
  <c r="Y2527" i="25"/>
  <c r="Y2526" i="25"/>
  <c r="Y2525" i="25"/>
  <c r="Y2524" i="25"/>
  <c r="Y2523" i="25"/>
  <c r="Y2522" i="25"/>
  <c r="Y2521" i="25"/>
  <c r="Y2520" i="25"/>
  <c r="Y2519" i="25"/>
  <c r="Y2515" i="25"/>
  <c r="Y2512" i="25"/>
  <c r="Y2500" i="25"/>
  <c r="Y2499" i="25"/>
  <c r="Y2498" i="25"/>
  <c r="Y2491" i="25"/>
  <c r="Y2490" i="25"/>
  <c r="Y2488" i="25"/>
  <c r="Y2486" i="25"/>
  <c r="Y2485" i="25"/>
  <c r="Y2484" i="25"/>
  <c r="Y2483" i="25"/>
  <c r="Y2482" i="25"/>
  <c r="Y2481" i="25"/>
  <c r="Y2480" i="25"/>
  <c r="Y2479" i="25"/>
  <c r="Y2478" i="25"/>
  <c r="Y2477" i="25"/>
  <c r="Y2476" i="25"/>
  <c r="Y2475" i="25"/>
  <c r="Y2474" i="25"/>
  <c r="Y2473" i="25"/>
  <c r="Y2472" i="25"/>
  <c r="Y2471" i="25"/>
  <c r="Y2469" i="25"/>
  <c r="Y2468" i="25"/>
  <c r="Y2467" i="25"/>
  <c r="Y2466" i="25"/>
  <c r="Y2465" i="25"/>
  <c r="Y2464" i="25"/>
  <c r="Y2463" i="25"/>
  <c r="Y2462" i="25"/>
  <c r="Y2461" i="25"/>
  <c r="Y2460" i="25"/>
  <c r="Y2459" i="25"/>
  <c r="Y2458" i="25"/>
  <c r="Y2457" i="25"/>
  <c r="Y2456" i="25"/>
  <c r="Y2454" i="25"/>
  <c r="Y2453" i="25"/>
  <c r="Y2452" i="25"/>
  <c r="Y2451" i="25"/>
  <c r="Y2450" i="25"/>
  <c r="Y2449" i="25"/>
  <c r="Y2448" i="25"/>
  <c r="Y2447" i="25"/>
  <c r="Y2446" i="25"/>
  <c r="Y2445" i="25"/>
  <c r="Y2444" i="25"/>
  <c r="Y2443" i="25"/>
  <c r="Y2442" i="25"/>
  <c r="Y2441" i="25"/>
  <c r="Y2440" i="25"/>
  <c r="Y2439" i="25"/>
  <c r="Y2438" i="25"/>
  <c r="Y2437" i="25"/>
  <c r="Y2434" i="25"/>
  <c r="Y2430" i="25"/>
  <c r="Y2427" i="25"/>
  <c r="Y2413" i="25"/>
  <c r="G2412" i="25"/>
  <c r="Y2412" i="25" s="1"/>
  <c r="Y2410" i="25"/>
  <c r="Y2401" i="25"/>
  <c r="G2400" i="25"/>
  <c r="Y2400" i="25" s="1"/>
  <c r="G2399" i="25"/>
  <c r="Y2399" i="25" s="1"/>
  <c r="G2398" i="25"/>
  <c r="Y2398" i="25" s="1"/>
  <c r="G2397" i="25"/>
  <c r="Y2397" i="25" s="1"/>
  <c r="Y2386" i="25"/>
  <c r="Y2381" i="25"/>
  <c r="Y2379" i="25"/>
  <c r="Y2375" i="25"/>
  <c r="Y2364" i="25"/>
  <c r="Y2362" i="25"/>
  <c r="Y2358" i="25"/>
  <c r="Y2356" i="25"/>
  <c r="Y2355" i="25"/>
  <c r="Y2354" i="25"/>
  <c r="Y2353" i="25"/>
  <c r="Y2352" i="25"/>
  <c r="Y2351" i="25"/>
  <c r="Y2350" i="25"/>
  <c r="Y2349" i="25"/>
  <c r="Y2348" i="25"/>
  <c r="Y2347" i="25"/>
  <c r="Y2345" i="25"/>
  <c r="Y2344" i="25"/>
  <c r="Y2343" i="25"/>
  <c r="Y2342" i="25"/>
  <c r="Y2341" i="25"/>
  <c r="Y2340" i="25"/>
  <c r="Y2339" i="25"/>
  <c r="Y2337" i="25"/>
  <c r="Y2333" i="25"/>
  <c r="Y2332" i="25"/>
  <c r="Y2331" i="25"/>
  <c r="Y2330" i="25"/>
  <c r="Y2329" i="25"/>
  <c r="Y2328" i="25"/>
  <c r="Y2327" i="25"/>
  <c r="Y2326" i="25"/>
  <c r="Y2325" i="25"/>
  <c r="Y2324" i="25"/>
  <c r="Y2322" i="25"/>
  <c r="Y2321" i="25"/>
  <c r="Y2320" i="25"/>
  <c r="Y2316" i="25"/>
  <c r="Y2315" i="25"/>
  <c r="Y2314" i="25"/>
  <c r="Y2313" i="25"/>
  <c r="Y2312" i="25"/>
  <c r="Y2311" i="25"/>
  <c r="Y2310" i="25"/>
  <c r="Y2309" i="25"/>
  <c r="Y2308" i="25"/>
  <c r="Y2307" i="25"/>
  <c r="Y2306" i="25"/>
  <c r="Y2305" i="25"/>
  <c r="Y2304" i="25"/>
  <c r="Y2302" i="25"/>
  <c r="Y2300" i="25"/>
  <c r="Y2299" i="25"/>
  <c r="Y2298" i="25"/>
  <c r="Y2297" i="25"/>
  <c r="Y2296" i="25"/>
  <c r="Y2295" i="25"/>
  <c r="Y2294" i="25"/>
  <c r="Y2293" i="25"/>
  <c r="Y2292" i="25"/>
  <c r="Y2291" i="25"/>
  <c r="Y2290" i="25"/>
  <c r="Y2289" i="25"/>
  <c r="Y2288" i="25"/>
  <c r="Y2287" i="25"/>
  <c r="Y2286" i="25"/>
  <c r="Y2283" i="25"/>
  <c r="Y2282" i="25"/>
  <c r="Y2281" i="25"/>
  <c r="Y2280" i="25"/>
  <c r="Y2279" i="25"/>
  <c r="Y2278" i="25"/>
  <c r="Y2277" i="25"/>
  <c r="Y2276" i="25"/>
  <c r="Y2275" i="25"/>
  <c r="Y2274" i="25"/>
  <c r="Y2273" i="25"/>
  <c r="Y2272" i="25"/>
  <c r="Y2271" i="25"/>
  <c r="Y2270" i="25"/>
  <c r="Y2268" i="25"/>
  <c r="Y2267" i="25"/>
  <c r="Y2266" i="25"/>
  <c r="Y2265" i="25"/>
  <c r="Y2258" i="25"/>
  <c r="Y2248" i="25"/>
  <c r="Y2247" i="25"/>
  <c r="Y2244" i="25"/>
  <c r="Y2243" i="25"/>
  <c r="Y2242" i="25"/>
  <c r="Y2241" i="25"/>
  <c r="Y2240" i="25"/>
  <c r="Y2239" i="25"/>
  <c r="Y2238" i="25"/>
  <c r="Y2237" i="25"/>
  <c r="Y2236" i="25"/>
  <c r="Y2235" i="25"/>
  <c r="Y2234" i="25"/>
  <c r="Y2233" i="25"/>
  <c r="Y2232" i="25"/>
  <c r="Y2231" i="25"/>
  <c r="Y2228" i="25"/>
  <c r="Y2227" i="25"/>
  <c r="Y2226" i="25"/>
  <c r="Y2225" i="25"/>
  <c r="Y2224" i="25"/>
  <c r="Y2223" i="25"/>
  <c r="Y2222" i="25"/>
  <c r="Y2221" i="25"/>
  <c r="Y2220" i="25"/>
  <c r="Y2219" i="25"/>
  <c r="Y2218" i="25"/>
  <c r="Y2217" i="25"/>
  <c r="Y2216" i="25"/>
  <c r="Y2215" i="25"/>
  <c r="Y2213" i="25"/>
  <c r="Y2212" i="25"/>
  <c r="Y2211" i="25"/>
  <c r="Y2210" i="25"/>
  <c r="Y2209" i="25"/>
  <c r="Y2208" i="25"/>
  <c r="Y2207" i="25"/>
  <c r="Y2206" i="25"/>
  <c r="Y2205" i="25"/>
  <c r="Y2204" i="25"/>
  <c r="Y2203" i="25"/>
  <c r="Y2202" i="25"/>
  <c r="Y2201" i="25"/>
  <c r="Y2200" i="25"/>
  <c r="Y2196" i="25"/>
  <c r="Y2193" i="25"/>
  <c r="Y2184" i="25"/>
  <c r="Y2183" i="25"/>
  <c r="Y2180" i="25"/>
  <c r="Y2179" i="25"/>
  <c r="Y2172" i="25"/>
  <c r="G2171" i="25"/>
  <c r="Y2171" i="25" s="1"/>
  <c r="G2169" i="25"/>
  <c r="Y2169" i="25" s="1"/>
  <c r="G2168" i="25"/>
  <c r="Y2168" i="25" s="1"/>
  <c r="G2167" i="25"/>
  <c r="Y2167" i="25" s="1"/>
  <c r="G2166" i="25"/>
  <c r="Y2166" i="25" s="1"/>
  <c r="G2165" i="25"/>
  <c r="Y2165" i="25" s="1"/>
  <c r="G2164" i="25"/>
  <c r="Y2164" i="25" s="1"/>
  <c r="G2163" i="25"/>
  <c r="Y2163" i="25" s="1"/>
  <c r="G2162" i="25"/>
  <c r="Y2162" i="25" s="1"/>
  <c r="G2161" i="25"/>
  <c r="Y2161" i="25" s="1"/>
  <c r="G2160" i="25"/>
  <c r="Y2160" i="25" s="1"/>
  <c r="G2159" i="25"/>
  <c r="Y2159" i="25" s="1"/>
  <c r="G2158" i="25"/>
  <c r="Y2158" i="25" s="1"/>
  <c r="G2157" i="25"/>
  <c r="Y2157" i="25" s="1"/>
  <c r="G2156" i="25"/>
  <c r="Y2156" i="25" s="1"/>
  <c r="G2155" i="25"/>
  <c r="Y2155" i="25" s="1"/>
  <c r="G2154" i="25"/>
  <c r="Y2154" i="25" s="1"/>
  <c r="G2153" i="25"/>
  <c r="Y2153" i="25" s="1"/>
  <c r="G2152" i="25"/>
  <c r="Y2152" i="25" s="1"/>
  <c r="G2151" i="25"/>
  <c r="Y2151" i="25" s="1"/>
  <c r="G2150" i="25"/>
  <c r="Y2150" i="25" s="1"/>
  <c r="G2149" i="25"/>
  <c r="Y2149" i="25" s="1"/>
  <c r="G2148" i="25"/>
  <c r="Y2148" i="25" s="1"/>
  <c r="G2147" i="25"/>
  <c r="Y2147" i="25" s="1"/>
  <c r="G2146" i="25"/>
  <c r="Y2146" i="25" s="1"/>
  <c r="G2145" i="25"/>
  <c r="Y2145" i="25" s="1"/>
  <c r="G2144" i="25"/>
  <c r="G2143" i="25"/>
  <c r="Y2143" i="25" s="1"/>
  <c r="G2142" i="25"/>
  <c r="Y2142" i="25" s="1"/>
  <c r="G2141" i="25"/>
  <c r="Y2141" i="25" s="1"/>
  <c r="G2140" i="25"/>
  <c r="Y2140" i="25" s="1"/>
  <c r="G2139" i="25"/>
  <c r="Y2139" i="25" s="1"/>
  <c r="G2138" i="25"/>
  <c r="Y2138" i="25" s="1"/>
  <c r="G2137" i="25"/>
  <c r="Y2137" i="25" s="1"/>
  <c r="G2136" i="25"/>
  <c r="Y2136" i="25" s="1"/>
  <c r="G2135" i="25"/>
  <c r="Y2135" i="25" s="1"/>
  <c r="G2134" i="25"/>
  <c r="Y2134" i="25" s="1"/>
  <c r="G2133" i="25"/>
  <c r="Y2133" i="25" s="1"/>
  <c r="G2132" i="25"/>
  <c r="Y2132" i="25" s="1"/>
  <c r="G2131" i="25"/>
  <c r="Y2131" i="25" s="1"/>
  <c r="G2130" i="25"/>
  <c r="Y2130" i="25" s="1"/>
  <c r="G2129" i="25"/>
  <c r="Y2129" i="25" s="1"/>
  <c r="G2128" i="25"/>
  <c r="Y2128" i="25" s="1"/>
  <c r="G2127" i="25"/>
  <c r="Y2127" i="25" s="1"/>
  <c r="G2126" i="25"/>
  <c r="Y2126" i="25" s="1"/>
  <c r="G2125" i="25"/>
  <c r="Y2125" i="25" s="1"/>
  <c r="G2124" i="25"/>
  <c r="Y2124" i="25" s="1"/>
  <c r="G2123" i="25"/>
  <c r="Y2123" i="25" s="1"/>
  <c r="G2122" i="25"/>
  <c r="Y2122" i="25" s="1"/>
  <c r="G2121" i="25"/>
  <c r="Y2121" i="25" s="1"/>
  <c r="G2120" i="25"/>
  <c r="Y2120" i="25" s="1"/>
  <c r="G2119" i="25"/>
  <c r="Y2119" i="25" s="1"/>
  <c r="G2118" i="25"/>
  <c r="Y2118" i="25" s="1"/>
  <c r="Y2115" i="25"/>
  <c r="Y2111" i="25"/>
  <c r="Y2108" i="25"/>
  <c r="Y2104" i="25"/>
  <c r="G2093" i="25"/>
  <c r="Y2092" i="25"/>
  <c r="Y2091" i="25"/>
  <c r="Y2090" i="25"/>
  <c r="Y2089" i="25"/>
  <c r="Y2088" i="25"/>
  <c r="Y2087" i="25"/>
  <c r="Y2086" i="25"/>
  <c r="Y2085" i="25"/>
  <c r="Y2084" i="25"/>
  <c r="Y2082" i="25"/>
  <c r="Y2081" i="25"/>
  <c r="Y2080" i="25"/>
  <c r="Y2079" i="25"/>
  <c r="Y2078" i="25"/>
  <c r="Y2077" i="25"/>
  <c r="Y2076" i="25"/>
  <c r="Y2075" i="25"/>
  <c r="Y2074" i="25"/>
  <c r="Y2073" i="25"/>
  <c r="Y2072" i="25"/>
  <c r="Y2071" i="25"/>
  <c r="Y2070" i="25"/>
  <c r="Y2069" i="25"/>
  <c r="Y2066" i="25"/>
  <c r="Y2065" i="25"/>
  <c r="Y2064" i="25"/>
  <c r="Y2063" i="25"/>
  <c r="Y2062" i="25"/>
  <c r="Y2061" i="25"/>
  <c r="Y2060" i="25"/>
  <c r="Y2059" i="25"/>
  <c r="Y2058" i="25"/>
  <c r="Y2057" i="25"/>
  <c r="Y2056" i="25"/>
  <c r="Y2055" i="25"/>
  <c r="Y2054" i="25"/>
  <c r="Y2053" i="25"/>
  <c r="Y2050" i="25"/>
  <c r="Y2049" i="25"/>
  <c r="Y2048" i="25"/>
  <c r="Y2047" i="25"/>
  <c r="Y2046" i="25"/>
  <c r="Y2045" i="25"/>
  <c r="Y2044" i="25"/>
  <c r="Y2043" i="25"/>
  <c r="Y2042" i="25"/>
  <c r="Y2041" i="25"/>
  <c r="Y2040" i="25"/>
  <c r="Y2039" i="25"/>
  <c r="Y2038" i="25"/>
  <c r="Y2037" i="25"/>
  <c r="Y2036" i="25"/>
  <c r="Y2034" i="25"/>
  <c r="Y2033" i="25"/>
  <c r="Y2032" i="25"/>
  <c r="Y2031" i="25"/>
  <c r="Y2030" i="25"/>
  <c r="Y2029" i="25"/>
  <c r="Y2028" i="25"/>
  <c r="Y2027" i="25"/>
  <c r="Y2026" i="25"/>
  <c r="Y2025" i="25"/>
  <c r="Y2024" i="25"/>
  <c r="Y2023" i="25"/>
  <c r="Y2022" i="25"/>
  <c r="Y2021" i="25"/>
  <c r="Y2019" i="25"/>
  <c r="Y2017" i="25"/>
  <c r="Y2016" i="25"/>
  <c r="Y2015" i="25"/>
  <c r="Y2014" i="25"/>
  <c r="Y2013" i="25"/>
  <c r="Y2012" i="25"/>
  <c r="Y2011" i="25"/>
  <c r="Y2010" i="25"/>
  <c r="Y2009" i="25"/>
  <c r="Y2008" i="25"/>
  <c r="Y2007" i="25"/>
  <c r="Y2006" i="25"/>
  <c r="Y2005" i="25"/>
  <c r="Y2004" i="25"/>
  <c r="Y2003" i="25"/>
  <c r="G2001" i="25"/>
  <c r="Y2001" i="25" s="1"/>
  <c r="Y2000" i="25"/>
  <c r="Y1999" i="25"/>
  <c r="G1998" i="25"/>
  <c r="Y1998" i="25" s="1"/>
  <c r="G1995" i="25"/>
  <c r="Y1995" i="25" s="1"/>
  <c r="G1994" i="25"/>
  <c r="Y1994" i="25" s="1"/>
  <c r="G1993" i="25"/>
  <c r="Y1993" i="25" s="1"/>
  <c r="G1992" i="25"/>
  <c r="Y1992" i="25" s="1"/>
  <c r="G1991" i="25"/>
  <c r="Y1991" i="25" s="1"/>
  <c r="G1990" i="25"/>
  <c r="Y1990" i="25" s="1"/>
  <c r="G1989" i="25"/>
  <c r="Y1989" i="25" s="1"/>
  <c r="G1988" i="25"/>
  <c r="Y1988" i="25" s="1"/>
  <c r="G1987" i="25"/>
  <c r="Y1987" i="25" s="1"/>
  <c r="G1986" i="25"/>
  <c r="Y1986" i="25" s="1"/>
  <c r="G1985" i="25"/>
  <c r="Y1985" i="25" s="1"/>
  <c r="G1984" i="25"/>
  <c r="G1983" i="25"/>
  <c r="Y1983" i="25" s="1"/>
  <c r="G1982" i="25"/>
  <c r="Y1982" i="25" s="1"/>
  <c r="G1981" i="25"/>
  <c r="Y1981" i="25" s="1"/>
  <c r="G1980" i="25"/>
  <c r="Y1980" i="25" s="1"/>
  <c r="G1979" i="25"/>
  <c r="Y1979" i="25" s="1"/>
  <c r="G1978" i="25"/>
  <c r="Y1978" i="25" s="1"/>
  <c r="G1977" i="25"/>
  <c r="Y1977" i="25" s="1"/>
  <c r="G1976" i="25"/>
  <c r="Y1976" i="25" s="1"/>
  <c r="G1975" i="25"/>
  <c r="Y1975" i="25" s="1"/>
  <c r="G1974" i="25"/>
  <c r="Y1974" i="25" s="1"/>
  <c r="G1973" i="25"/>
  <c r="Y1973" i="25" s="1"/>
  <c r="G1972" i="25"/>
  <c r="Y1972" i="25" s="1"/>
  <c r="G1971" i="25"/>
  <c r="Y1971" i="25" s="1"/>
  <c r="G1970" i="25"/>
  <c r="Y1970" i="25" s="1"/>
  <c r="G1969" i="25"/>
  <c r="G1968" i="25"/>
  <c r="G1967" i="25"/>
  <c r="Y1967" i="25" s="1"/>
  <c r="G1966" i="25"/>
  <c r="Y1966" i="25" s="1"/>
  <c r="G1965" i="25"/>
  <c r="Y1965" i="25" s="1"/>
  <c r="G1964" i="25"/>
  <c r="Y1964" i="25" s="1"/>
  <c r="G1963" i="25"/>
  <c r="Y1963" i="25" s="1"/>
  <c r="G1962" i="25"/>
  <c r="Y1962" i="25" s="1"/>
  <c r="G1961" i="25"/>
  <c r="Y1961" i="25" s="1"/>
  <c r="G1960" i="25"/>
  <c r="Y1960" i="25" s="1"/>
  <c r="G1959" i="25"/>
  <c r="Y1959" i="25" s="1"/>
  <c r="G1958" i="25"/>
  <c r="Y1958" i="25" s="1"/>
  <c r="G1957" i="25"/>
  <c r="Y1957" i="25" s="1"/>
  <c r="G1956" i="25"/>
  <c r="Y1956" i="25" s="1"/>
  <c r="G1955" i="25"/>
  <c r="Y1955" i="25" s="1"/>
  <c r="G1954" i="25"/>
  <c r="G1953" i="25"/>
  <c r="Y1953" i="25" s="1"/>
  <c r="G1952" i="25"/>
  <c r="G1951" i="25"/>
  <c r="Y1951" i="25" s="1"/>
  <c r="G1950" i="25"/>
  <c r="Y1950" i="25" s="1"/>
  <c r="G1949" i="25"/>
  <c r="Y1949" i="25" s="1"/>
  <c r="G1948" i="25"/>
  <c r="Y1948" i="25" s="1"/>
  <c r="G1947" i="25"/>
  <c r="Y1947" i="25" s="1"/>
  <c r="G1946" i="25"/>
  <c r="Y1946" i="25" s="1"/>
  <c r="G1945" i="25"/>
  <c r="Y1945" i="25" s="1"/>
  <c r="G1944" i="25"/>
  <c r="Y1944" i="25" s="1"/>
  <c r="G1943" i="25"/>
  <c r="Y1943" i="25" s="1"/>
  <c r="G1942" i="25"/>
  <c r="Y1942" i="25" s="1"/>
  <c r="G1941" i="25"/>
  <c r="Y1941" i="25" s="1"/>
  <c r="G1940" i="25"/>
  <c r="Y1940" i="25" s="1"/>
  <c r="G1939" i="25"/>
  <c r="Y1939" i="25" s="1"/>
  <c r="G1938" i="25"/>
  <c r="Y1938" i="25" s="1"/>
  <c r="G1937" i="25"/>
  <c r="Y1937" i="25" s="1"/>
  <c r="G1936" i="25"/>
  <c r="G1935" i="25"/>
  <c r="Y1935" i="25" s="1"/>
  <c r="G1934" i="25"/>
  <c r="Y1934" i="25" s="1"/>
  <c r="G1933" i="25"/>
  <c r="Y1933" i="25" s="1"/>
  <c r="G1932" i="25"/>
  <c r="Y1932" i="25" s="1"/>
  <c r="G1931" i="25"/>
  <c r="Y1931" i="25" s="1"/>
  <c r="G1930" i="25"/>
  <c r="Y1930" i="25" s="1"/>
  <c r="G1929" i="25"/>
  <c r="Y1929" i="25" s="1"/>
  <c r="G1928" i="25"/>
  <c r="Y1928" i="25" s="1"/>
  <c r="G1927" i="25"/>
  <c r="Y1927" i="25" s="1"/>
  <c r="G1926" i="25"/>
  <c r="Y1926" i="25" s="1"/>
  <c r="G1925" i="25"/>
  <c r="Y1925" i="25" s="1"/>
  <c r="G1924" i="25"/>
  <c r="Y1924" i="25" s="1"/>
  <c r="G1923" i="25"/>
  <c r="G1922" i="25"/>
  <c r="G1921" i="25"/>
  <c r="Y1921" i="25" s="1"/>
  <c r="G1920" i="25"/>
  <c r="Y1920" i="25" s="1"/>
  <c r="G1919" i="25"/>
  <c r="Y1919" i="25" s="1"/>
  <c r="G1918" i="25"/>
  <c r="Y1918" i="25" s="1"/>
  <c r="G1917" i="25"/>
  <c r="Y1917" i="25" s="1"/>
  <c r="G1916" i="25"/>
  <c r="Y1916" i="25" s="1"/>
  <c r="G1915" i="25"/>
  <c r="Y1915" i="25" s="1"/>
  <c r="G1914" i="25"/>
  <c r="Y1914" i="25" s="1"/>
  <c r="G1913" i="25"/>
  <c r="Y1913" i="25" s="1"/>
  <c r="G1912" i="25"/>
  <c r="Y1912" i="25" s="1"/>
  <c r="G1911" i="25"/>
  <c r="Y1911" i="25" s="1"/>
  <c r="G1910" i="25"/>
  <c r="Y1910" i="25" s="1"/>
  <c r="G1909" i="25"/>
  <c r="Y1909" i="25" s="1"/>
  <c r="G1908" i="25"/>
  <c r="G1907" i="25"/>
  <c r="Y1907" i="25" s="1"/>
  <c r="G1906" i="25"/>
  <c r="Y1906" i="25" s="1"/>
  <c r="G1905" i="25"/>
  <c r="Y1905" i="25" s="1"/>
  <c r="G1904" i="25"/>
  <c r="Y1904" i="25" s="1"/>
  <c r="G1903" i="25"/>
  <c r="Y1903" i="25" s="1"/>
  <c r="G1902" i="25"/>
  <c r="Y1902" i="25" s="1"/>
  <c r="G1901" i="25"/>
  <c r="Y1901" i="25" s="1"/>
  <c r="G1900" i="25"/>
  <c r="G1899" i="25"/>
  <c r="G1898" i="25"/>
  <c r="Y1898" i="25" s="1"/>
  <c r="G1897" i="25"/>
  <c r="Y1897" i="25" s="1"/>
  <c r="G1896" i="25"/>
  <c r="Y1896" i="25" s="1"/>
  <c r="G1895" i="25"/>
  <c r="Y1895" i="25" s="1"/>
  <c r="G1894" i="25"/>
  <c r="Y1894" i="25" s="1"/>
  <c r="G1893" i="25"/>
  <c r="Y1893" i="25" s="1"/>
  <c r="G1892" i="25"/>
  <c r="Y1892" i="25" s="1"/>
  <c r="G1891" i="25"/>
  <c r="Y1891" i="25" s="1"/>
  <c r="G1890" i="25"/>
  <c r="Y1890" i="25" s="1"/>
  <c r="G1889" i="25"/>
  <c r="Y1889" i="25" s="1"/>
  <c r="G1888" i="25"/>
  <c r="Y1888" i="25" s="1"/>
  <c r="G1887" i="25"/>
  <c r="Y1887" i="25" s="1"/>
  <c r="G1886" i="25"/>
  <c r="Y1886" i="25" s="1"/>
  <c r="G1885" i="25"/>
  <c r="Y1885" i="25" s="1"/>
  <c r="G1884" i="25"/>
  <c r="G1883" i="25"/>
  <c r="Y1883" i="25" s="1"/>
  <c r="G1882" i="25"/>
  <c r="Y1882" i="25" s="1"/>
  <c r="G1881" i="25"/>
  <c r="Y1881" i="25" s="1"/>
  <c r="G1880" i="25"/>
  <c r="Y1880" i="25" s="1"/>
  <c r="G1879" i="25"/>
  <c r="Y1879" i="25" s="1"/>
  <c r="G1878" i="25"/>
  <c r="Y1878" i="25" s="1"/>
  <c r="G1877" i="25"/>
  <c r="Y1877" i="25" s="1"/>
  <c r="G1876" i="25"/>
  <c r="Y1876" i="25" s="1"/>
  <c r="G1875" i="25"/>
  <c r="Y1875" i="25" s="1"/>
  <c r="G1874" i="25"/>
  <c r="Y1874" i="25" s="1"/>
  <c r="G1873" i="25"/>
  <c r="Y1873" i="25" s="1"/>
  <c r="G1872" i="25"/>
  <c r="Y1872" i="25" s="1"/>
  <c r="G1871" i="25"/>
  <c r="Y1871" i="25" s="1"/>
  <c r="G1870" i="25"/>
  <c r="Y1870" i="25" s="1"/>
  <c r="G1869" i="25"/>
  <c r="Y1869" i="25" s="1"/>
  <c r="G1868" i="25"/>
  <c r="Y1868" i="25" s="1"/>
  <c r="G1866" i="25"/>
  <c r="G1865" i="25"/>
  <c r="Y1865" i="25" s="1"/>
  <c r="G1864" i="25"/>
  <c r="Y1864" i="25" s="1"/>
  <c r="G1863" i="25"/>
  <c r="Y1863" i="25" s="1"/>
  <c r="G1862" i="25"/>
  <c r="Y1862" i="25" s="1"/>
  <c r="G1861" i="25"/>
  <c r="Y1861" i="25" s="1"/>
  <c r="G1860" i="25"/>
  <c r="Y1860" i="25" s="1"/>
  <c r="G1859" i="25"/>
  <c r="Y1859" i="25" s="1"/>
  <c r="G1858" i="25"/>
  <c r="Y1858" i="25" s="1"/>
  <c r="G1857" i="25"/>
  <c r="G1856" i="25"/>
  <c r="Y1856" i="25" s="1"/>
  <c r="G1855" i="25"/>
  <c r="Y1855" i="25" s="1"/>
  <c r="G1854" i="25"/>
  <c r="Y1854" i="25" s="1"/>
  <c r="G1853" i="25"/>
  <c r="Y1853" i="25" s="1"/>
  <c r="G1852" i="25"/>
  <c r="Y1852" i="25" s="1"/>
  <c r="G1851" i="25"/>
  <c r="Y1851" i="25" s="1"/>
  <c r="G1850" i="25"/>
  <c r="Y1850" i="25" s="1"/>
  <c r="G1849" i="25"/>
  <c r="Y1849" i="25" s="1"/>
  <c r="G1848" i="25"/>
  <c r="Y1848" i="25" s="1"/>
  <c r="G1846" i="25"/>
  <c r="Y1846" i="25" s="1"/>
  <c r="Y1845" i="25"/>
  <c r="Y1842" i="25"/>
  <c r="Y1841" i="25"/>
  <c r="G1840" i="25"/>
  <c r="Y1840" i="25" s="1"/>
  <c r="G1839" i="25"/>
  <c r="G1838" i="25"/>
  <c r="Y1838" i="25" s="1"/>
  <c r="G1837" i="25"/>
  <c r="Y1837" i="25" s="1"/>
  <c r="G1836" i="25"/>
  <c r="Y1836" i="25" s="1"/>
  <c r="G1835" i="25"/>
  <c r="Y1835" i="25" s="1"/>
  <c r="G1834" i="25"/>
  <c r="Y1834" i="25" s="1"/>
  <c r="G1833" i="25"/>
  <c r="Y1833" i="25" s="1"/>
  <c r="G1832" i="25"/>
  <c r="Y1832" i="25" s="1"/>
  <c r="G1831" i="25"/>
  <c r="Y1831" i="25" s="1"/>
  <c r="G1830" i="25"/>
  <c r="Y1830" i="25" s="1"/>
  <c r="G1829" i="25"/>
  <c r="Y1829" i="25" s="1"/>
  <c r="G1828" i="25"/>
  <c r="Y1828" i="25" s="1"/>
  <c r="G1827" i="25"/>
  <c r="Y1827" i="25" s="1"/>
  <c r="G1826" i="25"/>
  <c r="Y1826" i="25" s="1"/>
  <c r="G1825" i="25"/>
  <c r="Y1825" i="25" s="1"/>
  <c r="G1824" i="25"/>
  <c r="Y1824" i="25" s="1"/>
  <c r="G1823" i="25"/>
  <c r="G1822" i="25"/>
  <c r="Y1822" i="25" s="1"/>
  <c r="G1821" i="25"/>
  <c r="Y1821" i="25" s="1"/>
  <c r="G1820" i="25"/>
  <c r="Y1820" i="25" s="1"/>
  <c r="G1819" i="25"/>
  <c r="Y1819" i="25" s="1"/>
  <c r="G1818" i="25"/>
  <c r="Y1818" i="25" s="1"/>
  <c r="G1817" i="25"/>
  <c r="Y1817" i="25" s="1"/>
  <c r="G1816" i="25"/>
  <c r="Y1816" i="25" s="1"/>
  <c r="G1815" i="25"/>
  <c r="Y1815" i="25" s="1"/>
  <c r="G1814" i="25"/>
  <c r="Y1814" i="25" s="1"/>
  <c r="G1813" i="25"/>
  <c r="Y1813" i="25" s="1"/>
  <c r="G1812" i="25"/>
  <c r="Y1812" i="25" s="1"/>
  <c r="G1811" i="25"/>
  <c r="Y1811" i="25" s="1"/>
  <c r="G1810" i="25"/>
  <c r="Y1810" i="25" s="1"/>
  <c r="G1809" i="25"/>
  <c r="G1808" i="25"/>
  <c r="G1807" i="25"/>
  <c r="G1806" i="25"/>
  <c r="Y1806" i="25" s="1"/>
  <c r="G1805" i="25"/>
  <c r="Y1805" i="25" s="1"/>
  <c r="G1804" i="25"/>
  <c r="Y1804" i="25" s="1"/>
  <c r="G1803" i="25"/>
  <c r="Y1803" i="25" s="1"/>
  <c r="G1802" i="25"/>
  <c r="Y1802" i="25" s="1"/>
  <c r="G1801" i="25"/>
  <c r="Y1801" i="25" s="1"/>
  <c r="G1799" i="25"/>
  <c r="Y1799" i="25" s="1"/>
  <c r="G1798" i="25"/>
  <c r="Y1798" i="25" s="1"/>
  <c r="G1797" i="25"/>
  <c r="Y1797" i="25" s="1"/>
  <c r="G1796" i="25"/>
  <c r="Y1796" i="25" s="1"/>
  <c r="G1795" i="25"/>
  <c r="Y1795" i="25" s="1"/>
  <c r="G1794" i="25"/>
  <c r="Y1794" i="25" s="1"/>
  <c r="G1793" i="25"/>
  <c r="Y1793" i="25" s="1"/>
  <c r="G1792" i="25"/>
  <c r="Y1792" i="25" s="1"/>
  <c r="G1791" i="25"/>
  <c r="G1790" i="25"/>
  <c r="Y1790" i="25" s="1"/>
  <c r="G1789" i="25"/>
  <c r="Y1789" i="25" s="1"/>
  <c r="G1788" i="25"/>
  <c r="Y1788" i="25" s="1"/>
  <c r="G1787" i="25"/>
  <c r="Y1787" i="25" s="1"/>
  <c r="Y1749" i="25"/>
  <c r="G1747" i="25"/>
  <c r="Y1747" i="25" s="1"/>
  <c r="Y1745" i="25"/>
  <c r="Y1743" i="25"/>
  <c r="Y1734" i="25"/>
  <c r="G1733" i="25"/>
  <c r="Y1733" i="25" s="1"/>
  <c r="G1732" i="25"/>
  <c r="Y1732" i="25" s="1"/>
  <c r="G1731" i="25"/>
  <c r="Y1731" i="25" s="1"/>
  <c r="G1730" i="25"/>
  <c r="Y1730" i="25" s="1"/>
  <c r="G1729" i="25"/>
  <c r="Y1729" i="25" s="1"/>
  <c r="G1728" i="25"/>
  <c r="Y1728" i="25" s="1"/>
  <c r="G1727" i="25"/>
  <c r="Y1727" i="25" s="1"/>
  <c r="G1726" i="25"/>
  <c r="Y1726" i="25" s="1"/>
  <c r="G1725" i="25"/>
  <c r="Y1725" i="25" s="1"/>
  <c r="G1724" i="25"/>
  <c r="Y1724" i="25" s="1"/>
  <c r="G1723" i="25"/>
  <c r="Y1723" i="25" s="1"/>
  <c r="Y1721" i="25"/>
  <c r="Y1720" i="25"/>
  <c r="Y1663" i="25"/>
  <c r="Y1656" i="25"/>
  <c r="Y1646" i="25"/>
  <c r="Y1645" i="25"/>
  <c r="Y1644" i="25"/>
  <c r="Y1637" i="25"/>
  <c r="Y1628" i="25"/>
  <c r="Y1623" i="25"/>
  <c r="Y1616" i="25"/>
  <c r="Y1556" i="25"/>
  <c r="Y1540" i="25"/>
  <c r="G1539" i="25"/>
  <c r="Y1539" i="25" s="1"/>
  <c r="G1537" i="25"/>
  <c r="Y1537" i="25" s="1"/>
  <c r="G1535" i="25"/>
  <c r="Y1535" i="25" s="1"/>
  <c r="G1533" i="25"/>
  <c r="Y1533" i="25" s="1"/>
  <c r="G1532" i="25"/>
  <c r="Y1532" i="25" s="1"/>
  <c r="G1531" i="25"/>
  <c r="G1530" i="25"/>
  <c r="Y1530" i="25" s="1"/>
  <c r="G1529" i="25"/>
  <c r="Y1529" i="25" s="1"/>
  <c r="G1528" i="25"/>
  <c r="Y1528" i="25" s="1"/>
  <c r="G1527" i="25"/>
  <c r="Y1527" i="25" s="1"/>
  <c r="G1526" i="25"/>
  <c r="Y1526" i="25" s="1"/>
  <c r="G1525" i="25"/>
  <c r="G1524" i="25"/>
  <c r="Y1524" i="25" s="1"/>
  <c r="G1523" i="25"/>
  <c r="Y1523" i="25" s="1"/>
  <c r="G1522" i="25"/>
  <c r="G1521" i="25"/>
  <c r="Y1521" i="25" s="1"/>
  <c r="G1520" i="25"/>
  <c r="Y1520" i="25" s="1"/>
  <c r="G1519" i="25"/>
  <c r="Y1519" i="25" s="1"/>
  <c r="G1518" i="25"/>
  <c r="Y1518" i="25" s="1"/>
  <c r="G1517" i="25"/>
  <c r="G1516" i="25"/>
  <c r="Y1516" i="25" s="1"/>
  <c r="G1515" i="25"/>
  <c r="Y1515" i="25" s="1"/>
  <c r="G1514" i="25"/>
  <c r="G1513" i="25"/>
  <c r="Y1513" i="25" s="1"/>
  <c r="G1512" i="25"/>
  <c r="Y1512" i="25" s="1"/>
  <c r="G1511" i="25"/>
  <c r="Y1511" i="25" s="1"/>
  <c r="G1510" i="25"/>
  <c r="Y1510" i="25" s="1"/>
  <c r="G1509" i="25"/>
  <c r="Y1509" i="25" s="1"/>
  <c r="G1508" i="25"/>
  <c r="G1507" i="25"/>
  <c r="Y1507" i="25" s="1"/>
  <c r="G1506" i="25"/>
  <c r="Y1506" i="25" s="1"/>
  <c r="G1505" i="25"/>
  <c r="Y1505" i="25" s="1"/>
  <c r="G1504" i="25"/>
  <c r="Y1504" i="25" s="1"/>
  <c r="G1503" i="25"/>
  <c r="Y1503" i="25" s="1"/>
  <c r="G1502" i="25"/>
  <c r="Y1502" i="25" s="1"/>
  <c r="G1501" i="25"/>
  <c r="G1499" i="25"/>
  <c r="G1498" i="25"/>
  <c r="Y1498" i="25" s="1"/>
  <c r="G1497" i="25"/>
  <c r="Y1497" i="25" s="1"/>
  <c r="G1496" i="25"/>
  <c r="Y1496" i="25" s="1"/>
  <c r="G1495" i="25"/>
  <c r="Y1495" i="25" s="1"/>
  <c r="G1494" i="25"/>
  <c r="G1493" i="25"/>
  <c r="Y1493" i="25" s="1"/>
  <c r="G1492" i="25"/>
  <c r="G1490" i="25"/>
  <c r="Y1490" i="25" s="1"/>
  <c r="G1489" i="25"/>
  <c r="Y1489" i="25" s="1"/>
  <c r="G1488" i="25"/>
  <c r="Y1488" i="25" s="1"/>
  <c r="G1487" i="25"/>
  <c r="Y1487" i="25" s="1"/>
  <c r="G1486" i="25"/>
  <c r="Y1486" i="25" s="1"/>
  <c r="G1485" i="25"/>
  <c r="Y1485" i="25" s="1"/>
  <c r="G1484" i="25"/>
  <c r="Y1484" i="25" s="1"/>
  <c r="G1483" i="25"/>
  <c r="Y1483" i="25" s="1"/>
  <c r="G1481" i="25"/>
  <c r="Y1481" i="25" s="1"/>
  <c r="G1476" i="25"/>
  <c r="Y1476" i="25" s="1"/>
  <c r="G1474" i="25"/>
  <c r="G1472" i="25"/>
  <c r="Y1472" i="25" s="1"/>
  <c r="G1471" i="25"/>
  <c r="G1470" i="25"/>
  <c r="Y1470" i="25" s="1"/>
  <c r="G1469" i="25"/>
  <c r="Y1469" i="25" s="1"/>
  <c r="G1468" i="25"/>
  <c r="Y1468" i="25" s="1"/>
  <c r="G1457" i="25"/>
  <c r="Y1457" i="25" s="1"/>
  <c r="G1455" i="25"/>
  <c r="Y1455" i="25" s="1"/>
  <c r="Y1454" i="25"/>
  <c r="Y1451" i="25"/>
  <c r="G1449" i="25"/>
  <c r="G1448" i="25"/>
  <c r="Y1448" i="25" s="1"/>
  <c r="G1447" i="25"/>
  <c r="Y1447" i="25" s="1"/>
  <c r="G1446" i="25"/>
  <c r="Y1446" i="25" s="1"/>
  <c r="G1445" i="25"/>
  <c r="Y1445" i="25" s="1"/>
  <c r="G1444" i="25"/>
  <c r="Y1444" i="25" s="1"/>
  <c r="G1443" i="25"/>
  <c r="Y1443" i="25" s="1"/>
  <c r="G1442" i="25"/>
  <c r="Y1442" i="25" s="1"/>
  <c r="G1441" i="25"/>
  <c r="G1440" i="25"/>
  <c r="Y1440" i="25" s="1"/>
  <c r="G1439" i="25"/>
  <c r="Y1439" i="25" s="1"/>
  <c r="G1438" i="25"/>
  <c r="Y1438" i="25" s="1"/>
  <c r="G1437" i="25"/>
  <c r="Y1437" i="25" s="1"/>
  <c r="G1436" i="25"/>
  <c r="Y1436" i="25" s="1"/>
  <c r="G1435" i="25"/>
  <c r="Y1435" i="25" s="1"/>
  <c r="G1434" i="25"/>
  <c r="Y1434" i="25" s="1"/>
  <c r="G1433" i="25"/>
  <c r="G1432" i="25"/>
  <c r="Y1432" i="25" s="1"/>
  <c r="G1431" i="25"/>
  <c r="Y1431" i="25" s="1"/>
  <c r="G1430" i="25"/>
  <c r="Y1430" i="25" s="1"/>
  <c r="G1428" i="25"/>
  <c r="Y1428" i="25" s="1"/>
  <c r="G1427" i="25"/>
  <c r="Y1427" i="25" s="1"/>
  <c r="G1425" i="25"/>
  <c r="Y1425" i="25" s="1"/>
  <c r="G1424" i="25"/>
  <c r="Y1424" i="25" s="1"/>
  <c r="G1423" i="25"/>
  <c r="G1422" i="25"/>
  <c r="Y1422" i="25" s="1"/>
  <c r="G1421" i="25"/>
  <c r="G1420" i="25"/>
  <c r="G1419" i="25"/>
  <c r="Y1419" i="25" s="1"/>
  <c r="G1418" i="25"/>
  <c r="Y1418" i="25" s="1"/>
  <c r="G1417" i="25"/>
  <c r="Y1417" i="25" s="1"/>
  <c r="G1415" i="25"/>
  <c r="Y1415" i="25" s="1"/>
  <c r="G1414" i="25"/>
  <c r="Y1414" i="25" s="1"/>
  <c r="G1413" i="25"/>
  <c r="Y1413" i="25" s="1"/>
  <c r="G1412" i="25"/>
  <c r="G1411" i="25"/>
  <c r="Y1411" i="25" s="1"/>
  <c r="G1410" i="25"/>
  <c r="Y1410" i="25" s="1"/>
  <c r="G1409" i="25"/>
  <c r="Y1409" i="25" s="1"/>
  <c r="G1408" i="25"/>
  <c r="Y1408" i="25" s="1"/>
  <c r="G1407" i="25"/>
  <c r="Y1407" i="25" s="1"/>
  <c r="G1406" i="25"/>
  <c r="G1405" i="25"/>
  <c r="Y1405" i="25" s="1"/>
  <c r="G1404" i="25"/>
  <c r="G1403" i="25"/>
  <c r="Y1403" i="25" s="1"/>
  <c r="G1402" i="25"/>
  <c r="Y1402" i="25" s="1"/>
  <c r="G1401" i="25"/>
  <c r="Y1401" i="25" s="1"/>
  <c r="G1400" i="25"/>
  <c r="Y1400" i="25" s="1"/>
  <c r="G1399" i="25"/>
  <c r="Y1399" i="25" s="1"/>
  <c r="G1398" i="25"/>
  <c r="G1397" i="25"/>
  <c r="Y1397" i="25" s="1"/>
  <c r="G1396" i="25"/>
  <c r="G1395" i="25"/>
  <c r="Y1395" i="25" s="1"/>
  <c r="G1394" i="25"/>
  <c r="Y1394" i="25" s="1"/>
  <c r="G1393" i="25"/>
  <c r="Y1393" i="25" s="1"/>
  <c r="G1392" i="25"/>
  <c r="Y1392" i="25" s="1"/>
  <c r="G1391" i="25"/>
  <c r="Y1391" i="25" s="1"/>
  <c r="G1390" i="25"/>
  <c r="G1389" i="25"/>
  <c r="Y1389" i="25" s="1"/>
  <c r="G1388" i="25"/>
  <c r="Y1388" i="25" s="1"/>
  <c r="G1387" i="25"/>
  <c r="Y1387" i="25" s="1"/>
  <c r="G1386" i="25"/>
  <c r="Y1386" i="25" s="1"/>
  <c r="G1385" i="25"/>
  <c r="Y1385" i="25" s="1"/>
  <c r="G1384" i="25"/>
  <c r="Y1384" i="25" s="1"/>
  <c r="G1383" i="25"/>
  <c r="Y1383" i="25" s="1"/>
  <c r="G1382" i="25"/>
  <c r="G1381" i="25"/>
  <c r="Y1381" i="25" s="1"/>
  <c r="G1380" i="25"/>
  <c r="Y1380" i="25" s="1"/>
  <c r="G1379" i="25"/>
  <c r="Y1379" i="25" s="1"/>
  <c r="G1376" i="25"/>
  <c r="Y1376" i="25" s="1"/>
  <c r="G1375" i="25"/>
  <c r="Y1375" i="25" s="1"/>
  <c r="G1374" i="25"/>
  <c r="G1373" i="25"/>
  <c r="Y1373" i="25" s="1"/>
  <c r="G1372" i="25"/>
  <c r="Y1372" i="25" s="1"/>
  <c r="G1371" i="25"/>
  <c r="Y1371" i="25" s="1"/>
  <c r="G1370" i="25"/>
  <c r="Y1370" i="25" s="1"/>
  <c r="G1369" i="25"/>
  <c r="Y1369" i="25" s="1"/>
  <c r="G1368" i="25"/>
  <c r="Y1368" i="25" s="1"/>
  <c r="G1367" i="25"/>
  <c r="Y1367" i="25" s="1"/>
  <c r="G1366" i="25"/>
  <c r="G1365" i="25"/>
  <c r="Y1365" i="25" s="1"/>
  <c r="G1364" i="25"/>
  <c r="Y1364" i="25" s="1"/>
  <c r="G1363" i="25"/>
  <c r="Y1363" i="25" s="1"/>
  <c r="G1362" i="25"/>
  <c r="Y1362" i="25" s="1"/>
  <c r="G1361" i="25"/>
  <c r="Y1361" i="25" s="1"/>
  <c r="G1360" i="25"/>
  <c r="Y1360" i="25" s="1"/>
  <c r="G1359" i="25"/>
  <c r="Y1359" i="25" s="1"/>
  <c r="G1358" i="25"/>
  <c r="G1351" i="25"/>
  <c r="Y1351" i="25" s="1"/>
  <c r="G1341" i="25"/>
  <c r="Y1341" i="25" s="1"/>
  <c r="G1340" i="25"/>
  <c r="Y1340" i="25" s="1"/>
  <c r="G1338" i="25"/>
  <c r="Y1338" i="25" s="1"/>
  <c r="G1337" i="25"/>
  <c r="Y1337" i="25" s="1"/>
  <c r="G1336" i="25"/>
  <c r="Y1336" i="25" s="1"/>
  <c r="G1335" i="25"/>
  <c r="Y1335" i="25" s="1"/>
  <c r="G1334" i="25"/>
  <c r="G1333" i="25"/>
  <c r="Y1333" i="25" s="1"/>
  <c r="G1332" i="25"/>
  <c r="G1331" i="25"/>
  <c r="Y1331" i="25" s="1"/>
  <c r="G1330" i="25"/>
  <c r="Y1330" i="25" s="1"/>
  <c r="G1329" i="25"/>
  <c r="Y1329" i="25" s="1"/>
  <c r="G1328" i="25"/>
  <c r="Y1328" i="25" s="1"/>
  <c r="G1327" i="25"/>
  <c r="Y1327" i="25" s="1"/>
  <c r="G1326" i="25"/>
  <c r="Y1326" i="25" s="1"/>
  <c r="G1325" i="25"/>
  <c r="Y1325" i="25" s="1"/>
  <c r="G1324" i="25"/>
  <c r="Y1324" i="25" s="1"/>
  <c r="G1323" i="25"/>
  <c r="Y1323" i="25" s="1"/>
  <c r="G1322" i="25"/>
  <c r="Y1322" i="25" s="1"/>
  <c r="G1321" i="25"/>
  <c r="Y1321" i="25" s="1"/>
  <c r="G1320" i="25"/>
  <c r="Y1320" i="25" s="1"/>
  <c r="G1318" i="25"/>
  <c r="Y1318" i="25" s="1"/>
  <c r="G1317" i="25"/>
  <c r="G1316" i="25"/>
  <c r="Y1316" i="25" s="1"/>
  <c r="G1315" i="25"/>
  <c r="G1314" i="25"/>
  <c r="Y1314" i="25" s="1"/>
  <c r="G1313" i="25"/>
  <c r="Y1313" i="25" s="1"/>
  <c r="G1312" i="25"/>
  <c r="Y1312" i="25" s="1"/>
  <c r="G1311" i="25"/>
  <c r="Y1311" i="25" s="1"/>
  <c r="G1310" i="25"/>
  <c r="Y1310" i="25" s="1"/>
  <c r="G1309" i="25"/>
  <c r="Y1309" i="25" s="1"/>
  <c r="G1308" i="25"/>
  <c r="Y1308" i="25" s="1"/>
  <c r="G1307" i="25"/>
  <c r="Y1307" i="25" s="1"/>
  <c r="G1306" i="25"/>
  <c r="Y1306" i="25" s="1"/>
  <c r="G1305" i="25"/>
  <c r="Y1305" i="25" s="1"/>
  <c r="G1304" i="25"/>
  <c r="Y1304" i="25" s="1"/>
  <c r="G1303" i="25"/>
  <c r="Y1303" i="25" s="1"/>
  <c r="G1302" i="25"/>
  <c r="Y1302" i="25" s="1"/>
  <c r="G1301" i="25"/>
  <c r="G1300" i="25"/>
  <c r="G1299" i="25"/>
  <c r="G1298" i="25"/>
  <c r="Y1298" i="25" s="1"/>
  <c r="G1297" i="25"/>
  <c r="Y1297" i="25" s="1"/>
  <c r="G1296" i="25"/>
  <c r="Y1296" i="25" s="1"/>
  <c r="G1295" i="25"/>
  <c r="Y1295" i="25" s="1"/>
  <c r="G1294" i="25"/>
  <c r="Y1294" i="25" s="1"/>
  <c r="G1293" i="25"/>
  <c r="Y1293" i="25" s="1"/>
  <c r="G1292" i="25"/>
  <c r="Y1292" i="25" s="1"/>
  <c r="G1288" i="25"/>
  <c r="Y1288" i="25" s="1"/>
  <c r="G1285" i="25"/>
  <c r="Y1285" i="25" s="1"/>
  <c r="G1276" i="25"/>
  <c r="Y1276" i="25" s="1"/>
  <c r="G1275" i="25"/>
  <c r="Y1275" i="25" s="1"/>
  <c r="G1274" i="25"/>
  <c r="Y1274" i="25" s="1"/>
  <c r="G1273" i="25"/>
  <c r="Y1273" i="25" s="1"/>
  <c r="G1272" i="25"/>
  <c r="G1271" i="25"/>
  <c r="Y1271" i="25" s="1"/>
  <c r="G1264" i="25"/>
  <c r="Y1264" i="25" s="1"/>
  <c r="G1263" i="25"/>
  <c r="Y1263" i="25" s="1"/>
  <c r="G1261" i="25"/>
  <c r="Y1261" i="25" s="1"/>
  <c r="G1256" i="25"/>
  <c r="Y1256" i="25" s="1"/>
  <c r="G1255" i="25"/>
  <c r="Y1255" i="25" s="1"/>
  <c r="G1254" i="25"/>
  <c r="Y1254" i="25" s="1"/>
  <c r="G1253" i="25"/>
  <c r="G1252" i="25"/>
  <c r="Y1252" i="25" s="1"/>
  <c r="G1251" i="25"/>
  <c r="Y1251" i="25" s="1"/>
  <c r="G1250" i="25"/>
  <c r="Y1250" i="25" s="1"/>
  <c r="G1249" i="25"/>
  <c r="Y1249" i="25" s="1"/>
  <c r="G1248" i="25"/>
  <c r="Y1248" i="25" s="1"/>
  <c r="G1247" i="25"/>
  <c r="Y1247" i="25" s="1"/>
  <c r="G1246" i="25"/>
  <c r="Y1246" i="25" s="1"/>
  <c r="G1245" i="25"/>
  <c r="G1244" i="25"/>
  <c r="Y1244" i="25" s="1"/>
  <c r="G1243" i="25"/>
  <c r="Y1243" i="25" s="1"/>
  <c r="G1242" i="25"/>
  <c r="Y1242" i="25" s="1"/>
  <c r="G1241" i="25"/>
  <c r="Y1241" i="25" s="1"/>
  <c r="G1240" i="25"/>
  <c r="Y1240" i="25" s="1"/>
  <c r="G1239" i="25"/>
  <c r="Y1239" i="25" s="1"/>
  <c r="G1238" i="25"/>
  <c r="Y1238" i="25" s="1"/>
  <c r="G1237" i="25"/>
  <c r="Y1237" i="25" s="1"/>
  <c r="G1236" i="25"/>
  <c r="Y1236" i="25" s="1"/>
  <c r="G1235" i="25"/>
  <c r="Y1235" i="25" s="1"/>
  <c r="G1234" i="25"/>
  <c r="Y1234" i="25" s="1"/>
  <c r="G1233" i="25"/>
  <c r="Y1233" i="25" s="1"/>
  <c r="G1232" i="25"/>
  <c r="Y1232" i="25" s="1"/>
  <c r="G1231" i="25"/>
  <c r="Y1231" i="25" s="1"/>
  <c r="G1230" i="25"/>
  <c r="Y1230" i="25" s="1"/>
  <c r="G1229" i="25"/>
  <c r="G1228" i="25"/>
  <c r="Y1228" i="25" s="1"/>
  <c r="G1227" i="25"/>
  <c r="Y1227" i="25" s="1"/>
  <c r="G1226" i="25"/>
  <c r="Y1226" i="25" s="1"/>
  <c r="G1225" i="25"/>
  <c r="Y1225" i="25" s="1"/>
  <c r="G1224" i="25"/>
  <c r="Y1224" i="25" s="1"/>
  <c r="G1223" i="25"/>
  <c r="Y1223" i="25" s="1"/>
  <c r="G1222" i="25"/>
  <c r="Y1222" i="25" s="1"/>
  <c r="G1221" i="25"/>
  <c r="G1220" i="25"/>
  <c r="Y1220" i="25" s="1"/>
  <c r="G1219" i="25"/>
  <c r="Y1219" i="25" s="1"/>
  <c r="G1218" i="25"/>
  <c r="Y1218" i="25" s="1"/>
  <c r="G1217" i="25"/>
  <c r="Y1217" i="25" s="1"/>
  <c r="G1216" i="25"/>
  <c r="Y1216" i="25" s="1"/>
  <c r="G1215" i="25"/>
  <c r="Y1215" i="25" s="1"/>
  <c r="G1214" i="25"/>
  <c r="Y1214" i="25" s="1"/>
  <c r="G1213" i="25"/>
  <c r="G1212" i="25"/>
  <c r="Y1212" i="25" s="1"/>
  <c r="G1211" i="25"/>
  <c r="Y1211" i="25" s="1"/>
  <c r="G1210" i="25"/>
  <c r="Y1210" i="25" s="1"/>
  <c r="G1209" i="25"/>
  <c r="Y1209" i="25" s="1"/>
  <c r="G1208" i="25"/>
  <c r="Y1208" i="25" s="1"/>
  <c r="G1207" i="25"/>
  <c r="Y1207" i="25" s="1"/>
  <c r="G1206" i="25"/>
  <c r="Y1206" i="25" s="1"/>
  <c r="G1204" i="25"/>
  <c r="Y1204" i="25" s="1"/>
  <c r="G1202" i="25"/>
  <c r="G1197" i="25"/>
  <c r="Y1197" i="25" s="1"/>
  <c r="G1194" i="25"/>
  <c r="Y1194" i="25" s="1"/>
  <c r="G1192" i="25"/>
  <c r="Y1192" i="25" s="1"/>
  <c r="G1188" i="25"/>
  <c r="Y1188" i="25" s="1"/>
  <c r="G1186" i="25"/>
  <c r="Y1186" i="25" s="1"/>
  <c r="G1185" i="25"/>
  <c r="Y1185" i="25" s="1"/>
  <c r="G1184" i="25"/>
  <c r="G1183" i="25"/>
  <c r="Y1183" i="25" s="1"/>
  <c r="G1182" i="25"/>
  <c r="Y1182" i="25" s="1"/>
  <c r="G1181" i="25"/>
  <c r="Y1181" i="25" s="1"/>
  <c r="G1180" i="25"/>
  <c r="Y1180" i="25" s="1"/>
  <c r="G1179" i="25"/>
  <c r="Y1179" i="25" s="1"/>
  <c r="G1178" i="25"/>
  <c r="Y1178" i="25" s="1"/>
  <c r="G1177" i="25"/>
  <c r="Y1177" i="25" s="1"/>
  <c r="G1176" i="25"/>
  <c r="G1175" i="25"/>
  <c r="Y1175" i="25" s="1"/>
  <c r="G1174" i="25"/>
  <c r="Y1174" i="25" s="1"/>
  <c r="G1173" i="25"/>
  <c r="Y1173" i="25" s="1"/>
  <c r="G1172" i="25"/>
  <c r="Y1172" i="25" s="1"/>
  <c r="G1171" i="25"/>
  <c r="Y1171" i="25" s="1"/>
  <c r="G1170" i="25"/>
  <c r="Y1170" i="25" s="1"/>
  <c r="G1169" i="25"/>
  <c r="Y1169" i="25" s="1"/>
  <c r="G1168" i="25"/>
  <c r="Y1168" i="25" s="1"/>
  <c r="G1167" i="25"/>
  <c r="Y1167" i="25" s="1"/>
  <c r="G1166" i="25"/>
  <c r="Y1166" i="25" s="1"/>
  <c r="G1165" i="25"/>
  <c r="Y1165" i="25" s="1"/>
  <c r="G1164" i="25"/>
  <c r="Y1164" i="25" s="1"/>
  <c r="G1163" i="25"/>
  <c r="Y1163" i="25" s="1"/>
  <c r="G1162" i="25"/>
  <c r="Y1162" i="25" s="1"/>
  <c r="G1161" i="25"/>
  <c r="Y1161" i="25" s="1"/>
  <c r="G1160" i="25"/>
  <c r="G1159" i="25"/>
  <c r="Y1159" i="25" s="1"/>
  <c r="G1157" i="25"/>
  <c r="Y1155" i="25"/>
  <c r="G1153" i="25"/>
  <c r="Y1153" i="25" s="1"/>
  <c r="G1151" i="25"/>
  <c r="Y1151" i="25" s="1"/>
  <c r="G1149" i="25"/>
  <c r="Y1149" i="25" s="1"/>
  <c r="G1147" i="25"/>
  <c r="Y1147" i="25" s="1"/>
  <c r="Y1144" i="25"/>
  <c r="G1142" i="25"/>
  <c r="G1140" i="25"/>
  <c r="Y1140" i="25" s="1"/>
  <c r="Y1137" i="25"/>
  <c r="G1136" i="25"/>
  <c r="Y1136" i="25" s="1"/>
  <c r="Y1135" i="25"/>
  <c r="G1129" i="25"/>
  <c r="Y1129" i="25" s="1"/>
  <c r="G1122" i="25"/>
  <c r="Y1122" i="25" s="1"/>
  <c r="G1114" i="25"/>
  <c r="Y1114" i="25" s="1"/>
  <c r="G1112" i="25"/>
  <c r="Y1112" i="25" s="1"/>
  <c r="G1110" i="25"/>
  <c r="Y1110" i="25" s="1"/>
  <c r="G1106" i="25"/>
  <c r="G1104" i="25"/>
  <c r="Y1104" i="25" s="1"/>
  <c r="G1102" i="25"/>
  <c r="G1100" i="25"/>
  <c r="Y1100" i="25" s="1"/>
  <c r="G1098" i="25"/>
  <c r="Y1098" i="25" s="1"/>
  <c r="G1096" i="25"/>
  <c r="Y1096" i="25" s="1"/>
  <c r="G1094" i="25"/>
  <c r="Y1094" i="25" s="1"/>
  <c r="G1092" i="25"/>
  <c r="Y1092" i="25" s="1"/>
  <c r="G1090" i="25"/>
  <c r="Y1090" i="25" s="1"/>
  <c r="G1088" i="25"/>
  <c r="Y1088" i="25" s="1"/>
  <c r="G1085" i="25"/>
  <c r="G1084" i="25"/>
  <c r="Y1084" i="25" s="1"/>
  <c r="G1082" i="25"/>
  <c r="Y1082" i="25" s="1"/>
  <c r="G1080" i="25"/>
  <c r="Y1080" i="25" s="1"/>
  <c r="G1076" i="25"/>
  <c r="Y1076" i="25" s="1"/>
  <c r="G1074" i="25"/>
  <c r="Y1074" i="25" s="1"/>
  <c r="G1070" i="25"/>
  <c r="G1069" i="25"/>
  <c r="Y1069" i="25" s="1"/>
  <c r="G1067" i="25"/>
  <c r="Y1067" i="25" s="1"/>
  <c r="G1065" i="25"/>
  <c r="Y1065" i="25" s="1"/>
  <c r="G1061" i="25"/>
  <c r="Y1061" i="25" s="1"/>
  <c r="G1060" i="25"/>
  <c r="Y1060" i="25" s="1"/>
  <c r="G1058" i="25"/>
  <c r="G1054" i="25"/>
  <c r="Y1054" i="25" s="1"/>
  <c r="G1053" i="25"/>
  <c r="Y1053" i="25" s="1"/>
  <c r="G1051" i="25"/>
  <c r="Y1051" i="25" s="1"/>
  <c r="G1049" i="25"/>
  <c r="Y1049" i="25" s="1"/>
  <c r="G1047" i="25"/>
  <c r="G1046" i="25"/>
  <c r="Y1046" i="25" s="1"/>
  <c r="G1045" i="25"/>
  <c r="G1044" i="25"/>
  <c r="Y1044" i="25" s="1"/>
  <c r="G1043" i="25"/>
  <c r="Y1043" i="25" s="1"/>
  <c r="G1042" i="25"/>
  <c r="Y1042" i="25" s="1"/>
  <c r="G1041" i="25"/>
  <c r="G1037" i="25"/>
  <c r="Y1037" i="25" s="1"/>
  <c r="G1035" i="25"/>
  <c r="Y1035" i="25" s="1"/>
  <c r="G1034" i="25"/>
  <c r="Y1034" i="25" s="1"/>
  <c r="G1033" i="25"/>
  <c r="Y1033" i="25" s="1"/>
  <c r="G1032" i="25"/>
  <c r="Y1032" i="25" s="1"/>
  <c r="G1031" i="25"/>
  <c r="G1030" i="25"/>
  <c r="Y1030" i="25" s="1"/>
  <c r="G1029" i="25"/>
  <c r="Y1029" i="25" s="1"/>
  <c r="Y1028" i="25"/>
  <c r="Y979" i="25"/>
  <c r="Y975" i="25"/>
  <c r="Y973" i="25"/>
  <c r="G905" i="25"/>
  <c r="Y905" i="25" s="1"/>
  <c r="G902" i="25"/>
  <c r="Y902" i="25" s="1"/>
  <c r="G898" i="25"/>
  <c r="G895" i="25"/>
  <c r="Y895" i="25" s="1"/>
  <c r="G894" i="25"/>
  <c r="Y894" i="25" s="1"/>
  <c r="Y892" i="25"/>
  <c r="Y890" i="25"/>
  <c r="Y886" i="25"/>
  <c r="G885" i="25"/>
  <c r="G883" i="25"/>
  <c r="Y883" i="25" s="1"/>
  <c r="G881" i="25"/>
  <c r="Y881" i="25" s="1"/>
  <c r="G877" i="25"/>
  <c r="Y877" i="25" s="1"/>
  <c r="G876" i="25"/>
  <c r="G874" i="25"/>
  <c r="Y874" i="25" s="1"/>
  <c r="G872" i="25"/>
  <c r="G870" i="25"/>
  <c r="Y870" i="25" s="1"/>
  <c r="G868" i="25"/>
  <c r="Y868" i="25" s="1"/>
  <c r="G866" i="25"/>
  <c r="Y866" i="25" s="1"/>
  <c r="G864" i="25"/>
  <c r="Y864" i="25" s="1"/>
  <c r="G862" i="25"/>
  <c r="Y862" i="25" s="1"/>
  <c r="G860" i="25"/>
  <c r="G858" i="25"/>
  <c r="Y858" i="25" s="1"/>
  <c r="G856" i="25"/>
  <c r="Y856" i="25" s="1"/>
  <c r="G854" i="25"/>
  <c r="Y854" i="25" s="1"/>
  <c r="G851" i="25"/>
  <c r="Y851" i="25" s="1"/>
  <c r="G850" i="25"/>
  <c r="Y850" i="25" s="1"/>
  <c r="G838" i="25"/>
  <c r="Y838" i="25" s="1"/>
  <c r="G837" i="25"/>
  <c r="Y837" i="25" s="1"/>
  <c r="G833" i="25"/>
  <c r="Y833" i="25" s="1"/>
  <c r="Y829" i="25"/>
  <c r="Y819" i="25"/>
  <c r="G812" i="25"/>
  <c r="Y810" i="25"/>
  <c r="Y806" i="25"/>
  <c r="G805" i="25"/>
  <c r="Y805" i="25" s="1"/>
  <c r="Y803" i="25"/>
  <c r="Y799" i="25"/>
  <c r="G798" i="25"/>
  <c r="G769" i="25"/>
  <c r="Y769" i="25" s="1"/>
  <c r="Y763" i="25"/>
  <c r="G762" i="25"/>
  <c r="Y762" i="25" s="1"/>
  <c r="G758" i="25"/>
  <c r="G756" i="25"/>
  <c r="Y756" i="25" s="1"/>
  <c r="G755" i="25"/>
  <c r="Y755" i="25" s="1"/>
  <c r="G754" i="25"/>
  <c r="Y754" i="25" s="1"/>
  <c r="G753" i="25"/>
  <c r="Y753" i="25" s="1"/>
  <c r="G752" i="25"/>
  <c r="Y752" i="25" s="1"/>
  <c r="G742" i="25"/>
  <c r="G735" i="25"/>
  <c r="Y735" i="25" s="1"/>
  <c r="G733" i="25"/>
  <c r="Y733" i="25" s="1"/>
  <c r="G731" i="25"/>
  <c r="Y731" i="25" s="1"/>
  <c r="G729" i="25"/>
  <c r="Y729" i="25" s="1"/>
  <c r="G727" i="25"/>
  <c r="Y727" i="25" s="1"/>
  <c r="G725" i="25"/>
  <c r="Y722" i="25"/>
  <c r="G721" i="25"/>
  <c r="Y721" i="25" s="1"/>
  <c r="Y712" i="25"/>
  <c r="G710" i="25"/>
  <c r="Y710" i="25" s="1"/>
  <c r="G709" i="25"/>
  <c r="Y709" i="25" s="1"/>
  <c r="Y707" i="25"/>
  <c r="Y699" i="25"/>
  <c r="G698" i="25"/>
  <c r="Y698" i="25" s="1"/>
  <c r="Y696" i="25"/>
  <c r="Y692" i="25"/>
  <c r="Y688" i="25"/>
  <c r="G687" i="25"/>
  <c r="Y674" i="25"/>
  <c r="Y672" i="25"/>
  <c r="Y670" i="25"/>
  <c r="Y665" i="25"/>
  <c r="Y660" i="25"/>
  <c r="G659" i="25"/>
  <c r="G657" i="25"/>
  <c r="Y657" i="25" s="1"/>
  <c r="G655" i="25"/>
  <c r="Y655" i="25" s="1"/>
  <c r="G652" i="25"/>
  <c r="Y652" i="25" s="1"/>
  <c r="G651" i="25"/>
  <c r="G650" i="25"/>
  <c r="Y650" i="25" s="1"/>
  <c r="G649" i="25"/>
  <c r="Y649" i="25" s="1"/>
  <c r="G648" i="25"/>
  <c r="Y648" i="25" s="1"/>
  <c r="G647" i="25"/>
  <c r="G646" i="25"/>
  <c r="Y646" i="25" s="1"/>
  <c r="G645" i="25"/>
  <c r="G644" i="25"/>
  <c r="Y644" i="25" s="1"/>
  <c r="G643" i="25"/>
  <c r="Y643" i="25" s="1"/>
  <c r="G642" i="25"/>
  <c r="Y642" i="25" s="1"/>
  <c r="G641" i="25"/>
  <c r="Y641" i="25" s="1"/>
  <c r="G640" i="25"/>
  <c r="Y640" i="25" s="1"/>
  <c r="G639" i="25"/>
  <c r="G637" i="25"/>
  <c r="Y637" i="25" s="1"/>
  <c r="G636" i="25"/>
  <c r="Y636" i="25" s="1"/>
  <c r="G635" i="25"/>
  <c r="Y635" i="25" s="1"/>
  <c r="G634" i="25"/>
  <c r="Y634" i="25" s="1"/>
  <c r="G632" i="25"/>
  <c r="Y632" i="25" s="1"/>
  <c r="G631" i="25"/>
  <c r="G630" i="25"/>
  <c r="Y630" i="25" s="1"/>
  <c r="Y625" i="25"/>
  <c r="G624" i="25"/>
  <c r="Y624" i="25" s="1"/>
  <c r="G623" i="25"/>
  <c r="Y623" i="25" s="1"/>
  <c r="G621" i="25"/>
  <c r="Y621" i="25" s="1"/>
  <c r="G620" i="25"/>
  <c r="Y620" i="25" s="1"/>
  <c r="G617" i="25"/>
  <c r="Y617" i="25" s="1"/>
  <c r="G616" i="25"/>
  <c r="Y616" i="25" s="1"/>
  <c r="G597" i="25"/>
  <c r="Y597" i="25" s="1"/>
  <c r="G493" i="25"/>
  <c r="Y489" i="25"/>
  <c r="G488" i="25"/>
  <c r="G487" i="25"/>
  <c r="Y487" i="25" s="1"/>
  <c r="G486" i="25"/>
  <c r="Y486" i="25" s="1"/>
  <c r="Y442" i="25"/>
  <c r="Y430" i="25"/>
  <c r="Y403" i="25"/>
  <c r="Y398" i="25"/>
  <c r="G389" i="25"/>
  <c r="Y389" i="25" s="1"/>
  <c r="G288" i="25"/>
  <c r="Y288" i="25" s="1"/>
  <c r="G287" i="25"/>
  <c r="Y287" i="25" s="1"/>
  <c r="G286" i="25"/>
  <c r="Y286" i="25" s="1"/>
  <c r="G285" i="25"/>
  <c r="Y285" i="25" s="1"/>
  <c r="G284" i="25"/>
  <c r="G283" i="25"/>
  <c r="Y283" i="25" s="1"/>
  <c r="G282" i="25"/>
  <c r="G281" i="25"/>
  <c r="Y281" i="25" s="1"/>
  <c r="G279" i="25"/>
  <c r="Y279" i="25" s="1"/>
  <c r="G278" i="25"/>
  <c r="G277" i="25"/>
  <c r="Y277" i="25" s="1"/>
  <c r="G276" i="25"/>
  <c r="Y276" i="25" s="1"/>
  <c r="G275" i="25"/>
  <c r="Y275" i="25" s="1"/>
  <c r="G274" i="25"/>
  <c r="Y274" i="25" s="1"/>
  <c r="G273" i="25"/>
  <c r="Y273" i="25" s="1"/>
  <c r="G272" i="25"/>
  <c r="G271" i="25"/>
  <c r="Y271" i="25" s="1"/>
  <c r="G270" i="25"/>
  <c r="Y270" i="25" s="1"/>
  <c r="G269" i="25"/>
  <c r="Y269" i="25" s="1"/>
  <c r="G268" i="25"/>
  <c r="G267" i="25"/>
  <c r="G266" i="25"/>
  <c r="G265" i="25"/>
  <c r="Y265" i="25" s="1"/>
  <c r="G264" i="25"/>
  <c r="Y264" i="25" s="1"/>
  <c r="G263" i="25"/>
  <c r="Y263" i="25" s="1"/>
  <c r="G262" i="25"/>
  <c r="Y262" i="25" s="1"/>
  <c r="G261" i="25"/>
  <c r="Y258" i="25"/>
  <c r="G253" i="25"/>
  <c r="Y253" i="25" s="1"/>
  <c r="G252" i="25"/>
  <c r="Y252" i="25" s="1"/>
  <c r="G251" i="25"/>
  <c r="Y251" i="25" s="1"/>
  <c r="G250" i="25"/>
  <c r="Y250" i="25" s="1"/>
  <c r="G249" i="25"/>
  <c r="G248" i="25"/>
  <c r="Y248" i="25" s="1"/>
  <c r="G247" i="25"/>
  <c r="Y247" i="25" s="1"/>
  <c r="G246" i="25"/>
  <c r="Y246" i="25" s="1"/>
  <c r="G244" i="25"/>
  <c r="Y244" i="25" s="1"/>
  <c r="G243" i="25"/>
  <c r="Y243" i="25" s="1"/>
  <c r="G233" i="25"/>
  <c r="Y233" i="25" s="1"/>
  <c r="G232" i="25"/>
  <c r="Y232" i="25" s="1"/>
  <c r="G231" i="25"/>
  <c r="G230" i="25"/>
  <c r="Y230" i="25" s="1"/>
  <c r="G229" i="25"/>
  <c r="Y229" i="25" s="1"/>
  <c r="G228" i="25"/>
  <c r="Y228" i="25" s="1"/>
  <c r="G227" i="25"/>
  <c r="Y227" i="25" s="1"/>
  <c r="G226" i="25"/>
  <c r="Y226" i="25" s="1"/>
  <c r="G225" i="25"/>
  <c r="Y225" i="25" s="1"/>
  <c r="G224" i="25"/>
  <c r="Y224" i="25" s="1"/>
  <c r="G223" i="25"/>
  <c r="Y223" i="25" s="1"/>
  <c r="G222" i="25"/>
  <c r="G221" i="25"/>
  <c r="Y221" i="25" s="1"/>
  <c r="G219" i="25"/>
  <c r="Y219" i="25" s="1"/>
  <c r="G218" i="25"/>
  <c r="G217" i="25"/>
  <c r="Y217" i="25" s="1"/>
  <c r="G215" i="25"/>
  <c r="G214" i="25"/>
  <c r="Y214" i="25" s="1"/>
  <c r="G213" i="25"/>
  <c r="Y213" i="25" s="1"/>
  <c r="G212" i="25"/>
  <c r="Y212" i="25" s="1"/>
  <c r="G211" i="25"/>
  <c r="Y211" i="25" s="1"/>
  <c r="G210" i="25"/>
  <c r="Y210" i="25" s="1"/>
  <c r="G209" i="25"/>
  <c r="G208" i="25"/>
  <c r="Y208" i="25" s="1"/>
  <c r="G207" i="25"/>
  <c r="Y207" i="25" s="1"/>
  <c r="G206" i="25"/>
  <c r="Y206" i="25" s="1"/>
  <c r="G205" i="25"/>
  <c r="Y205" i="25" s="1"/>
  <c r="G204" i="25"/>
  <c r="Y204" i="25" s="1"/>
  <c r="G203" i="25"/>
  <c r="G202" i="25"/>
  <c r="Y202" i="25" s="1"/>
  <c r="G201" i="25"/>
  <c r="G200" i="25"/>
  <c r="Y200" i="25" s="1"/>
  <c r="G199" i="25"/>
  <c r="Y199" i="25" s="1"/>
  <c r="G198" i="25"/>
  <c r="Y198" i="25" s="1"/>
  <c r="G197" i="25"/>
  <c r="Y197" i="25" s="1"/>
  <c r="G196" i="25"/>
  <c r="Y196" i="25" s="1"/>
  <c r="G195" i="25"/>
  <c r="Y195" i="25" s="1"/>
  <c r="G194" i="25"/>
  <c r="G193" i="25"/>
  <c r="Y193" i="25" s="1"/>
  <c r="G192" i="25"/>
  <c r="Y192" i="25" s="1"/>
  <c r="G191" i="25"/>
  <c r="G184" i="25"/>
  <c r="Y184" i="25" s="1"/>
  <c r="G183" i="25"/>
  <c r="G182" i="25"/>
  <c r="Y182" i="25" s="1"/>
  <c r="G181" i="25"/>
  <c r="Y181" i="25" s="1"/>
  <c r="G180" i="25"/>
  <c r="Y180" i="25" s="1"/>
  <c r="G179" i="25"/>
  <c r="G178" i="25"/>
  <c r="G177" i="25"/>
  <c r="G176" i="25"/>
  <c r="Y176" i="25" s="1"/>
  <c r="G175" i="25"/>
  <c r="Y175" i="25" s="1"/>
  <c r="G174" i="25"/>
  <c r="Y174" i="25" s="1"/>
  <c r="G173" i="25"/>
  <c r="Y173" i="25" s="1"/>
  <c r="G172" i="25"/>
  <c r="Y172" i="25" s="1"/>
  <c r="G171" i="25"/>
  <c r="G169" i="25"/>
  <c r="Y169" i="25" s="1"/>
  <c r="G167" i="25"/>
  <c r="Y167" i="25" s="1"/>
  <c r="G166" i="25"/>
  <c r="Y166" i="25" s="1"/>
  <c r="G165" i="25"/>
  <c r="G164" i="25"/>
  <c r="Y164" i="25" s="1"/>
  <c r="G163" i="25"/>
  <c r="Y163" i="25" s="1"/>
  <c r="G162" i="25"/>
  <c r="Y162" i="25" s="1"/>
  <c r="G161" i="25"/>
  <c r="Y161" i="25" s="1"/>
  <c r="G160" i="25"/>
  <c r="G159" i="25"/>
  <c r="Y159" i="25" s="1"/>
  <c r="G158" i="25"/>
  <c r="Y158" i="25" s="1"/>
  <c r="G157" i="25"/>
  <c r="Y157" i="25" s="1"/>
  <c r="G156" i="25"/>
  <c r="Y156" i="25" s="1"/>
  <c r="G155" i="25"/>
  <c r="Y155" i="25" s="1"/>
  <c r="G154" i="25"/>
  <c r="G153" i="25"/>
  <c r="Y153" i="25" s="1"/>
  <c r="G152" i="25"/>
  <c r="Y152" i="25" s="1"/>
  <c r="G151" i="25"/>
  <c r="Y151" i="25" s="1"/>
  <c r="G150" i="25"/>
  <c r="Y150" i="25" s="1"/>
  <c r="G149" i="25"/>
  <c r="Y149" i="25" s="1"/>
  <c r="G148" i="25"/>
  <c r="G147" i="25"/>
  <c r="Y147" i="25" s="1"/>
  <c r="G146" i="25"/>
  <c r="Y146" i="25" s="1"/>
  <c r="G145" i="25"/>
  <c r="Y145" i="25" s="1"/>
  <c r="G144" i="25"/>
  <c r="G143" i="25"/>
  <c r="Y143" i="25" s="1"/>
  <c r="G142" i="25"/>
  <c r="G141" i="25"/>
  <c r="Y141" i="25" s="1"/>
  <c r="G140" i="25"/>
  <c r="Y140" i="25" s="1"/>
  <c r="G139" i="25"/>
  <c r="Y139" i="25" s="1"/>
  <c r="G138" i="25"/>
  <c r="Y138" i="25" s="1"/>
  <c r="G137" i="25"/>
  <c r="Y137" i="25" s="1"/>
  <c r="G136" i="25"/>
  <c r="G133" i="25"/>
  <c r="Y133" i="25" s="1"/>
  <c r="G132" i="25"/>
  <c r="Y132" i="25" s="1"/>
  <c r="G131" i="25"/>
  <c r="Y131" i="25" s="1"/>
  <c r="G130" i="25"/>
  <c r="Y130" i="25" s="1"/>
  <c r="G129" i="25"/>
  <c r="G128" i="25"/>
  <c r="Y128" i="25" s="1"/>
  <c r="G127" i="25"/>
  <c r="Y127" i="25" s="1"/>
  <c r="G126" i="25"/>
  <c r="Y126" i="25" s="1"/>
  <c r="G125" i="25"/>
  <c r="Y125" i="25" s="1"/>
  <c r="G124" i="25"/>
  <c r="Y124" i="25" s="1"/>
  <c r="G123" i="25"/>
  <c r="G122" i="25"/>
  <c r="Y122" i="25" s="1"/>
  <c r="G121" i="25"/>
  <c r="Y121" i="25" s="1"/>
  <c r="G120" i="25"/>
  <c r="Y120" i="25" s="1"/>
  <c r="G118" i="25"/>
  <c r="Y118" i="25" s="1"/>
  <c r="G117" i="25"/>
  <c r="G116" i="25"/>
  <c r="G115" i="25"/>
  <c r="Y115" i="25" s="1"/>
  <c r="Y114" i="25"/>
  <c r="G111" i="25"/>
  <c r="Y111" i="25" s="1"/>
  <c r="G110" i="25"/>
  <c r="Y110" i="25" s="1"/>
  <c r="G109" i="25"/>
  <c r="G108" i="25"/>
  <c r="Y108" i="25" s="1"/>
  <c r="Y96" i="25"/>
  <c r="G95" i="25"/>
  <c r="Y95" i="25" s="1"/>
  <c r="G94" i="25"/>
  <c r="G92" i="25"/>
  <c r="Y92" i="25" s="1"/>
  <c r="G91" i="25"/>
  <c r="Y91" i="25" s="1"/>
  <c r="G88" i="25"/>
  <c r="Y88" i="25" s="1"/>
  <c r="G85" i="25"/>
  <c r="G81" i="25"/>
  <c r="G80" i="25"/>
  <c r="Y80" i="25" s="1"/>
  <c r="G18" i="25"/>
  <c r="Y18" i="25" s="1"/>
  <c r="G17" i="25"/>
  <c r="Y17" i="25" s="1"/>
  <c r="G10" i="25"/>
  <c r="Y10" i="25" s="1"/>
  <c r="G9" i="25"/>
  <c r="Y9" i="25" s="1"/>
  <c r="Q167" i="25"/>
  <c r="Q5261" i="25"/>
  <c r="R5261" i="25" s="1"/>
  <c r="Q5259" i="25"/>
  <c r="R5259" i="25" s="1"/>
  <c r="Q5257" i="25"/>
  <c r="R5257" i="25" s="1"/>
  <c r="Q5252" i="25"/>
  <c r="R5252" i="25" s="1"/>
  <c r="Q5247" i="25"/>
  <c r="R5247" i="25" s="1"/>
  <c r="Q5245" i="25"/>
  <c r="R5245" i="25" s="1"/>
  <c r="Q5243" i="25"/>
  <c r="R5243" i="25" s="1"/>
  <c r="Q5240" i="25"/>
  <c r="R5240" i="25" s="1"/>
  <c r="Q5235" i="25"/>
  <c r="R5235" i="25" s="1"/>
  <c r="Q5229" i="25"/>
  <c r="R5229" i="25" s="1"/>
  <c r="Q5207" i="25"/>
  <c r="R5207" i="25" s="1"/>
  <c r="Q5204" i="25"/>
  <c r="R5204" i="25" s="1"/>
  <c r="Q5173" i="25"/>
  <c r="R5173" i="25" s="1"/>
  <c r="Q5171" i="25"/>
  <c r="R5171" i="25" s="1"/>
  <c r="Q5168" i="25"/>
  <c r="R5168" i="25" s="1"/>
  <c r="Q5166" i="25"/>
  <c r="R5166" i="25" s="1"/>
  <c r="Q5162" i="25"/>
  <c r="R5162" i="25" s="1"/>
  <c r="Q5160" i="25"/>
  <c r="R5160" i="25" s="1"/>
  <c r="Q4771" i="25"/>
  <c r="R4771" i="25" s="1"/>
  <c r="Q4761" i="25"/>
  <c r="R4761" i="25" s="1"/>
  <c r="Q4741" i="25"/>
  <c r="R4741" i="25" s="1"/>
  <c r="Q4740" i="25"/>
  <c r="R4740" i="25" s="1"/>
  <c r="Q4736" i="25"/>
  <c r="R4736" i="25" s="1"/>
  <c r="Q4735" i="25"/>
  <c r="R4735" i="25" s="1"/>
  <c r="Q4731" i="25"/>
  <c r="R4731" i="25" s="1"/>
  <c r="Q4730" i="25"/>
  <c r="R4730" i="25" s="1"/>
  <c r="Q4729" i="25"/>
  <c r="R4729" i="25" s="1"/>
  <c r="Q4728" i="25"/>
  <c r="R4728" i="25" s="1"/>
  <c r="Q4727" i="25"/>
  <c r="R4727" i="25" s="1"/>
  <c r="Q4726" i="25"/>
  <c r="R4726" i="25" s="1"/>
  <c r="Q4725" i="25"/>
  <c r="R4725" i="25" s="1"/>
  <c r="Q4723" i="25"/>
  <c r="R4723" i="25" s="1"/>
  <c r="Q4722" i="25"/>
  <c r="R4722" i="25" s="1"/>
  <c r="Q4721" i="25"/>
  <c r="R4721" i="25" s="1"/>
  <c r="Q4720" i="25"/>
  <c r="R4720" i="25" s="1"/>
  <c r="Q4718" i="25"/>
  <c r="R4718" i="25" s="1"/>
  <c r="Q4717" i="25"/>
  <c r="R4717" i="25" s="1"/>
  <c r="Q4704" i="25"/>
  <c r="R4704" i="25" s="1"/>
  <c r="Q3750" i="25"/>
  <c r="R3750" i="25" s="1"/>
  <c r="Q3749" i="25"/>
  <c r="R3749" i="25" s="1"/>
  <c r="Q3746" i="25"/>
  <c r="R3746" i="25" s="1"/>
  <c r="Q3745" i="25"/>
  <c r="R3745" i="25" s="1"/>
  <c r="Q3744" i="25"/>
  <c r="R3744" i="25" s="1"/>
  <c r="Q3743" i="25"/>
  <c r="R3743" i="25" s="1"/>
  <c r="Q3742" i="25"/>
  <c r="R3742" i="25" s="1"/>
  <c r="Q3741" i="25"/>
  <c r="R3741" i="25" s="1"/>
  <c r="Q3740" i="25"/>
  <c r="R3740" i="25" s="1"/>
  <c r="Q3739" i="25"/>
  <c r="R3739" i="25" s="1"/>
  <c r="Q3738" i="25"/>
  <c r="R3738" i="25" s="1"/>
  <c r="Q3737" i="25"/>
  <c r="R3737" i="25" s="1"/>
  <c r="Q3736" i="25"/>
  <c r="R3736" i="25" s="1"/>
  <c r="Q3735" i="25"/>
  <c r="R3735" i="25" s="1"/>
  <c r="Q3734" i="25"/>
  <c r="R3734" i="25" s="1"/>
  <c r="Q3733" i="25"/>
  <c r="R3733" i="25" s="1"/>
  <c r="Q3732" i="25"/>
  <c r="R3732" i="25" s="1"/>
  <c r="Q3731" i="25"/>
  <c r="R3731" i="25" s="1"/>
  <c r="Q3730" i="25"/>
  <c r="R3730" i="25" s="1"/>
  <c r="Q3729" i="25"/>
  <c r="R3729" i="25" s="1"/>
  <c r="Q3728" i="25"/>
  <c r="R3728" i="25" s="1"/>
  <c r="Q3727" i="25"/>
  <c r="R3727" i="25" s="1"/>
  <c r="Q3726" i="25"/>
  <c r="R3726" i="25" s="1"/>
  <c r="Q3725" i="25"/>
  <c r="R3725" i="25" s="1"/>
  <c r="Q3724" i="25"/>
  <c r="R3724" i="25" s="1"/>
  <c r="Q3723" i="25"/>
  <c r="R3723" i="25" s="1"/>
  <c r="Q3722" i="25"/>
  <c r="R3722" i="25" s="1"/>
  <c r="Q3721" i="25"/>
  <c r="R3721" i="25" s="1"/>
  <c r="Q3720" i="25"/>
  <c r="R3720" i="25" s="1"/>
  <c r="Q3719" i="25"/>
  <c r="R3719" i="25" s="1"/>
  <c r="Q3718" i="25"/>
  <c r="R3718" i="25" s="1"/>
  <c r="Q3717" i="25"/>
  <c r="R3717" i="25" s="1"/>
  <c r="Q3716" i="25"/>
  <c r="R3716" i="25" s="1"/>
  <c r="Q3715" i="25"/>
  <c r="R3715" i="25" s="1"/>
  <c r="Q3714" i="25"/>
  <c r="R3714" i="25" s="1"/>
  <c r="Q3713" i="25"/>
  <c r="R3713" i="25" s="1"/>
  <c r="Q3712" i="25"/>
  <c r="R3712" i="25" s="1"/>
  <c r="Q3711" i="25"/>
  <c r="R3711" i="25" s="1"/>
  <c r="Q3710" i="25"/>
  <c r="R3710" i="25" s="1"/>
  <c r="Q3500" i="25"/>
  <c r="R3500" i="25" s="1"/>
  <c r="Q3498" i="25"/>
  <c r="R3498" i="25" s="1"/>
  <c r="Q3496" i="25"/>
  <c r="R3496" i="25" s="1"/>
  <c r="Q3495" i="25"/>
  <c r="R3495" i="25" s="1"/>
  <c r="Q3494" i="25"/>
  <c r="R3494" i="25" s="1"/>
  <c r="Q3493" i="25"/>
  <c r="R3493" i="25" s="1"/>
  <c r="Q3492" i="25"/>
  <c r="R3492" i="25" s="1"/>
  <c r="Q3491" i="25"/>
  <c r="R3491" i="25" s="1"/>
  <c r="Q3490" i="25"/>
  <c r="R3490" i="25" s="1"/>
  <c r="Q3489" i="25"/>
  <c r="R3489" i="25" s="1"/>
  <c r="Q3488" i="25"/>
  <c r="R3488" i="25" s="1"/>
  <c r="Q3487" i="25"/>
  <c r="R3487" i="25" s="1"/>
  <c r="Q3486" i="25"/>
  <c r="R3486" i="25" s="1"/>
  <c r="Q3485" i="25"/>
  <c r="R3485" i="25" s="1"/>
  <c r="Q3484" i="25"/>
  <c r="R3484" i="25" s="1"/>
  <c r="Q3483" i="25"/>
  <c r="R3483" i="25" s="1"/>
  <c r="Q3482" i="25"/>
  <c r="R3482" i="25" s="1"/>
  <c r="Q3481" i="25"/>
  <c r="R3481" i="25" s="1"/>
  <c r="Q3480" i="25"/>
  <c r="R3480" i="25" s="1"/>
  <c r="Q3479" i="25"/>
  <c r="R3479" i="25" s="1"/>
  <c r="Q3478" i="25"/>
  <c r="R3478" i="25" s="1"/>
  <c r="Q3477" i="25"/>
  <c r="R3477" i="25" s="1"/>
  <c r="Q3476" i="25"/>
  <c r="R3476" i="25" s="1"/>
  <c r="Q3475" i="25"/>
  <c r="R3475" i="25" s="1"/>
  <c r="Q3474" i="25"/>
  <c r="R3474" i="25" s="1"/>
  <c r="Q3473" i="25"/>
  <c r="R3473" i="25" s="1"/>
  <c r="Q3472" i="25"/>
  <c r="R3472" i="25" s="1"/>
  <c r="Q3471" i="25"/>
  <c r="R3471" i="25" s="1"/>
  <c r="Q3470" i="25"/>
  <c r="R3470" i="25" s="1"/>
  <c r="Q3469" i="25"/>
  <c r="R3469" i="25" s="1"/>
  <c r="Q3468" i="25"/>
  <c r="R3468" i="25" s="1"/>
  <c r="Q3467" i="25"/>
  <c r="R3467" i="25" s="1"/>
  <c r="Q3466" i="25"/>
  <c r="R3466" i="25" s="1"/>
  <c r="Q3465" i="25"/>
  <c r="R3465" i="25" s="1"/>
  <c r="Q3464" i="25"/>
  <c r="R3464" i="25" s="1"/>
  <c r="Q3463" i="25"/>
  <c r="R3463" i="25" s="1"/>
  <c r="Q3462" i="25"/>
  <c r="R3462" i="25" s="1"/>
  <c r="Q3461" i="25"/>
  <c r="R3461" i="25" s="1"/>
  <c r="Q3460" i="25"/>
  <c r="R3460" i="25" s="1"/>
  <c r="Q3459" i="25"/>
  <c r="R3459" i="25" s="1"/>
  <c r="Q3216" i="25"/>
  <c r="R3216" i="25" s="1"/>
  <c r="Q3214" i="25"/>
  <c r="R3214" i="25" s="1"/>
  <c r="Q3213" i="25"/>
  <c r="R3213" i="25" s="1"/>
  <c r="Q3212" i="25"/>
  <c r="R3212" i="25" s="1"/>
  <c r="Q3211" i="25"/>
  <c r="R3211" i="25" s="1"/>
  <c r="Q3210" i="25"/>
  <c r="R3210" i="25" s="1"/>
  <c r="Q3209" i="25"/>
  <c r="R3209" i="25" s="1"/>
  <c r="Q3208" i="25"/>
  <c r="R3208" i="25" s="1"/>
  <c r="Q3207" i="25"/>
  <c r="R3207" i="25" s="1"/>
  <c r="Q3206" i="25"/>
  <c r="R3206" i="25" s="1"/>
  <c r="Q3205" i="25"/>
  <c r="R3205" i="25" s="1"/>
  <c r="Q3204" i="25"/>
  <c r="R3204" i="25" s="1"/>
  <c r="Q3203" i="25"/>
  <c r="R3203" i="25" s="1"/>
  <c r="Q3202" i="25"/>
  <c r="R3202" i="25" s="1"/>
  <c r="Q3201" i="25"/>
  <c r="R3201" i="25" s="1"/>
  <c r="Q3200" i="25"/>
  <c r="R3200" i="25" s="1"/>
  <c r="Q3199" i="25"/>
  <c r="R3199" i="25" s="1"/>
  <c r="Q3198" i="25"/>
  <c r="R3198" i="25" s="1"/>
  <c r="Q3197" i="25"/>
  <c r="R3197" i="25" s="1"/>
  <c r="Q3196" i="25"/>
  <c r="R3196" i="25" s="1"/>
  <c r="Q3195" i="25"/>
  <c r="R3195" i="25" s="1"/>
  <c r="Q3194" i="25"/>
  <c r="R3194" i="25" s="1"/>
  <c r="Q3193" i="25"/>
  <c r="R3193" i="25" s="1"/>
  <c r="Q3192" i="25"/>
  <c r="R3192" i="25" s="1"/>
  <c r="Q3191" i="25"/>
  <c r="R3191" i="25" s="1"/>
  <c r="Q3190" i="25"/>
  <c r="R3190" i="25" s="1"/>
  <c r="Q3189" i="25"/>
  <c r="R3189" i="25" s="1"/>
  <c r="Q3188" i="25"/>
  <c r="R3188" i="25" s="1"/>
  <c r="Q3187" i="25"/>
  <c r="R3187" i="25" s="1"/>
  <c r="Q3186" i="25"/>
  <c r="R3186" i="25" s="1"/>
  <c r="Q3185" i="25"/>
  <c r="R3185" i="25" s="1"/>
  <c r="Q3184" i="25"/>
  <c r="R3184" i="25" s="1"/>
  <c r="Q3183" i="25"/>
  <c r="R3183" i="25" s="1"/>
  <c r="Q3182" i="25"/>
  <c r="R3182" i="25" s="1"/>
  <c r="Q3180" i="25"/>
  <c r="R3180" i="25" s="1"/>
  <c r="Q3179" i="25"/>
  <c r="R3179" i="25" s="1"/>
  <c r="Q3178" i="25"/>
  <c r="R3178" i="25" s="1"/>
  <c r="Q2918" i="25"/>
  <c r="R2918" i="25" s="1"/>
  <c r="Q2913" i="25"/>
  <c r="R2913" i="25" s="1"/>
  <c r="Q2896" i="25"/>
  <c r="R2896" i="25" s="1"/>
  <c r="Q2719" i="25"/>
  <c r="R2719" i="25" s="1"/>
  <c r="Q2718" i="25"/>
  <c r="R2718" i="25" s="1"/>
  <c r="Q2717" i="25"/>
  <c r="R2717" i="25" s="1"/>
  <c r="Q2674" i="25"/>
  <c r="R2674" i="25" s="1"/>
  <c r="Q2673" i="25"/>
  <c r="R2673" i="25" s="1"/>
  <c r="Q2672" i="25"/>
  <c r="R2672" i="25" s="1"/>
  <c r="Q2671" i="25"/>
  <c r="R2671" i="25" s="1"/>
  <c r="Q2670" i="25"/>
  <c r="R2670" i="25" s="1"/>
  <c r="Q2669" i="25"/>
  <c r="R2669" i="25" s="1"/>
  <c r="Q2668" i="25"/>
  <c r="R2668" i="25" s="1"/>
  <c r="Q2667" i="25"/>
  <c r="R2667" i="25" s="1"/>
  <c r="Q2666" i="25"/>
  <c r="R2666" i="25" s="1"/>
  <c r="Q2665" i="25"/>
  <c r="R2665" i="25" s="1"/>
  <c r="Q2664" i="25"/>
  <c r="R2664" i="25" s="1"/>
  <c r="Q2663" i="25"/>
  <c r="R2663" i="25" s="1"/>
  <c r="Q2662" i="25"/>
  <c r="R2662" i="25" s="1"/>
  <c r="Q2661" i="25"/>
  <c r="R2661" i="25" s="1"/>
  <c r="Q2660" i="25"/>
  <c r="R2660" i="25" s="1"/>
  <c r="Q2659" i="25"/>
  <c r="R2659" i="25" s="1"/>
  <c r="Q2658" i="25"/>
  <c r="R2658" i="25" s="1"/>
  <c r="Q2657" i="25"/>
  <c r="R2657" i="25" s="1"/>
  <c r="Q2653" i="25"/>
  <c r="R2653" i="25" s="1"/>
  <c r="Q2652" i="25"/>
  <c r="R2652" i="25" s="1"/>
  <c r="Q2651" i="25"/>
  <c r="R2651" i="25" s="1"/>
  <c r="Q2650" i="25"/>
  <c r="R2650" i="25" s="1"/>
  <c r="Q2649" i="25"/>
  <c r="R2649" i="25" s="1"/>
  <c r="Q2648" i="25"/>
  <c r="R2648" i="25" s="1"/>
  <c r="Q2647" i="25"/>
  <c r="R2647" i="25" s="1"/>
  <c r="Q2646" i="25"/>
  <c r="R2646" i="25" s="1"/>
  <c r="Q2645" i="25"/>
  <c r="R2645" i="25" s="1"/>
  <c r="Q2644" i="25"/>
  <c r="R2644" i="25" s="1"/>
  <c r="Q2643" i="25"/>
  <c r="R2643" i="25" s="1"/>
  <c r="Q2642" i="25"/>
  <c r="R2642" i="25" s="1"/>
  <c r="Q2641" i="25"/>
  <c r="R2641" i="25" s="1"/>
  <c r="Q2640" i="25"/>
  <c r="R2640" i="25" s="1"/>
  <c r="Q2639" i="25"/>
  <c r="R2639" i="25" s="1"/>
  <c r="Q2638" i="25"/>
  <c r="R2638" i="25" s="1"/>
  <c r="Q2637" i="25"/>
  <c r="R2637" i="25" s="1"/>
  <c r="Q2636" i="25"/>
  <c r="R2636" i="25" s="1"/>
  <c r="Q2635" i="25"/>
  <c r="R2635" i="25" s="1"/>
  <c r="Q2634" i="25"/>
  <c r="R2634" i="25" s="1"/>
  <c r="Q2633" i="25"/>
  <c r="R2633" i="25" s="1"/>
  <c r="Q2632" i="25"/>
  <c r="R2632" i="25" s="1"/>
  <c r="Q2631" i="25"/>
  <c r="R2631" i="25" s="1"/>
  <c r="Q2630" i="25"/>
  <c r="R2630" i="25" s="1"/>
  <c r="Q2629" i="25"/>
  <c r="R2629" i="25" s="1"/>
  <c r="Q2628" i="25"/>
  <c r="R2628" i="25" s="1"/>
  <c r="Q2627" i="25"/>
  <c r="R2627" i="25" s="1"/>
  <c r="Q2626" i="25"/>
  <c r="R2626" i="25" s="1"/>
  <c r="Q2625" i="25"/>
  <c r="R2625" i="25" s="1"/>
  <c r="Q2624" i="25"/>
  <c r="R2624" i="25" s="1"/>
  <c r="Q2623" i="25"/>
  <c r="R2623" i="25" s="1"/>
  <c r="Q2622" i="25"/>
  <c r="R2622" i="25" s="1"/>
  <c r="Q2621" i="25"/>
  <c r="R2621" i="25" s="1"/>
  <c r="Q2620" i="25"/>
  <c r="R2620" i="25" s="1"/>
  <c r="Q2619" i="25"/>
  <c r="R2619" i="25" s="1"/>
  <c r="Q2618" i="25"/>
  <c r="R2618" i="25" s="1"/>
  <c r="Q2617" i="25"/>
  <c r="R2617" i="25" s="1"/>
  <c r="Q2616" i="25"/>
  <c r="R2616" i="25" s="1"/>
  <c r="Q2615" i="25"/>
  <c r="R2615" i="25" s="1"/>
  <c r="Q2614" i="25"/>
  <c r="R2614" i="25" s="1"/>
  <c r="Q2613" i="25"/>
  <c r="R2613" i="25" s="1"/>
  <c r="Q2612" i="25"/>
  <c r="R2612" i="25" s="1"/>
  <c r="Q2611" i="25"/>
  <c r="R2611" i="25" s="1"/>
  <c r="Q2610" i="25"/>
  <c r="R2610" i="25" s="1"/>
  <c r="Q2609" i="25"/>
  <c r="R2609" i="25" s="1"/>
  <c r="Q2608" i="25"/>
  <c r="R2608" i="25" s="1"/>
  <c r="Q2607" i="25"/>
  <c r="R2607" i="25" s="1"/>
  <c r="Q2606" i="25"/>
  <c r="R2606" i="25" s="1"/>
  <c r="Q2605" i="25"/>
  <c r="R2605" i="25" s="1"/>
  <c r="Q2604" i="25"/>
  <c r="R2604" i="25" s="1"/>
  <c r="Q2602" i="25"/>
  <c r="R2602" i="25" s="1"/>
  <c r="Q2601" i="25"/>
  <c r="R2601" i="25" s="1"/>
  <c r="Q2600" i="25"/>
  <c r="R2600" i="25" s="1"/>
  <c r="Q2599" i="25"/>
  <c r="R2599" i="25" s="1"/>
  <c r="Q2598" i="25"/>
  <c r="R2598" i="25" s="1"/>
  <c r="Q2597" i="25"/>
  <c r="R2597" i="25" s="1"/>
  <c r="Q2596" i="25"/>
  <c r="R2596" i="25" s="1"/>
  <c r="Q2595" i="25"/>
  <c r="R2595" i="25" s="1"/>
  <c r="Q2594" i="25"/>
  <c r="R2594" i="25" s="1"/>
  <c r="Q2593" i="25"/>
  <c r="R2593" i="25" s="1"/>
  <c r="Q2592" i="25"/>
  <c r="R2592" i="25" s="1"/>
  <c r="Q2591" i="25"/>
  <c r="R2591" i="25" s="1"/>
  <c r="Q2590" i="25"/>
  <c r="R2590" i="25" s="1"/>
  <c r="Q2589" i="25"/>
  <c r="R2589" i="25" s="1"/>
  <c r="Q2588" i="25"/>
  <c r="R2588" i="25" s="1"/>
  <c r="Q2587" i="25"/>
  <c r="R2587" i="25" s="1"/>
  <c r="Q2586" i="25"/>
  <c r="R2586" i="25" s="1"/>
  <c r="Q2585" i="25"/>
  <c r="R2585" i="25" s="1"/>
  <c r="Q2565" i="25"/>
  <c r="R2565" i="25" s="1"/>
  <c r="Q2564" i="25"/>
  <c r="R2564" i="25" s="1"/>
  <c r="Q2563" i="25"/>
  <c r="R2563" i="25" s="1"/>
  <c r="Q2562" i="25"/>
  <c r="R2562" i="25" s="1"/>
  <c r="Q2561" i="25"/>
  <c r="R2561" i="25" s="1"/>
  <c r="Q2560" i="25"/>
  <c r="R2560" i="25" s="1"/>
  <c r="Q2559" i="25"/>
  <c r="R2559" i="25" s="1"/>
  <c r="Q2558" i="25"/>
  <c r="R2558" i="25" s="1"/>
  <c r="Q2557" i="25"/>
  <c r="R2557" i="25" s="1"/>
  <c r="Q2556" i="25"/>
  <c r="R2556" i="25" s="1"/>
  <c r="Q2555" i="25"/>
  <c r="R2555" i="25" s="1"/>
  <c r="Q2554" i="25"/>
  <c r="R2554" i="25" s="1"/>
  <c r="Q2553" i="25"/>
  <c r="R2553" i="25" s="1"/>
  <c r="Q2552" i="25"/>
  <c r="R2552" i="25" s="1"/>
  <c r="Q2551" i="25"/>
  <c r="R2551" i="25" s="1"/>
  <c r="Q2550" i="25"/>
  <c r="R2550" i="25" s="1"/>
  <c r="Q2549" i="25"/>
  <c r="R2549" i="25" s="1"/>
  <c r="Q2548" i="25"/>
  <c r="R2548" i="25" s="1"/>
  <c r="Q2547" i="25"/>
  <c r="R2547" i="25" s="1"/>
  <c r="Q2546" i="25"/>
  <c r="R2546" i="25" s="1"/>
  <c r="Q2545" i="25"/>
  <c r="R2545" i="25" s="1"/>
  <c r="Q2544" i="25"/>
  <c r="R2544" i="25" s="1"/>
  <c r="Q2543" i="25"/>
  <c r="R2543" i="25" s="1"/>
  <c r="Q2542" i="25"/>
  <c r="R2542" i="25" s="1"/>
  <c r="Q2541" i="25"/>
  <c r="R2541" i="25" s="1"/>
  <c r="Q2540" i="25"/>
  <c r="R2540" i="25" s="1"/>
  <c r="Q2539" i="25"/>
  <c r="R2539" i="25" s="1"/>
  <c r="Q2538" i="25"/>
  <c r="R2538" i="25" s="1"/>
  <c r="Q2537" i="25"/>
  <c r="R2537" i="25" s="1"/>
  <c r="Q2536" i="25"/>
  <c r="R2536" i="25" s="1"/>
  <c r="Q2535" i="25"/>
  <c r="R2535" i="25" s="1"/>
  <c r="Q2534" i="25"/>
  <c r="R2534" i="25" s="1"/>
  <c r="Q2533" i="25"/>
  <c r="R2533" i="25" s="1"/>
  <c r="Q2532" i="25"/>
  <c r="R2532" i="25" s="1"/>
  <c r="Q2531" i="25"/>
  <c r="R2531" i="25" s="1"/>
  <c r="Q2530" i="25"/>
  <c r="R2530" i="25" s="1"/>
  <c r="Q2529" i="25"/>
  <c r="R2529" i="25" s="1"/>
  <c r="Q2528" i="25"/>
  <c r="R2528" i="25" s="1"/>
  <c r="Q2527" i="25"/>
  <c r="R2527" i="25" s="1"/>
  <c r="Q2526" i="25"/>
  <c r="R2526" i="25" s="1"/>
  <c r="Q2525" i="25"/>
  <c r="R2525" i="25" s="1"/>
  <c r="Q2524" i="25"/>
  <c r="R2524" i="25" s="1"/>
  <c r="Q2523" i="25"/>
  <c r="R2523" i="25" s="1"/>
  <c r="Q2522" i="25"/>
  <c r="R2522" i="25" s="1"/>
  <c r="Q2521" i="25"/>
  <c r="R2521" i="25" s="1"/>
  <c r="Q2520" i="25"/>
  <c r="R2520" i="25" s="1"/>
  <c r="Q2500" i="25"/>
  <c r="R2500" i="25" s="1"/>
  <c r="Q2499" i="25"/>
  <c r="R2499" i="25" s="1"/>
  <c r="Q2490" i="25"/>
  <c r="R2490" i="25" s="1"/>
  <c r="Q2488" i="25"/>
  <c r="R2488" i="25" s="1"/>
  <c r="Q2487" i="25"/>
  <c r="R2487" i="25" s="1"/>
  <c r="Q2486" i="25"/>
  <c r="R2486" i="25" s="1"/>
  <c r="Q2485" i="25"/>
  <c r="R2485" i="25" s="1"/>
  <c r="Q2484" i="25"/>
  <c r="R2484" i="25" s="1"/>
  <c r="Q2483" i="25"/>
  <c r="R2483" i="25" s="1"/>
  <c r="Q2482" i="25"/>
  <c r="R2482" i="25" s="1"/>
  <c r="Q2481" i="25"/>
  <c r="R2481" i="25" s="1"/>
  <c r="Q2480" i="25"/>
  <c r="R2480" i="25" s="1"/>
  <c r="Q2479" i="25"/>
  <c r="R2479" i="25" s="1"/>
  <c r="Q2478" i="25"/>
  <c r="R2478" i="25" s="1"/>
  <c r="Q2477" i="25"/>
  <c r="R2477" i="25" s="1"/>
  <c r="Q2476" i="25"/>
  <c r="R2476" i="25" s="1"/>
  <c r="Q2475" i="25"/>
  <c r="R2475" i="25" s="1"/>
  <c r="Q2474" i="25"/>
  <c r="R2474" i="25" s="1"/>
  <c r="Q2473" i="25"/>
  <c r="R2473" i="25" s="1"/>
  <c r="Q2472" i="25"/>
  <c r="R2472" i="25" s="1"/>
  <c r="Q2471" i="25"/>
  <c r="R2471" i="25" s="1"/>
  <c r="Q2470" i="25"/>
  <c r="R2470" i="25" s="1"/>
  <c r="Q2469" i="25"/>
  <c r="R2469" i="25" s="1"/>
  <c r="Q2468" i="25"/>
  <c r="R2468" i="25" s="1"/>
  <c r="Q2467" i="25"/>
  <c r="R2467" i="25" s="1"/>
  <c r="Q2466" i="25"/>
  <c r="R2466" i="25" s="1"/>
  <c r="Q2465" i="25"/>
  <c r="R2465" i="25" s="1"/>
  <c r="Q2464" i="25"/>
  <c r="R2464" i="25" s="1"/>
  <c r="Q2463" i="25"/>
  <c r="R2463" i="25" s="1"/>
  <c r="Q2462" i="25"/>
  <c r="R2462" i="25" s="1"/>
  <c r="Q2461" i="25"/>
  <c r="R2461" i="25" s="1"/>
  <c r="Q2460" i="25"/>
  <c r="R2460" i="25" s="1"/>
  <c r="Q2459" i="25"/>
  <c r="R2459" i="25" s="1"/>
  <c r="Q2458" i="25"/>
  <c r="R2458" i="25" s="1"/>
  <c r="Q2457" i="25"/>
  <c r="R2457" i="25" s="1"/>
  <c r="Q2456" i="25"/>
  <c r="R2456" i="25" s="1"/>
  <c r="Q2455" i="25"/>
  <c r="R2455" i="25" s="1"/>
  <c r="Q2454" i="25"/>
  <c r="R2454" i="25" s="1"/>
  <c r="Q2453" i="25"/>
  <c r="R2453" i="25" s="1"/>
  <c r="Q2452" i="25"/>
  <c r="R2452" i="25" s="1"/>
  <c r="Q2451" i="25"/>
  <c r="R2451" i="25" s="1"/>
  <c r="Q2450" i="25"/>
  <c r="R2450" i="25" s="1"/>
  <c r="Q2449" i="25"/>
  <c r="R2449" i="25" s="1"/>
  <c r="Q2448" i="25"/>
  <c r="R2448" i="25" s="1"/>
  <c r="Q2447" i="25"/>
  <c r="R2447" i="25" s="1"/>
  <c r="Q2446" i="25"/>
  <c r="R2446" i="25" s="1"/>
  <c r="Q2445" i="25"/>
  <c r="R2445" i="25" s="1"/>
  <c r="Q2444" i="25"/>
  <c r="R2444" i="25" s="1"/>
  <c r="Q2443" i="25"/>
  <c r="R2443" i="25" s="1"/>
  <c r="Q2442" i="25"/>
  <c r="R2442" i="25" s="1"/>
  <c r="Q2441" i="25"/>
  <c r="R2441" i="25" s="1"/>
  <c r="Q2440" i="25"/>
  <c r="R2440" i="25" s="1"/>
  <c r="Q2439" i="25"/>
  <c r="R2439" i="25" s="1"/>
  <c r="Q2438" i="25"/>
  <c r="R2438" i="25" s="1"/>
  <c r="Q2400" i="25"/>
  <c r="R2400" i="25" s="1"/>
  <c r="Q2399" i="25"/>
  <c r="R2399" i="25" s="1"/>
  <c r="Q2398" i="25"/>
  <c r="R2398" i="25" s="1"/>
  <c r="Q2355" i="25"/>
  <c r="R2355" i="25" s="1"/>
  <c r="Q2354" i="25"/>
  <c r="R2354" i="25" s="1"/>
  <c r="Q2353" i="25"/>
  <c r="R2353" i="25" s="1"/>
  <c r="Q2352" i="25"/>
  <c r="R2352" i="25" s="1"/>
  <c r="Q2351" i="25"/>
  <c r="R2351" i="25" s="1"/>
  <c r="Q2350" i="25"/>
  <c r="R2350" i="25" s="1"/>
  <c r="Q2349" i="25"/>
  <c r="R2349" i="25" s="1"/>
  <c r="Q2348" i="25"/>
  <c r="R2348" i="25" s="1"/>
  <c r="Q2347" i="25"/>
  <c r="R2347" i="25" s="1"/>
  <c r="Q2346" i="25"/>
  <c r="R2346" i="25" s="1"/>
  <c r="Q2345" i="25"/>
  <c r="R2345" i="25" s="1"/>
  <c r="Q2344" i="25"/>
  <c r="R2344" i="25" s="1"/>
  <c r="Q2343" i="25"/>
  <c r="R2343" i="25" s="1"/>
  <c r="Q2342" i="25"/>
  <c r="R2342" i="25" s="1"/>
  <c r="Q2341" i="25"/>
  <c r="R2341" i="25" s="1"/>
  <c r="Q2340" i="25"/>
  <c r="R2340" i="25" s="1"/>
  <c r="Q2339" i="25"/>
  <c r="R2339" i="25" s="1"/>
  <c r="Q2337" i="25"/>
  <c r="R2337" i="25" s="1"/>
  <c r="Q2336" i="25"/>
  <c r="R2336" i="25" s="1"/>
  <c r="Q2334" i="25"/>
  <c r="R2334" i="25" s="1"/>
  <c r="Q2333" i="25"/>
  <c r="R2333" i="25" s="1"/>
  <c r="Q2332" i="25"/>
  <c r="R2332" i="25" s="1"/>
  <c r="Q2331" i="25"/>
  <c r="R2331" i="25" s="1"/>
  <c r="Q2330" i="25"/>
  <c r="R2330" i="25" s="1"/>
  <c r="Q2329" i="25"/>
  <c r="R2329" i="25" s="1"/>
  <c r="Q2328" i="25"/>
  <c r="R2328" i="25" s="1"/>
  <c r="Q2327" i="25"/>
  <c r="R2327" i="25" s="1"/>
  <c r="Q2326" i="25"/>
  <c r="R2326" i="25" s="1"/>
  <c r="Q2325" i="25"/>
  <c r="R2325" i="25" s="1"/>
  <c r="Q2324" i="25"/>
  <c r="R2324" i="25" s="1"/>
  <c r="Q2322" i="25"/>
  <c r="R2322" i="25" s="1"/>
  <c r="Q2321" i="25"/>
  <c r="R2321" i="25" s="1"/>
  <c r="Q2320" i="25"/>
  <c r="R2320" i="25" s="1"/>
  <c r="Q2319" i="25"/>
  <c r="R2319" i="25" s="1"/>
  <c r="Q2318" i="25"/>
  <c r="R2318" i="25" s="1"/>
  <c r="Q2317" i="25"/>
  <c r="R2317" i="25" s="1"/>
  <c r="Q2316" i="25"/>
  <c r="R2316" i="25" s="1"/>
  <c r="Q2315" i="25"/>
  <c r="R2315" i="25" s="1"/>
  <c r="Q2314" i="25"/>
  <c r="R2314" i="25" s="1"/>
  <c r="Q2313" i="25"/>
  <c r="R2313" i="25" s="1"/>
  <c r="Q2312" i="25"/>
  <c r="R2312" i="25" s="1"/>
  <c r="Q2311" i="25"/>
  <c r="R2311" i="25" s="1"/>
  <c r="Q2310" i="25"/>
  <c r="R2310" i="25" s="1"/>
  <c r="Q2309" i="25"/>
  <c r="R2309" i="25" s="1"/>
  <c r="Q2308" i="25"/>
  <c r="R2308" i="25" s="1"/>
  <c r="Q2307" i="25"/>
  <c r="R2307" i="25" s="1"/>
  <c r="Q2306" i="25"/>
  <c r="R2306" i="25" s="1"/>
  <c r="Q2305" i="25"/>
  <c r="R2305" i="25" s="1"/>
  <c r="Q2304" i="25"/>
  <c r="R2304" i="25" s="1"/>
  <c r="Q2303" i="25"/>
  <c r="R2303" i="25" s="1"/>
  <c r="Q2302" i="25"/>
  <c r="R2302" i="25" s="1"/>
  <c r="Q2301" i="25"/>
  <c r="R2301" i="25" s="1"/>
  <c r="Q2300" i="25"/>
  <c r="R2300" i="25" s="1"/>
  <c r="Q2299" i="25"/>
  <c r="R2299" i="25" s="1"/>
  <c r="Q2298" i="25"/>
  <c r="R2298" i="25" s="1"/>
  <c r="Q2297" i="25"/>
  <c r="R2297" i="25" s="1"/>
  <c r="Q2296" i="25"/>
  <c r="R2296" i="25" s="1"/>
  <c r="Q2295" i="25"/>
  <c r="R2295" i="25" s="1"/>
  <c r="Q2294" i="25"/>
  <c r="R2294" i="25" s="1"/>
  <c r="Q2293" i="25"/>
  <c r="R2293" i="25" s="1"/>
  <c r="Q2292" i="25"/>
  <c r="R2292" i="25" s="1"/>
  <c r="Q2291" i="25"/>
  <c r="R2291" i="25" s="1"/>
  <c r="Q2290" i="25"/>
  <c r="R2290" i="25" s="1"/>
  <c r="Q2289" i="25"/>
  <c r="R2289" i="25" s="1"/>
  <c r="Q2288" i="25"/>
  <c r="R2288" i="25" s="1"/>
  <c r="Q2287" i="25"/>
  <c r="R2287" i="25" s="1"/>
  <c r="Q2286" i="25"/>
  <c r="R2286" i="25" s="1"/>
  <c r="Q2285" i="25"/>
  <c r="R2285" i="25" s="1"/>
  <c r="Q2283" i="25"/>
  <c r="R2283" i="25" s="1"/>
  <c r="Q2282" i="25"/>
  <c r="R2282" i="25" s="1"/>
  <c r="Q2281" i="25"/>
  <c r="R2281" i="25" s="1"/>
  <c r="Q2280" i="25"/>
  <c r="R2280" i="25" s="1"/>
  <c r="Q2279" i="25"/>
  <c r="R2279" i="25" s="1"/>
  <c r="Q2278" i="25"/>
  <c r="R2278" i="25" s="1"/>
  <c r="Q2277" i="25"/>
  <c r="R2277" i="25" s="1"/>
  <c r="Q2276" i="25"/>
  <c r="R2276" i="25" s="1"/>
  <c r="Q2275" i="25"/>
  <c r="R2275" i="25" s="1"/>
  <c r="Q2274" i="25"/>
  <c r="R2274" i="25" s="1"/>
  <c r="Q2273" i="25"/>
  <c r="R2273" i="25" s="1"/>
  <c r="Q2272" i="25"/>
  <c r="R2272" i="25" s="1"/>
  <c r="Q2271" i="25"/>
  <c r="R2271" i="25" s="1"/>
  <c r="Q2270" i="25"/>
  <c r="R2270" i="25" s="1"/>
  <c r="Q2269" i="25"/>
  <c r="R2269" i="25" s="1"/>
  <c r="Q2268" i="25"/>
  <c r="R2268" i="25" s="1"/>
  <c r="Q2267" i="25"/>
  <c r="R2267" i="25" s="1"/>
  <c r="Q2266" i="25"/>
  <c r="R2266" i="25" s="1"/>
  <c r="Q2247" i="25"/>
  <c r="R2247" i="25" s="1"/>
  <c r="Q2245" i="25"/>
  <c r="R2245" i="25" s="1"/>
  <c r="Q2244" i="25"/>
  <c r="R2244" i="25" s="1"/>
  <c r="Q2243" i="25"/>
  <c r="R2243" i="25" s="1"/>
  <c r="Q2242" i="25"/>
  <c r="R2242" i="25" s="1"/>
  <c r="Q2241" i="25"/>
  <c r="R2241" i="25" s="1"/>
  <c r="Q2240" i="25"/>
  <c r="R2240" i="25" s="1"/>
  <c r="Q2239" i="25"/>
  <c r="R2239" i="25" s="1"/>
  <c r="Q2238" i="25"/>
  <c r="R2238" i="25" s="1"/>
  <c r="Q2237" i="25"/>
  <c r="R2237" i="25" s="1"/>
  <c r="Q2236" i="25"/>
  <c r="R2236" i="25" s="1"/>
  <c r="Q2235" i="25"/>
  <c r="R2235" i="25" s="1"/>
  <c r="Q2234" i="25"/>
  <c r="R2234" i="25" s="1"/>
  <c r="Q2233" i="25"/>
  <c r="R2233" i="25" s="1"/>
  <c r="Q2232" i="25"/>
  <c r="R2232" i="25" s="1"/>
  <c r="Q2231" i="25"/>
  <c r="R2231" i="25" s="1"/>
  <c r="Q2230" i="25"/>
  <c r="R2230" i="25" s="1"/>
  <c r="Q2229" i="25"/>
  <c r="R2229" i="25" s="1"/>
  <c r="Q2228" i="25"/>
  <c r="R2228" i="25" s="1"/>
  <c r="Q2227" i="25"/>
  <c r="R2227" i="25" s="1"/>
  <c r="Q2226" i="25"/>
  <c r="R2226" i="25" s="1"/>
  <c r="Q2225" i="25"/>
  <c r="R2225" i="25" s="1"/>
  <c r="Q2224" i="25"/>
  <c r="R2224" i="25" s="1"/>
  <c r="Q2223" i="25"/>
  <c r="R2223" i="25" s="1"/>
  <c r="Q2222" i="25"/>
  <c r="R2222" i="25" s="1"/>
  <c r="Q2221" i="25"/>
  <c r="R2221" i="25" s="1"/>
  <c r="Q2220" i="25"/>
  <c r="R2220" i="25" s="1"/>
  <c r="Q2219" i="25"/>
  <c r="R2219" i="25" s="1"/>
  <c r="Q2218" i="25"/>
  <c r="R2218" i="25" s="1"/>
  <c r="Q2217" i="25"/>
  <c r="R2217" i="25" s="1"/>
  <c r="Q2216" i="25"/>
  <c r="R2216" i="25" s="1"/>
  <c r="Q2215" i="25"/>
  <c r="R2215" i="25" s="1"/>
  <c r="Q2214" i="25"/>
  <c r="R2214" i="25" s="1"/>
  <c r="Q2213" i="25"/>
  <c r="R2213" i="25" s="1"/>
  <c r="Q2212" i="25"/>
  <c r="R2212" i="25" s="1"/>
  <c r="Q2211" i="25"/>
  <c r="R2211" i="25" s="1"/>
  <c r="Q2210" i="25"/>
  <c r="R2210" i="25" s="1"/>
  <c r="Q2209" i="25"/>
  <c r="R2209" i="25" s="1"/>
  <c r="Q2208" i="25"/>
  <c r="R2208" i="25" s="1"/>
  <c r="Q2207" i="25"/>
  <c r="R2207" i="25" s="1"/>
  <c r="Q2206" i="25"/>
  <c r="R2206" i="25" s="1"/>
  <c r="Q2205" i="25"/>
  <c r="R2205" i="25" s="1"/>
  <c r="Q2204" i="25"/>
  <c r="R2204" i="25" s="1"/>
  <c r="Q2203" i="25"/>
  <c r="R2203" i="25" s="1"/>
  <c r="Q2202" i="25"/>
  <c r="R2202" i="25" s="1"/>
  <c r="Q2201" i="25"/>
  <c r="R2201" i="25" s="1"/>
  <c r="Q2183" i="25"/>
  <c r="R2183" i="25" s="1"/>
  <c r="Q2180" i="25"/>
  <c r="R2180" i="25" s="1"/>
  <c r="Q2171" i="25"/>
  <c r="R2171" i="25" s="1"/>
  <c r="Q2169" i="25"/>
  <c r="R2169" i="25" s="1"/>
  <c r="Q2168" i="25"/>
  <c r="R2168" i="25" s="1"/>
  <c r="Q2167" i="25"/>
  <c r="R2167" i="25" s="1"/>
  <c r="Q2166" i="25"/>
  <c r="R2166" i="25" s="1"/>
  <c r="Q2165" i="25"/>
  <c r="R2165" i="25" s="1"/>
  <c r="Q2164" i="25"/>
  <c r="R2164" i="25" s="1"/>
  <c r="Q2163" i="25"/>
  <c r="R2163" i="25" s="1"/>
  <c r="Q2162" i="25"/>
  <c r="R2162" i="25" s="1"/>
  <c r="Q2161" i="25"/>
  <c r="R2161" i="25" s="1"/>
  <c r="Q2160" i="25"/>
  <c r="R2160" i="25" s="1"/>
  <c r="Q2159" i="25"/>
  <c r="R2159" i="25" s="1"/>
  <c r="Q2158" i="25"/>
  <c r="R2158" i="25" s="1"/>
  <c r="Q2157" i="25"/>
  <c r="R2157" i="25" s="1"/>
  <c r="Q2156" i="25"/>
  <c r="R2156" i="25" s="1"/>
  <c r="Q2155" i="25"/>
  <c r="R2155" i="25" s="1"/>
  <c r="Q2154" i="25"/>
  <c r="R2154" i="25" s="1"/>
  <c r="Q2153" i="25"/>
  <c r="R2153" i="25" s="1"/>
  <c r="Q2152" i="25"/>
  <c r="R2152" i="25" s="1"/>
  <c r="Q2151" i="25"/>
  <c r="R2151" i="25" s="1"/>
  <c r="Q2150" i="25"/>
  <c r="R2150" i="25" s="1"/>
  <c r="Q2149" i="25"/>
  <c r="R2149" i="25" s="1"/>
  <c r="Q2148" i="25"/>
  <c r="R2148" i="25" s="1"/>
  <c r="Q2147" i="25"/>
  <c r="R2147" i="25" s="1"/>
  <c r="Q2146" i="25"/>
  <c r="R2146" i="25" s="1"/>
  <c r="Q2145" i="25"/>
  <c r="R2145" i="25" s="1"/>
  <c r="Q2144" i="25"/>
  <c r="R2144" i="25" s="1"/>
  <c r="Q2143" i="25"/>
  <c r="R2143" i="25" s="1"/>
  <c r="Q2142" i="25"/>
  <c r="R2142" i="25" s="1"/>
  <c r="Q2141" i="25"/>
  <c r="R2141" i="25" s="1"/>
  <c r="Q2140" i="25"/>
  <c r="R2140" i="25" s="1"/>
  <c r="Q2139" i="25"/>
  <c r="R2139" i="25" s="1"/>
  <c r="Q2138" i="25"/>
  <c r="R2138" i="25" s="1"/>
  <c r="Q2137" i="25"/>
  <c r="R2137" i="25" s="1"/>
  <c r="Q2136" i="25"/>
  <c r="R2136" i="25" s="1"/>
  <c r="Q2135" i="25"/>
  <c r="R2135" i="25" s="1"/>
  <c r="Q2134" i="25"/>
  <c r="R2134" i="25" s="1"/>
  <c r="Q2133" i="25"/>
  <c r="R2133" i="25" s="1"/>
  <c r="Q2132" i="25"/>
  <c r="R2132" i="25" s="1"/>
  <c r="Q2131" i="25"/>
  <c r="R2131" i="25" s="1"/>
  <c r="Q2130" i="25"/>
  <c r="R2130" i="25" s="1"/>
  <c r="Q2129" i="25"/>
  <c r="R2129" i="25" s="1"/>
  <c r="Q2128" i="25"/>
  <c r="R2128" i="25" s="1"/>
  <c r="Q2127" i="25"/>
  <c r="R2127" i="25" s="1"/>
  <c r="Q2126" i="25"/>
  <c r="R2126" i="25" s="1"/>
  <c r="Q2125" i="25"/>
  <c r="R2125" i="25" s="1"/>
  <c r="Q2124" i="25"/>
  <c r="R2124" i="25" s="1"/>
  <c r="Q2123" i="25"/>
  <c r="R2123" i="25" s="1"/>
  <c r="Q2122" i="25"/>
  <c r="R2122" i="25" s="1"/>
  <c r="Q2121" i="25"/>
  <c r="R2121" i="25" s="1"/>
  <c r="Q2120" i="25"/>
  <c r="R2120" i="25" s="1"/>
  <c r="Q2119" i="25"/>
  <c r="R2119" i="25" s="1"/>
  <c r="Q2092" i="25"/>
  <c r="R2092" i="25" s="1"/>
  <c r="Q2091" i="25"/>
  <c r="R2091" i="25" s="1"/>
  <c r="Q2090" i="25"/>
  <c r="R2090" i="25" s="1"/>
  <c r="Q2089" i="25"/>
  <c r="R2089" i="25" s="1"/>
  <c r="Q2088" i="25"/>
  <c r="R2088" i="25" s="1"/>
  <c r="Q2087" i="25"/>
  <c r="R2087" i="25" s="1"/>
  <c r="Q2086" i="25"/>
  <c r="R2086" i="25" s="1"/>
  <c r="Q2085" i="25"/>
  <c r="R2085" i="25" s="1"/>
  <c r="Q2084" i="25"/>
  <c r="R2084" i="25" s="1"/>
  <c r="Q2083" i="25"/>
  <c r="R2083" i="25" s="1"/>
  <c r="Q2082" i="25"/>
  <c r="R2082" i="25" s="1"/>
  <c r="Q2081" i="25"/>
  <c r="R2081" i="25" s="1"/>
  <c r="Q2080" i="25"/>
  <c r="R2080" i="25" s="1"/>
  <c r="Q2079" i="25"/>
  <c r="R2079" i="25" s="1"/>
  <c r="Q2078" i="25"/>
  <c r="R2078" i="25" s="1"/>
  <c r="Q2077" i="25"/>
  <c r="R2077" i="25" s="1"/>
  <c r="Q2076" i="25"/>
  <c r="R2076" i="25" s="1"/>
  <c r="Q2075" i="25"/>
  <c r="R2075" i="25" s="1"/>
  <c r="Q2074" i="25"/>
  <c r="R2074" i="25" s="1"/>
  <c r="Q2073" i="25"/>
  <c r="R2073" i="25" s="1"/>
  <c r="Q2072" i="25"/>
  <c r="R2072" i="25" s="1"/>
  <c r="Q2071" i="25"/>
  <c r="R2071" i="25" s="1"/>
  <c r="Q2070" i="25"/>
  <c r="R2070" i="25" s="1"/>
  <c r="Q2069" i="25"/>
  <c r="R2069" i="25" s="1"/>
  <c r="Q2068" i="25"/>
  <c r="R2068" i="25" s="1"/>
  <c r="Q2067" i="25"/>
  <c r="R2067" i="25" s="1"/>
  <c r="Q2066" i="25"/>
  <c r="R2066" i="25" s="1"/>
  <c r="Q2065" i="25"/>
  <c r="R2065" i="25" s="1"/>
  <c r="Q2064" i="25"/>
  <c r="R2064" i="25" s="1"/>
  <c r="Q2063" i="25"/>
  <c r="R2063" i="25" s="1"/>
  <c r="Q2062" i="25"/>
  <c r="R2062" i="25" s="1"/>
  <c r="Q2061" i="25"/>
  <c r="R2061" i="25" s="1"/>
  <c r="Q2060" i="25"/>
  <c r="R2060" i="25" s="1"/>
  <c r="Q2059" i="25"/>
  <c r="R2059" i="25" s="1"/>
  <c r="Q2058" i="25"/>
  <c r="R2058" i="25" s="1"/>
  <c r="Q2057" i="25"/>
  <c r="R2057" i="25" s="1"/>
  <c r="Q2056" i="25"/>
  <c r="R2056" i="25" s="1"/>
  <c r="Q2055" i="25"/>
  <c r="R2055" i="25" s="1"/>
  <c r="Q2054" i="25"/>
  <c r="R2054" i="25" s="1"/>
  <c r="Q2053" i="25"/>
  <c r="R2053" i="25" s="1"/>
  <c r="Q2052" i="25"/>
  <c r="R2052" i="25" s="1"/>
  <c r="Q2051" i="25"/>
  <c r="R2051" i="25" s="1"/>
  <c r="Q2050" i="25"/>
  <c r="R2050" i="25" s="1"/>
  <c r="Q2049" i="25"/>
  <c r="R2049" i="25" s="1"/>
  <c r="Q2048" i="25"/>
  <c r="R2048" i="25" s="1"/>
  <c r="Q2047" i="25"/>
  <c r="R2047" i="25" s="1"/>
  <c r="Q2046" i="25"/>
  <c r="R2046" i="25" s="1"/>
  <c r="Q2045" i="25"/>
  <c r="R2045" i="25" s="1"/>
  <c r="Q2044" i="25"/>
  <c r="R2044" i="25" s="1"/>
  <c r="Q2043" i="25"/>
  <c r="R2043" i="25" s="1"/>
  <c r="Q2042" i="25"/>
  <c r="R2042" i="25" s="1"/>
  <c r="Q2041" i="25"/>
  <c r="R2041" i="25" s="1"/>
  <c r="Q2040" i="25"/>
  <c r="R2040" i="25" s="1"/>
  <c r="Q2039" i="25"/>
  <c r="R2039" i="25" s="1"/>
  <c r="Q2038" i="25"/>
  <c r="R2038" i="25" s="1"/>
  <c r="Q2037" i="25"/>
  <c r="R2037" i="25" s="1"/>
  <c r="Q2036" i="25"/>
  <c r="R2036" i="25" s="1"/>
  <c r="Q2035" i="25"/>
  <c r="R2035" i="25" s="1"/>
  <c r="Q2034" i="25"/>
  <c r="R2034" i="25" s="1"/>
  <c r="Q2033" i="25"/>
  <c r="R2033" i="25" s="1"/>
  <c r="Q2032" i="25"/>
  <c r="R2032" i="25" s="1"/>
  <c r="Q2031" i="25"/>
  <c r="R2031" i="25" s="1"/>
  <c r="Q2030" i="25"/>
  <c r="R2030" i="25" s="1"/>
  <c r="Q2029" i="25"/>
  <c r="R2029" i="25" s="1"/>
  <c r="Q2028" i="25"/>
  <c r="R2028" i="25" s="1"/>
  <c r="Q2027" i="25"/>
  <c r="R2027" i="25" s="1"/>
  <c r="Q2026" i="25"/>
  <c r="R2026" i="25" s="1"/>
  <c r="Q2025" i="25"/>
  <c r="R2025" i="25" s="1"/>
  <c r="Q2024" i="25"/>
  <c r="R2024" i="25" s="1"/>
  <c r="Q2023" i="25"/>
  <c r="R2023" i="25" s="1"/>
  <c r="Q2022" i="25"/>
  <c r="R2022" i="25" s="1"/>
  <c r="Q2021" i="25"/>
  <c r="R2021" i="25" s="1"/>
  <c r="Q2019" i="25"/>
  <c r="R2019" i="25" s="1"/>
  <c r="Q2018" i="25"/>
  <c r="R2018" i="25" s="1"/>
  <c r="Q2017" i="25"/>
  <c r="R2017" i="25" s="1"/>
  <c r="Q2016" i="25"/>
  <c r="R2016" i="25" s="1"/>
  <c r="Q2015" i="25"/>
  <c r="R2015" i="25" s="1"/>
  <c r="Q2014" i="25"/>
  <c r="R2014" i="25" s="1"/>
  <c r="Q2013" i="25"/>
  <c r="R2013" i="25" s="1"/>
  <c r="Q2012" i="25"/>
  <c r="R2012" i="25" s="1"/>
  <c r="Q2011" i="25"/>
  <c r="R2011" i="25" s="1"/>
  <c r="Q2010" i="25"/>
  <c r="R2010" i="25" s="1"/>
  <c r="Q2009" i="25"/>
  <c r="R2009" i="25" s="1"/>
  <c r="Q2008" i="25"/>
  <c r="R2008" i="25" s="1"/>
  <c r="Q2007" i="25"/>
  <c r="R2007" i="25" s="1"/>
  <c r="Q2006" i="25"/>
  <c r="R2006" i="25" s="1"/>
  <c r="Q2005" i="25"/>
  <c r="R2005" i="25" s="1"/>
  <c r="Q2004" i="25"/>
  <c r="R2004" i="25" s="1"/>
  <c r="Q2003" i="25"/>
  <c r="R2003" i="25" s="1"/>
  <c r="Q2002" i="25"/>
  <c r="R2002" i="25" s="1"/>
  <c r="Q2000" i="25"/>
  <c r="R2000" i="25" s="1"/>
  <c r="Q1999" i="25"/>
  <c r="R1999" i="25" s="1"/>
  <c r="Q1998" i="25"/>
  <c r="R1998" i="25" s="1"/>
  <c r="Q1995" i="25"/>
  <c r="R1995" i="25" s="1"/>
  <c r="Q1993" i="25"/>
  <c r="R1993" i="25" s="1"/>
  <c r="Q1992" i="25"/>
  <c r="R1992" i="25" s="1"/>
  <c r="Q1991" i="25"/>
  <c r="R1991" i="25" s="1"/>
  <c r="Q1990" i="25"/>
  <c r="R1990" i="25" s="1"/>
  <c r="Q1989" i="25"/>
  <c r="R1989" i="25" s="1"/>
  <c r="Q1988" i="25"/>
  <c r="R1988" i="25" s="1"/>
  <c r="Q1987" i="25"/>
  <c r="R1987" i="25" s="1"/>
  <c r="Q1986" i="25"/>
  <c r="R1986" i="25" s="1"/>
  <c r="Q1985" i="25"/>
  <c r="R1985" i="25" s="1"/>
  <c r="Q1984" i="25"/>
  <c r="R1984" i="25" s="1"/>
  <c r="Q1983" i="25"/>
  <c r="R1983" i="25" s="1"/>
  <c r="Q1982" i="25"/>
  <c r="R1982" i="25" s="1"/>
  <c r="Q1981" i="25"/>
  <c r="R1981" i="25" s="1"/>
  <c r="Q1980" i="25"/>
  <c r="R1980" i="25" s="1"/>
  <c r="Q1979" i="25"/>
  <c r="R1979" i="25" s="1"/>
  <c r="Q1978" i="25"/>
  <c r="R1978" i="25" s="1"/>
  <c r="Q1977" i="25"/>
  <c r="R1977" i="25" s="1"/>
  <c r="Q1976" i="25"/>
  <c r="R1976" i="25" s="1"/>
  <c r="Q1975" i="25"/>
  <c r="R1975" i="25" s="1"/>
  <c r="Q1974" i="25"/>
  <c r="R1974" i="25" s="1"/>
  <c r="Q1973" i="25"/>
  <c r="R1973" i="25" s="1"/>
  <c r="Q1972" i="25"/>
  <c r="R1972" i="25" s="1"/>
  <c r="Q1971" i="25"/>
  <c r="R1971" i="25" s="1"/>
  <c r="Q1970" i="25"/>
  <c r="R1970" i="25" s="1"/>
  <c r="Q1969" i="25"/>
  <c r="R1969" i="25" s="1"/>
  <c r="Q1968" i="25"/>
  <c r="R1968" i="25" s="1"/>
  <c r="Q1967" i="25"/>
  <c r="R1967" i="25" s="1"/>
  <c r="Q1966" i="25"/>
  <c r="R1966" i="25" s="1"/>
  <c r="Q1965" i="25"/>
  <c r="R1965" i="25" s="1"/>
  <c r="Q1964" i="25"/>
  <c r="R1964" i="25" s="1"/>
  <c r="Q1963" i="25"/>
  <c r="R1963" i="25" s="1"/>
  <c r="Q1962" i="25"/>
  <c r="R1962" i="25" s="1"/>
  <c r="Q1961" i="25"/>
  <c r="R1961" i="25" s="1"/>
  <c r="Q1960" i="25"/>
  <c r="R1960" i="25" s="1"/>
  <c r="Q1959" i="25"/>
  <c r="R1959" i="25" s="1"/>
  <c r="Q1958" i="25"/>
  <c r="R1958" i="25" s="1"/>
  <c r="Q1957" i="25"/>
  <c r="R1957" i="25" s="1"/>
  <c r="Q1956" i="25"/>
  <c r="R1956" i="25" s="1"/>
  <c r="Q1955" i="25"/>
  <c r="R1955" i="25" s="1"/>
  <c r="Q1954" i="25"/>
  <c r="R1954" i="25" s="1"/>
  <c r="Q1953" i="25"/>
  <c r="R1953" i="25" s="1"/>
  <c r="Q1952" i="25"/>
  <c r="R1952" i="25" s="1"/>
  <c r="Q1951" i="25"/>
  <c r="R1951" i="25" s="1"/>
  <c r="Q1950" i="25"/>
  <c r="R1950" i="25" s="1"/>
  <c r="Q1949" i="25"/>
  <c r="R1949" i="25" s="1"/>
  <c r="Q1948" i="25"/>
  <c r="R1948" i="25" s="1"/>
  <c r="Q1947" i="25"/>
  <c r="R1947" i="25" s="1"/>
  <c r="Q1946" i="25"/>
  <c r="R1946" i="25" s="1"/>
  <c r="Q1945" i="25"/>
  <c r="R1945" i="25" s="1"/>
  <c r="Q1944" i="25"/>
  <c r="R1944" i="25" s="1"/>
  <c r="Q1943" i="25"/>
  <c r="R1943" i="25" s="1"/>
  <c r="Q1942" i="25"/>
  <c r="R1942" i="25" s="1"/>
  <c r="Q1939" i="25"/>
  <c r="R1939" i="25" s="1"/>
  <c r="Q1938" i="25"/>
  <c r="R1938" i="25" s="1"/>
  <c r="Q1937" i="25"/>
  <c r="R1937" i="25" s="1"/>
  <c r="Q1936" i="25"/>
  <c r="R1936" i="25" s="1"/>
  <c r="Q1935" i="25"/>
  <c r="R1935" i="25" s="1"/>
  <c r="Q1934" i="25"/>
  <c r="R1934" i="25" s="1"/>
  <c r="Q1933" i="25"/>
  <c r="R1933" i="25" s="1"/>
  <c r="Q1932" i="25"/>
  <c r="R1932" i="25" s="1"/>
  <c r="Q1931" i="25"/>
  <c r="R1931" i="25" s="1"/>
  <c r="Q1930" i="25"/>
  <c r="R1930" i="25" s="1"/>
  <c r="Q1929" i="25"/>
  <c r="R1929" i="25" s="1"/>
  <c r="Q1928" i="25"/>
  <c r="R1928" i="25" s="1"/>
  <c r="Q1927" i="25"/>
  <c r="R1927" i="25" s="1"/>
  <c r="Q1926" i="25"/>
  <c r="R1926" i="25" s="1"/>
  <c r="Q1925" i="25"/>
  <c r="R1925" i="25" s="1"/>
  <c r="Q1924" i="25"/>
  <c r="R1924" i="25" s="1"/>
  <c r="Q1923" i="25"/>
  <c r="R1923" i="25" s="1"/>
  <c r="Q1922" i="25"/>
  <c r="R1922" i="25" s="1"/>
  <c r="Q1921" i="25"/>
  <c r="R1921" i="25" s="1"/>
  <c r="Q1920" i="25"/>
  <c r="R1920" i="25" s="1"/>
  <c r="Q1919" i="25"/>
  <c r="R1919" i="25" s="1"/>
  <c r="Q1918" i="25"/>
  <c r="R1918" i="25" s="1"/>
  <c r="Q1917" i="25"/>
  <c r="R1917" i="25" s="1"/>
  <c r="Q1916" i="25"/>
  <c r="R1916" i="25" s="1"/>
  <c r="Q1915" i="25"/>
  <c r="R1915" i="25" s="1"/>
  <c r="Q1914" i="25"/>
  <c r="R1914" i="25" s="1"/>
  <c r="Q1913" i="25"/>
  <c r="R1913" i="25" s="1"/>
  <c r="Q1912" i="25"/>
  <c r="R1912" i="25" s="1"/>
  <c r="Q1911" i="25"/>
  <c r="R1911" i="25" s="1"/>
  <c r="Q1910" i="25"/>
  <c r="R1910" i="25" s="1"/>
  <c r="Q1909" i="25"/>
  <c r="R1909" i="25" s="1"/>
  <c r="Q1908" i="25"/>
  <c r="R1908" i="25" s="1"/>
  <c r="Q1907" i="25"/>
  <c r="R1907" i="25" s="1"/>
  <c r="Q1906" i="25"/>
  <c r="R1906" i="25" s="1"/>
  <c r="Q1905" i="25"/>
  <c r="R1905" i="25" s="1"/>
  <c r="Q1904" i="25"/>
  <c r="R1904" i="25" s="1"/>
  <c r="Q1903" i="25"/>
  <c r="R1903" i="25" s="1"/>
  <c r="Q1902" i="25"/>
  <c r="R1902" i="25" s="1"/>
  <c r="Q1901" i="25"/>
  <c r="R1901" i="25" s="1"/>
  <c r="Q1900" i="25"/>
  <c r="R1900" i="25" s="1"/>
  <c r="Q1899" i="25"/>
  <c r="R1899" i="25" s="1"/>
  <c r="Q1898" i="25"/>
  <c r="R1898" i="25" s="1"/>
  <c r="Q1897" i="25"/>
  <c r="R1897" i="25" s="1"/>
  <c r="Q1896" i="25"/>
  <c r="R1896" i="25" s="1"/>
  <c r="Q1895" i="25"/>
  <c r="R1895" i="25" s="1"/>
  <c r="Q1894" i="25"/>
  <c r="R1894" i="25" s="1"/>
  <c r="Q1893" i="25"/>
  <c r="R1893" i="25" s="1"/>
  <c r="Q1892" i="25"/>
  <c r="R1892" i="25" s="1"/>
  <c r="Q1891" i="25"/>
  <c r="R1891" i="25" s="1"/>
  <c r="Q1890" i="25"/>
  <c r="R1890" i="25" s="1"/>
  <c r="Q1889" i="25"/>
  <c r="R1889" i="25" s="1"/>
  <c r="Q1888" i="25"/>
  <c r="R1888" i="25" s="1"/>
  <c r="Q1887" i="25"/>
  <c r="R1887" i="25" s="1"/>
  <c r="Q1886" i="25"/>
  <c r="R1886" i="25" s="1"/>
  <c r="Q1885" i="25"/>
  <c r="R1885" i="25" s="1"/>
  <c r="Q1884" i="25"/>
  <c r="R1884" i="25" s="1"/>
  <c r="Q1883" i="25"/>
  <c r="R1883" i="25" s="1"/>
  <c r="Q1882" i="25"/>
  <c r="R1882" i="25" s="1"/>
  <c r="Q1881" i="25"/>
  <c r="R1881" i="25" s="1"/>
  <c r="Q1880" i="25"/>
  <c r="R1880" i="25" s="1"/>
  <c r="Q1879" i="25"/>
  <c r="R1879" i="25" s="1"/>
  <c r="Q1878" i="25"/>
  <c r="R1878" i="25" s="1"/>
  <c r="Q1877" i="25"/>
  <c r="R1877" i="25" s="1"/>
  <c r="Q1876" i="25"/>
  <c r="R1876" i="25" s="1"/>
  <c r="Q1875" i="25"/>
  <c r="R1875" i="25" s="1"/>
  <c r="Q1874" i="25"/>
  <c r="R1874" i="25" s="1"/>
  <c r="Q1873" i="25"/>
  <c r="R1873" i="25" s="1"/>
  <c r="Q1872" i="25"/>
  <c r="R1872" i="25" s="1"/>
  <c r="Q1871" i="25"/>
  <c r="R1871" i="25" s="1"/>
  <c r="Q1870" i="25"/>
  <c r="R1870" i="25" s="1"/>
  <c r="Q1869" i="25"/>
  <c r="R1869" i="25" s="1"/>
  <c r="Q1868" i="25"/>
  <c r="R1868" i="25" s="1"/>
  <c r="Q1866" i="25"/>
  <c r="R1866" i="25" s="1"/>
  <c r="Q1865" i="25"/>
  <c r="R1865" i="25" s="1"/>
  <c r="Q1864" i="25"/>
  <c r="R1864" i="25" s="1"/>
  <c r="Q1863" i="25"/>
  <c r="R1863" i="25" s="1"/>
  <c r="Q1862" i="25"/>
  <c r="R1862" i="25" s="1"/>
  <c r="Q1861" i="25"/>
  <c r="R1861" i="25" s="1"/>
  <c r="Q1860" i="25"/>
  <c r="R1860" i="25" s="1"/>
  <c r="Q1859" i="25"/>
  <c r="R1859" i="25" s="1"/>
  <c r="Q1858" i="25"/>
  <c r="R1858" i="25" s="1"/>
  <c r="Q1857" i="25"/>
  <c r="R1857" i="25" s="1"/>
  <c r="Q1856" i="25"/>
  <c r="R1856" i="25" s="1"/>
  <c r="Q1855" i="25"/>
  <c r="R1855" i="25" s="1"/>
  <c r="Q1854" i="25"/>
  <c r="R1854" i="25" s="1"/>
  <c r="Q1853" i="25"/>
  <c r="R1853" i="25" s="1"/>
  <c r="Q1852" i="25"/>
  <c r="R1852" i="25" s="1"/>
  <c r="Q1851" i="25"/>
  <c r="R1851" i="25" s="1"/>
  <c r="Q1850" i="25"/>
  <c r="R1850" i="25" s="1"/>
  <c r="Q1849" i="25"/>
  <c r="R1849" i="25" s="1"/>
  <c r="Q1846" i="25"/>
  <c r="R1846" i="25" s="1"/>
  <c r="Q1845" i="25"/>
  <c r="R1845" i="25" s="1"/>
  <c r="Q1842" i="25"/>
  <c r="R1842" i="25" s="1"/>
  <c r="Q1840" i="25"/>
  <c r="R1840" i="25" s="1"/>
  <c r="Q1839" i="25"/>
  <c r="R1839" i="25" s="1"/>
  <c r="Q1838" i="25"/>
  <c r="R1838" i="25" s="1"/>
  <c r="Q1837" i="25"/>
  <c r="R1837" i="25" s="1"/>
  <c r="Q1836" i="25"/>
  <c r="R1836" i="25" s="1"/>
  <c r="Q1835" i="25"/>
  <c r="R1835" i="25" s="1"/>
  <c r="Q1834" i="25"/>
  <c r="R1834" i="25" s="1"/>
  <c r="Q1833" i="25"/>
  <c r="R1833" i="25" s="1"/>
  <c r="Q1832" i="25"/>
  <c r="R1832" i="25" s="1"/>
  <c r="Q1831" i="25"/>
  <c r="R1831" i="25" s="1"/>
  <c r="Q1830" i="25"/>
  <c r="R1830" i="25" s="1"/>
  <c r="Q1829" i="25"/>
  <c r="R1829" i="25" s="1"/>
  <c r="Q1828" i="25"/>
  <c r="R1828" i="25" s="1"/>
  <c r="Q1827" i="25"/>
  <c r="R1827" i="25" s="1"/>
  <c r="Q1826" i="25"/>
  <c r="R1826" i="25" s="1"/>
  <c r="Q1825" i="25"/>
  <c r="R1825" i="25" s="1"/>
  <c r="Q1824" i="25"/>
  <c r="R1824" i="25" s="1"/>
  <c r="Q1823" i="25"/>
  <c r="R1823" i="25" s="1"/>
  <c r="Q1822" i="25"/>
  <c r="R1822" i="25" s="1"/>
  <c r="Q1821" i="25"/>
  <c r="R1821" i="25" s="1"/>
  <c r="Q1820" i="25"/>
  <c r="R1820" i="25" s="1"/>
  <c r="Q1819" i="25"/>
  <c r="R1819" i="25" s="1"/>
  <c r="Q1818" i="25"/>
  <c r="R1818" i="25" s="1"/>
  <c r="Q1817" i="25"/>
  <c r="R1817" i="25" s="1"/>
  <c r="Q1816" i="25"/>
  <c r="R1816" i="25" s="1"/>
  <c r="Q1815" i="25"/>
  <c r="R1815" i="25" s="1"/>
  <c r="Q1814" i="25"/>
  <c r="R1814" i="25" s="1"/>
  <c r="Q1813" i="25"/>
  <c r="R1813" i="25" s="1"/>
  <c r="Q1812" i="25"/>
  <c r="R1812" i="25" s="1"/>
  <c r="Q1811" i="25"/>
  <c r="R1811" i="25" s="1"/>
  <c r="Q1810" i="25"/>
  <c r="R1810" i="25" s="1"/>
  <c r="Q1809" i="25"/>
  <c r="R1809" i="25" s="1"/>
  <c r="Q1808" i="25"/>
  <c r="R1808" i="25" s="1"/>
  <c r="Q1807" i="25"/>
  <c r="R1807" i="25" s="1"/>
  <c r="Q1806" i="25"/>
  <c r="R1806" i="25" s="1"/>
  <c r="Q1805" i="25"/>
  <c r="R1805" i="25" s="1"/>
  <c r="Q1804" i="25"/>
  <c r="R1804" i="25" s="1"/>
  <c r="Q1803" i="25"/>
  <c r="R1803" i="25" s="1"/>
  <c r="Q1802" i="25"/>
  <c r="R1802" i="25" s="1"/>
  <c r="Q1801" i="25"/>
  <c r="R1801" i="25" s="1"/>
  <c r="Q1799" i="25"/>
  <c r="R1799" i="25" s="1"/>
  <c r="Q1798" i="25"/>
  <c r="R1798" i="25" s="1"/>
  <c r="Q1797" i="25"/>
  <c r="R1797" i="25" s="1"/>
  <c r="Q1796" i="25"/>
  <c r="R1796" i="25" s="1"/>
  <c r="Q1795" i="25"/>
  <c r="R1795" i="25" s="1"/>
  <c r="Q1794" i="25"/>
  <c r="R1794" i="25" s="1"/>
  <c r="Q1793" i="25"/>
  <c r="R1793" i="25" s="1"/>
  <c r="Q1792" i="25"/>
  <c r="R1792" i="25" s="1"/>
  <c r="Q1791" i="25"/>
  <c r="R1791" i="25" s="1"/>
  <c r="Q1790" i="25"/>
  <c r="R1790" i="25" s="1"/>
  <c r="Q1789" i="25"/>
  <c r="R1789" i="25" s="1"/>
  <c r="Q1743" i="25"/>
  <c r="R1743" i="25" s="1"/>
  <c r="Q1721" i="25"/>
  <c r="R1721" i="25" s="1"/>
  <c r="Q1656" i="25"/>
  <c r="R1656" i="25" s="1"/>
  <c r="Q1646" i="25"/>
  <c r="R1646" i="25" s="1"/>
  <c r="Q1645" i="25"/>
  <c r="R1645" i="25" s="1"/>
  <c r="Q1637" i="25"/>
  <c r="R1637" i="25" s="1"/>
  <c r="Q1628" i="25"/>
  <c r="R1628" i="25" s="1"/>
  <c r="Q1512" i="25"/>
  <c r="R1512" i="25" s="1"/>
  <c r="Q1481" i="25"/>
  <c r="R1481" i="25" s="1"/>
  <c r="Q1451" i="25"/>
  <c r="R1451" i="25" s="1"/>
  <c r="Q1447" i="25"/>
  <c r="R1447" i="25" s="1"/>
  <c r="Q1446" i="25"/>
  <c r="R1446" i="25" s="1"/>
  <c r="Q1445" i="25"/>
  <c r="R1445" i="25" s="1"/>
  <c r="Q1444" i="25"/>
  <c r="R1444" i="25" s="1"/>
  <c r="Q1441" i="25"/>
  <c r="R1441" i="25" s="1"/>
  <c r="Q1440" i="25"/>
  <c r="R1440" i="25" s="1"/>
  <c r="Q1439" i="25"/>
  <c r="R1439" i="25" s="1"/>
  <c r="Q1438" i="25"/>
  <c r="R1438" i="25" s="1"/>
  <c r="Q1437" i="25"/>
  <c r="R1437" i="25" s="1"/>
  <c r="Q1435" i="25"/>
  <c r="R1435" i="25" s="1"/>
  <c r="Q1434" i="25"/>
  <c r="R1434" i="25" s="1"/>
  <c r="Q1433" i="25"/>
  <c r="R1433" i="25" s="1"/>
  <c r="Q1427" i="25"/>
  <c r="R1427" i="25" s="1"/>
  <c r="Q1425" i="25"/>
  <c r="R1425" i="25" s="1"/>
  <c r="Q1424" i="25"/>
  <c r="R1424" i="25" s="1"/>
  <c r="Q1423" i="25"/>
  <c r="R1423" i="25" s="1"/>
  <c r="Q1422" i="25"/>
  <c r="R1422" i="25" s="1"/>
  <c r="Q1421" i="25"/>
  <c r="R1421" i="25" s="1"/>
  <c r="Q1420" i="25"/>
  <c r="R1420" i="25" s="1"/>
  <c r="Q1417" i="25"/>
  <c r="R1417" i="25" s="1"/>
  <c r="Q1415" i="25"/>
  <c r="R1415" i="25" s="1"/>
  <c r="Q1414" i="25"/>
  <c r="R1414" i="25" s="1"/>
  <c r="Q1412" i="25"/>
  <c r="R1412" i="25" s="1"/>
  <c r="Q1411" i="25"/>
  <c r="R1411" i="25" s="1"/>
  <c r="Q1410" i="25"/>
  <c r="R1410" i="25" s="1"/>
  <c r="Q1409" i="25"/>
  <c r="R1409" i="25" s="1"/>
  <c r="Q1408" i="25"/>
  <c r="R1408" i="25" s="1"/>
  <c r="Q1407" i="25"/>
  <c r="R1407" i="25" s="1"/>
  <c r="Q1404" i="25"/>
  <c r="R1404" i="25" s="1"/>
  <c r="Q1403" i="25"/>
  <c r="R1403" i="25" s="1"/>
  <c r="Q1402" i="25"/>
  <c r="R1402" i="25" s="1"/>
  <c r="Q1401" i="25"/>
  <c r="R1401" i="25" s="1"/>
  <c r="Q1400" i="25"/>
  <c r="R1400" i="25" s="1"/>
  <c r="Q1399" i="25"/>
  <c r="R1399" i="25" s="1"/>
  <c r="Q1396" i="25"/>
  <c r="R1396" i="25" s="1"/>
  <c r="Q1395" i="25"/>
  <c r="R1395" i="25" s="1"/>
  <c r="Q1393" i="25"/>
  <c r="R1393" i="25" s="1"/>
  <c r="Q1392" i="25"/>
  <c r="R1392" i="25" s="1"/>
  <c r="Q1390" i="25"/>
  <c r="R1390" i="25" s="1"/>
  <c r="Q1389" i="25"/>
  <c r="R1389" i="25" s="1"/>
  <c r="Q1386" i="25"/>
  <c r="R1386" i="25" s="1"/>
  <c r="Q1385" i="25"/>
  <c r="R1385" i="25" s="1"/>
  <c r="Q1384" i="25"/>
  <c r="R1384" i="25" s="1"/>
  <c r="Q1383" i="25"/>
  <c r="R1383" i="25" s="1"/>
  <c r="Q1382" i="25"/>
  <c r="R1382" i="25" s="1"/>
  <c r="Q1381" i="25"/>
  <c r="R1381" i="25" s="1"/>
  <c r="Q1380" i="25"/>
  <c r="R1380" i="25" s="1"/>
  <c r="Q1379" i="25"/>
  <c r="R1379" i="25" s="1"/>
  <c r="Q1376" i="25"/>
  <c r="R1376" i="25" s="1"/>
  <c r="Q1375" i="25"/>
  <c r="R1375" i="25" s="1"/>
  <c r="Q1374" i="25"/>
  <c r="R1374" i="25" s="1"/>
  <c r="Q1373" i="25"/>
  <c r="R1373" i="25" s="1"/>
  <c r="Q1372" i="25"/>
  <c r="R1372" i="25" s="1"/>
  <c r="Q1370" i="25"/>
  <c r="R1370" i="25" s="1"/>
  <c r="Q1369" i="25"/>
  <c r="R1369" i="25" s="1"/>
  <c r="Q1368" i="25"/>
  <c r="R1368" i="25" s="1"/>
  <c r="Q1367" i="25"/>
  <c r="R1367" i="25" s="1"/>
  <c r="Q1366" i="25"/>
  <c r="R1366" i="25" s="1"/>
  <c r="Q1365" i="25"/>
  <c r="R1365" i="25" s="1"/>
  <c r="Q1364" i="25"/>
  <c r="R1364" i="25" s="1"/>
  <c r="Q1363" i="25"/>
  <c r="R1363" i="25" s="1"/>
  <c r="Q1362" i="25"/>
  <c r="R1362" i="25" s="1"/>
  <c r="Q1361" i="25"/>
  <c r="R1361" i="25" s="1"/>
  <c r="Q1360" i="25"/>
  <c r="R1360" i="25" s="1"/>
  <c r="Q1359" i="25"/>
  <c r="R1359" i="25" s="1"/>
  <c r="Q1338" i="25"/>
  <c r="R1338" i="25" s="1"/>
  <c r="Q1337" i="25"/>
  <c r="R1337" i="25" s="1"/>
  <c r="Q1333" i="25"/>
  <c r="R1333" i="25" s="1"/>
  <c r="Q1332" i="25"/>
  <c r="R1332" i="25" s="1"/>
  <c r="Q1331" i="25"/>
  <c r="R1331" i="25" s="1"/>
  <c r="Q1330" i="25"/>
  <c r="R1330" i="25" s="1"/>
  <c r="Q1329" i="25"/>
  <c r="R1329" i="25" s="1"/>
  <c r="Q1328" i="25"/>
  <c r="R1328" i="25" s="1"/>
  <c r="Q1327" i="25"/>
  <c r="R1327" i="25" s="1"/>
  <c r="Q1326" i="25"/>
  <c r="R1326" i="25" s="1"/>
  <c r="Q1325" i="25"/>
  <c r="R1325" i="25" s="1"/>
  <c r="Q1324" i="25"/>
  <c r="R1324" i="25" s="1"/>
  <c r="Q1321" i="25"/>
  <c r="R1321" i="25" s="1"/>
  <c r="Q1318" i="25"/>
  <c r="R1318" i="25" s="1"/>
  <c r="Q1317" i="25"/>
  <c r="R1317" i="25" s="1"/>
  <c r="Q1316" i="25"/>
  <c r="R1316" i="25" s="1"/>
  <c r="Q1315" i="25"/>
  <c r="R1315" i="25" s="1"/>
  <c r="Q1314" i="25"/>
  <c r="R1314" i="25" s="1"/>
  <c r="Q1313" i="25"/>
  <c r="R1313" i="25" s="1"/>
  <c r="Q1312" i="25"/>
  <c r="R1312" i="25" s="1"/>
  <c r="Q1311" i="25"/>
  <c r="R1311" i="25" s="1"/>
  <c r="Q1310" i="25"/>
  <c r="R1310" i="25" s="1"/>
  <c r="Q1309" i="25"/>
  <c r="R1309" i="25" s="1"/>
  <c r="Q1308" i="25"/>
  <c r="R1308" i="25" s="1"/>
  <c r="Q1307" i="25"/>
  <c r="R1307" i="25" s="1"/>
  <c r="Q1306" i="25"/>
  <c r="R1306" i="25" s="1"/>
  <c r="Q1305" i="25"/>
  <c r="R1305" i="25" s="1"/>
  <c r="Q1304" i="25"/>
  <c r="R1304" i="25" s="1"/>
  <c r="Q1303" i="25"/>
  <c r="R1303" i="25" s="1"/>
  <c r="Q1302" i="25"/>
  <c r="R1302" i="25" s="1"/>
  <c r="Q1301" i="25"/>
  <c r="R1301" i="25" s="1"/>
  <c r="Q1299" i="25"/>
  <c r="R1299" i="25" s="1"/>
  <c r="Q1298" i="25"/>
  <c r="R1298" i="25" s="1"/>
  <c r="Q1297" i="25"/>
  <c r="R1297" i="25" s="1"/>
  <c r="Q1296" i="25"/>
  <c r="R1296" i="25" s="1"/>
  <c r="Q1295" i="25"/>
  <c r="R1295" i="25" s="1"/>
  <c r="Q1294" i="25"/>
  <c r="R1294" i="25" s="1"/>
  <c r="Q1293" i="25"/>
  <c r="R1293" i="25" s="1"/>
  <c r="Q1256" i="25"/>
  <c r="R1256" i="25" s="1"/>
  <c r="Q1255" i="25"/>
  <c r="R1255" i="25" s="1"/>
  <c r="Q1254" i="25"/>
  <c r="R1254" i="25" s="1"/>
  <c r="Q1253" i="25"/>
  <c r="R1253" i="25" s="1"/>
  <c r="Q1252" i="25"/>
  <c r="R1252" i="25" s="1"/>
  <c r="Q1251" i="25"/>
  <c r="R1251" i="25" s="1"/>
  <c r="Q1250" i="25"/>
  <c r="R1250" i="25" s="1"/>
  <c r="Q1249" i="25"/>
  <c r="R1249" i="25" s="1"/>
  <c r="Q1248" i="25"/>
  <c r="R1248" i="25" s="1"/>
  <c r="Q1247" i="25"/>
  <c r="R1247" i="25" s="1"/>
  <c r="Q1246" i="25"/>
  <c r="R1246" i="25" s="1"/>
  <c r="Q1244" i="25"/>
  <c r="R1244" i="25" s="1"/>
  <c r="Q1243" i="25"/>
  <c r="R1243" i="25" s="1"/>
  <c r="Q1240" i="25"/>
  <c r="R1240" i="25" s="1"/>
  <c r="Q1239" i="25"/>
  <c r="R1239" i="25" s="1"/>
  <c r="Q1238" i="25"/>
  <c r="R1238" i="25" s="1"/>
  <c r="Q1237" i="25"/>
  <c r="R1237" i="25" s="1"/>
  <c r="Q1236" i="25"/>
  <c r="R1236" i="25" s="1"/>
  <c r="Q1235" i="25"/>
  <c r="R1235" i="25" s="1"/>
  <c r="Q1233" i="25"/>
  <c r="R1233" i="25" s="1"/>
  <c r="Q1232" i="25"/>
  <c r="R1232" i="25" s="1"/>
  <c r="Q1231" i="25"/>
  <c r="R1231" i="25" s="1"/>
  <c r="Q1230" i="25"/>
  <c r="R1230" i="25" s="1"/>
  <c r="Q1228" i="25"/>
  <c r="R1228" i="25" s="1"/>
  <c r="Q1225" i="25"/>
  <c r="R1225" i="25" s="1"/>
  <c r="Q1224" i="25"/>
  <c r="R1224" i="25" s="1"/>
  <c r="Q1221" i="25"/>
  <c r="R1221" i="25" s="1"/>
  <c r="Q1219" i="25"/>
  <c r="R1219" i="25" s="1"/>
  <c r="Q1218" i="25"/>
  <c r="R1218" i="25" s="1"/>
  <c r="Q1214" i="25"/>
  <c r="R1214" i="25" s="1"/>
  <c r="Q1213" i="25"/>
  <c r="R1213" i="25" s="1"/>
  <c r="Q1212" i="25"/>
  <c r="R1212" i="25" s="1"/>
  <c r="Q1211" i="25"/>
  <c r="R1211" i="25" s="1"/>
  <c r="Q1210" i="25"/>
  <c r="R1210" i="25" s="1"/>
  <c r="Q1209" i="25"/>
  <c r="R1209" i="25" s="1"/>
  <c r="Q1208" i="25"/>
  <c r="R1208" i="25" s="1"/>
  <c r="Q1112" i="25"/>
  <c r="R1112" i="25" s="1"/>
  <c r="Q1110" i="25"/>
  <c r="R1110" i="25" s="1"/>
  <c r="Q1104" i="25"/>
  <c r="R1104" i="25" s="1"/>
  <c r="Q1102" i="25"/>
  <c r="R1102" i="25" s="1"/>
  <c r="Q1098" i="25"/>
  <c r="R1098" i="25" s="1"/>
  <c r="Q1096" i="25"/>
  <c r="R1096" i="25" s="1"/>
  <c r="Q1094" i="25"/>
  <c r="R1094" i="25" s="1"/>
  <c r="Q1092" i="25"/>
  <c r="R1092" i="25" s="1"/>
  <c r="Q1090" i="25"/>
  <c r="R1090" i="25" s="1"/>
  <c r="Q1088" i="25"/>
  <c r="R1088" i="25" s="1"/>
  <c r="Q1085" i="25"/>
  <c r="R1085" i="25" s="1"/>
  <c r="Q1082" i="25"/>
  <c r="R1082" i="25" s="1"/>
  <c r="Q1080" i="25"/>
  <c r="R1080" i="25" s="1"/>
  <c r="Q1074" i="25"/>
  <c r="R1074" i="25" s="1"/>
  <c r="Q1049" i="25"/>
  <c r="R1049" i="25" s="1"/>
  <c r="Q1046" i="25"/>
  <c r="R1046" i="25" s="1"/>
  <c r="Q1045" i="25"/>
  <c r="R1045" i="25" s="1"/>
  <c r="Q1044" i="25"/>
  <c r="R1044" i="25" s="1"/>
  <c r="Q1043" i="25"/>
  <c r="R1043" i="25" s="1"/>
  <c r="Q1042" i="25"/>
  <c r="R1042" i="25" s="1"/>
  <c r="Q1035" i="25"/>
  <c r="R1035" i="25" s="1"/>
  <c r="Q868" i="25"/>
  <c r="R868" i="25" s="1"/>
  <c r="Q756" i="25"/>
  <c r="R756" i="25" s="1"/>
  <c r="Q755" i="25"/>
  <c r="R755" i="25" s="1"/>
  <c r="Q754" i="25"/>
  <c r="R754" i="25" s="1"/>
  <c r="Q753" i="25"/>
  <c r="R753" i="25" s="1"/>
  <c r="Q733" i="25"/>
  <c r="R733" i="25" s="1"/>
  <c r="Q712" i="25"/>
  <c r="R712" i="25" s="1"/>
  <c r="Q674" i="25"/>
  <c r="R674" i="25" s="1"/>
  <c r="Q672" i="25"/>
  <c r="R672" i="25" s="1"/>
  <c r="Q670" i="25"/>
  <c r="R670" i="25" s="1"/>
  <c r="Q665" i="25"/>
  <c r="R665" i="25" s="1"/>
  <c r="Q660" i="25"/>
  <c r="R660" i="25" s="1"/>
  <c r="Q625" i="25"/>
  <c r="R625" i="25" s="1"/>
  <c r="Q624" i="25"/>
  <c r="R624" i="25" s="1"/>
  <c r="Q621" i="25"/>
  <c r="R621" i="25" s="1"/>
  <c r="Q617" i="25"/>
  <c r="R617" i="25" s="1"/>
  <c r="Q258" i="25"/>
  <c r="R258" i="25" s="1"/>
  <c r="Q145" i="25"/>
  <c r="R145" i="25" s="1"/>
  <c r="Q96" i="25"/>
  <c r="R96" i="25" s="1"/>
  <c r="Q95" i="25"/>
  <c r="R95" i="25" s="1"/>
  <c r="Q92" i="25"/>
  <c r="R92" i="25" s="1"/>
  <c r="Q88" i="25"/>
  <c r="R88" i="25" s="1"/>
  <c r="I168" i="25" l="1"/>
  <c r="W168" i="25" s="1"/>
  <c r="I169" i="25"/>
  <c r="W169" i="25" s="1"/>
  <c r="I281" i="25"/>
  <c r="I280" i="25"/>
  <c r="I632" i="25"/>
  <c r="W632" i="25" s="1"/>
  <c r="I631" i="25"/>
  <c r="W631" i="25" s="1"/>
  <c r="I634" i="25"/>
  <c r="W634" i="25" s="1"/>
  <c r="I633" i="25"/>
  <c r="W633" i="25" s="1"/>
  <c r="I5198" i="25"/>
  <c r="W5198" i="25" s="1"/>
  <c r="I5197" i="25"/>
  <c r="W5197" i="25" s="1"/>
  <c r="I221" i="25"/>
  <c r="W221" i="25" s="1"/>
  <c r="I768" i="25"/>
  <c r="I769" i="25"/>
  <c r="W769" i="25" s="1"/>
  <c r="I3760" i="25"/>
  <c r="I3761" i="25"/>
  <c r="W3761" i="25" s="1"/>
  <c r="I2861" i="25"/>
  <c r="I1212" i="25"/>
  <c r="W1212" i="25" s="1"/>
  <c r="I1220" i="25"/>
  <c r="W1220" i="25" s="1"/>
  <c r="I1228" i="25"/>
  <c r="W1228" i="25" s="1"/>
  <c r="I1236" i="25"/>
  <c r="W1236" i="25" s="1"/>
  <c r="I1252" i="25"/>
  <c r="W1252" i="25" s="1"/>
  <c r="I1210" i="25"/>
  <c r="W1210" i="25" s="1"/>
  <c r="I1218" i="25"/>
  <c r="W1218" i="25" s="1"/>
  <c r="I1226" i="25"/>
  <c r="W1226" i="25" s="1"/>
  <c r="I1234" i="25"/>
  <c r="W1234" i="25" s="1"/>
  <c r="I1242" i="25"/>
  <c r="W1242" i="25" s="1"/>
  <c r="I1250" i="25"/>
  <c r="W1250" i="25" s="1"/>
  <c r="I1211" i="25"/>
  <c r="W1211" i="25" s="1"/>
  <c r="I1219" i="25"/>
  <c r="W1219" i="25" s="1"/>
  <c r="I1227" i="25"/>
  <c r="W1227" i="25" s="1"/>
  <c r="I1235" i="25"/>
  <c r="W1235" i="25" s="1"/>
  <c r="I1243" i="25"/>
  <c r="W1243" i="25" s="1"/>
  <c r="I1251" i="25"/>
  <c r="W1251" i="25" s="1"/>
  <c r="I1214" i="25"/>
  <c r="W1214" i="25" s="1"/>
  <c r="I1222" i="25"/>
  <c r="W1222" i="25" s="1"/>
  <c r="I1230" i="25"/>
  <c r="W1230" i="25" s="1"/>
  <c r="I1238" i="25"/>
  <c r="W1238" i="25" s="1"/>
  <c r="I1254" i="25"/>
  <c r="W1254" i="25" s="1"/>
  <c r="I1208" i="25"/>
  <c r="W1208" i="25" s="1"/>
  <c r="I1216" i="25"/>
  <c r="W1216" i="25" s="1"/>
  <c r="I1246" i="25"/>
  <c r="W1246" i="25" s="1"/>
  <c r="I1215" i="25"/>
  <c r="W1215" i="25" s="1"/>
  <c r="I1223" i="25"/>
  <c r="W1223" i="25" s="1"/>
  <c r="I1231" i="25"/>
  <c r="W1231" i="25" s="1"/>
  <c r="I1247" i="25"/>
  <c r="W1247" i="25" s="1"/>
  <c r="I1255" i="25"/>
  <c r="W1255" i="25" s="1"/>
  <c r="I1224" i="25"/>
  <c r="W1224" i="25" s="1"/>
  <c r="I1263" i="25"/>
  <c r="W1263" i="25" s="1"/>
  <c r="I1262" i="25"/>
  <c r="I1113" i="25"/>
  <c r="I1114" i="25"/>
  <c r="W1114" i="25" s="1"/>
  <c r="I1232" i="25"/>
  <c r="W1232" i="25" s="1"/>
  <c r="I1240" i="25"/>
  <c r="W1240" i="25" s="1"/>
  <c r="I1248" i="25"/>
  <c r="W1248" i="25" s="1"/>
  <c r="I1209" i="25"/>
  <c r="W1209" i="25" s="1"/>
  <c r="I1217" i="25"/>
  <c r="W1217" i="25" s="1"/>
  <c r="I1225" i="25"/>
  <c r="W1225" i="25" s="1"/>
  <c r="I1233" i="25"/>
  <c r="W1233" i="25" s="1"/>
  <c r="I1241" i="25"/>
  <c r="W1241" i="25" s="1"/>
  <c r="I1249" i="25"/>
  <c r="W1249" i="25" s="1"/>
  <c r="I1261" i="25"/>
  <c r="W1261" i="25" s="1"/>
  <c r="I1260" i="25"/>
  <c r="I1244" i="25"/>
  <c r="W1244" i="25" s="1"/>
  <c r="I1213" i="25"/>
  <c r="W1213" i="25" s="1"/>
  <c r="I1221" i="25"/>
  <c r="W1221" i="25" s="1"/>
  <c r="I1229" i="25"/>
  <c r="W1229" i="25" s="1"/>
  <c r="I1237" i="25"/>
  <c r="W1237" i="25" s="1"/>
  <c r="I1245" i="25"/>
  <c r="W1245" i="25" s="1"/>
  <c r="I1253" i="25"/>
  <c r="W1253" i="25" s="1"/>
  <c r="I1105" i="25"/>
  <c r="I1106" i="25"/>
  <c r="W1106" i="25" s="1"/>
  <c r="I1239" i="25"/>
  <c r="W1239" i="25" s="1"/>
  <c r="I811" i="25"/>
  <c r="I812" i="25"/>
  <c r="W812" i="25" s="1"/>
  <c r="I4557" i="25"/>
  <c r="W4557" i="25" s="1"/>
  <c r="I5265" i="25"/>
  <c r="I5264" i="25"/>
  <c r="I5192" i="25"/>
  <c r="W5192" i="25" s="1"/>
  <c r="I5191" i="25"/>
  <c r="I5134" i="25"/>
  <c r="I5135" i="25"/>
  <c r="W5156" i="25" s="1"/>
  <c r="I4825" i="25"/>
  <c r="I4826" i="25"/>
  <c r="W4826" i="25" s="1"/>
  <c r="I4818" i="25"/>
  <c r="W4818" i="25" s="1"/>
  <c r="I4816" i="25"/>
  <c r="W4816" i="25" s="1"/>
  <c r="I4820" i="25"/>
  <c r="W4820" i="25" s="1"/>
  <c r="I4819" i="25"/>
  <c r="W4819" i="25" s="1"/>
  <c r="I4813" i="25"/>
  <c r="W4813" i="25" s="1"/>
  <c r="I4812" i="25"/>
  <c r="I4814" i="25"/>
  <c r="W4814" i="25" s="1"/>
  <c r="I4815" i="25"/>
  <c r="W4815" i="25" s="1"/>
  <c r="I4817" i="25"/>
  <c r="W4817" i="25" s="1"/>
  <c r="I4785" i="25"/>
  <c r="W4785" i="25" s="1"/>
  <c r="W4741" i="25"/>
  <c r="I4704" i="25"/>
  <c r="W4704" i="25" s="1"/>
  <c r="I4705" i="25"/>
  <c r="W4705" i="25" s="1"/>
  <c r="I4681" i="25"/>
  <c r="I3464" i="25"/>
  <c r="W3464" i="25" s="1"/>
  <c r="I3472" i="25"/>
  <c r="W3472" i="25" s="1"/>
  <c r="I3480" i="25"/>
  <c r="W3480" i="25" s="1"/>
  <c r="I3488" i="25"/>
  <c r="W3488" i="25" s="1"/>
  <c r="I3466" i="25"/>
  <c r="W3466" i="25" s="1"/>
  <c r="I3462" i="25"/>
  <c r="W3462" i="25" s="1"/>
  <c r="I3470" i="25"/>
  <c r="W3470" i="25" s="1"/>
  <c r="I3494" i="25"/>
  <c r="W3494" i="25" s="1"/>
  <c r="I3474" i="25"/>
  <c r="W3474" i="25" s="1"/>
  <c r="I3482" i="25"/>
  <c r="W3482" i="25" s="1"/>
  <c r="I3490" i="25"/>
  <c r="W3490" i="25" s="1"/>
  <c r="I3467" i="25"/>
  <c r="W3467" i="25" s="1"/>
  <c r="I3475" i="25"/>
  <c r="W3475" i="25" s="1"/>
  <c r="I3483" i="25"/>
  <c r="W3483" i="25" s="1"/>
  <c r="I3491" i="25"/>
  <c r="W3491" i="25" s="1"/>
  <c r="I3469" i="25"/>
  <c r="W3469" i="25" s="1"/>
  <c r="I3477" i="25"/>
  <c r="W3477" i="25" s="1"/>
  <c r="I3485" i="25"/>
  <c r="W3485" i="25" s="1"/>
  <c r="I3493" i="25"/>
  <c r="W3493" i="25" s="1"/>
  <c r="I3465" i="25"/>
  <c r="W3465" i="25" s="1"/>
  <c r="I3473" i="25"/>
  <c r="W3473" i="25" s="1"/>
  <c r="I3481" i="25"/>
  <c r="W3481" i="25" s="1"/>
  <c r="I3489" i="25"/>
  <c r="W3489" i="25" s="1"/>
  <c r="I3498" i="25"/>
  <c r="W3498" i="25" s="1"/>
  <c r="I3497" i="25"/>
  <c r="I3468" i="25"/>
  <c r="W3468" i="25" s="1"/>
  <c r="I3476" i="25"/>
  <c r="W3476" i="25" s="1"/>
  <c r="I3484" i="25"/>
  <c r="W3484" i="25" s="1"/>
  <c r="I3492" i="25"/>
  <c r="W3492" i="25" s="1"/>
  <c r="I3500" i="25"/>
  <c r="W3500" i="25" s="1"/>
  <c r="I3499" i="25"/>
  <c r="I3461" i="25"/>
  <c r="W3461" i="25" s="1"/>
  <c r="I3460" i="25"/>
  <c r="W3460" i="25" s="1"/>
  <c r="I3478" i="25"/>
  <c r="W3478" i="25" s="1"/>
  <c r="I3486" i="25"/>
  <c r="W3486" i="25" s="1"/>
  <c r="I3463" i="25"/>
  <c r="W3463" i="25" s="1"/>
  <c r="I3471" i="25"/>
  <c r="W3471" i="25" s="1"/>
  <c r="I3479" i="25"/>
  <c r="W3479" i="25" s="1"/>
  <c r="I3487" i="25"/>
  <c r="W3487" i="25" s="1"/>
  <c r="I3495" i="25"/>
  <c r="W3495" i="25" s="1"/>
  <c r="I3256" i="25"/>
  <c r="I3257" i="25"/>
  <c r="W3257" i="25" s="1"/>
  <c r="I3250" i="25"/>
  <c r="W3250" i="25" s="1"/>
  <c r="I3241" i="25"/>
  <c r="W3241" i="25" s="1"/>
  <c r="I3249" i="25"/>
  <c r="W3249" i="25" s="1"/>
  <c r="I3248" i="25"/>
  <c r="W3248" i="25" s="1"/>
  <c r="I3240" i="25"/>
  <c r="W3240" i="25" s="1"/>
  <c r="I3239" i="25"/>
  <c r="I3244" i="25"/>
  <c r="W3244" i="25" s="1"/>
  <c r="I3243" i="25"/>
  <c r="I3245" i="25"/>
  <c r="I3246" i="25"/>
  <c r="W3246" i="25" s="1"/>
  <c r="I3185" i="25"/>
  <c r="W3185" i="25" s="1"/>
  <c r="I3193" i="25"/>
  <c r="W3193" i="25" s="1"/>
  <c r="I3201" i="25"/>
  <c r="W3201" i="25" s="1"/>
  <c r="I3209" i="25"/>
  <c r="W3209" i="25" s="1"/>
  <c r="I3184" i="25"/>
  <c r="W3184" i="25" s="1"/>
  <c r="I3192" i="25"/>
  <c r="W3192" i="25" s="1"/>
  <c r="I3200" i="25"/>
  <c r="W3200" i="25" s="1"/>
  <c r="I3208" i="25"/>
  <c r="W3208" i="25" s="1"/>
  <c r="I3182" i="25"/>
  <c r="W3182" i="25" s="1"/>
  <c r="I3190" i="25"/>
  <c r="W3190" i="25" s="1"/>
  <c r="I3198" i="25"/>
  <c r="W3198" i="25" s="1"/>
  <c r="I3206" i="25"/>
  <c r="W3206" i="25" s="1"/>
  <c r="I3183" i="25"/>
  <c r="W3183" i="25" s="1"/>
  <c r="I3191" i="25"/>
  <c r="W3191" i="25" s="1"/>
  <c r="I3199" i="25"/>
  <c r="W3199" i="25" s="1"/>
  <c r="I3207" i="25"/>
  <c r="W3207" i="25" s="1"/>
  <c r="I3180" i="25"/>
  <c r="W3180" i="25" s="1"/>
  <c r="I3188" i="25"/>
  <c r="W3188" i="25" s="1"/>
  <c r="I3196" i="25"/>
  <c r="W3196" i="25" s="1"/>
  <c r="I3204" i="25"/>
  <c r="W3204" i="25" s="1"/>
  <c r="I3212" i="25"/>
  <c r="W3212" i="25" s="1"/>
  <c r="I3216" i="25"/>
  <c r="W3216" i="25" s="1"/>
  <c r="I3215" i="25"/>
  <c r="I3218" i="25"/>
  <c r="W3218" i="25" s="1"/>
  <c r="I3217" i="25"/>
  <c r="I3186" i="25"/>
  <c r="W3186" i="25" s="1"/>
  <c r="I3194" i="25"/>
  <c r="W3194" i="25" s="1"/>
  <c r="I3202" i="25"/>
  <c r="W3202" i="25" s="1"/>
  <c r="I3210" i="25"/>
  <c r="W3210" i="25" s="1"/>
  <c r="I3179" i="25"/>
  <c r="W3179" i="25" s="1"/>
  <c r="I3178" i="25"/>
  <c r="W3178" i="25" s="1"/>
  <c r="I3187" i="25"/>
  <c r="W3187" i="25" s="1"/>
  <c r="I3195" i="25"/>
  <c r="W3195" i="25" s="1"/>
  <c r="I3203" i="25"/>
  <c r="W3203" i="25" s="1"/>
  <c r="I3211" i="25"/>
  <c r="W3211" i="25" s="1"/>
  <c r="I3181" i="25"/>
  <c r="W3181" i="25" s="1"/>
  <c r="I3189" i="25"/>
  <c r="W3189" i="25" s="1"/>
  <c r="I3197" i="25"/>
  <c r="W3197" i="25" s="1"/>
  <c r="I3205" i="25"/>
  <c r="W3205" i="25" s="1"/>
  <c r="I3213" i="25"/>
  <c r="W3213" i="25" s="1"/>
  <c r="I3170" i="25"/>
  <c r="W3170" i="25" s="1"/>
  <c r="I3169" i="25"/>
  <c r="I3176" i="25"/>
  <c r="W3176" i="25" s="1"/>
  <c r="I3175" i="25"/>
  <c r="I2943" i="25"/>
  <c r="W2943" i="25" s="1"/>
  <c r="I2944" i="25"/>
  <c r="W2944" i="25" s="1"/>
  <c r="W2906" i="25"/>
  <c r="I2909" i="25"/>
  <c r="W2909" i="25" s="1"/>
  <c r="I2797" i="25"/>
  <c r="W2797" i="25" s="1"/>
  <c r="I2798" i="25"/>
  <c r="W2798" i="25" s="1"/>
  <c r="I2788" i="25"/>
  <c r="W2788" i="25" s="1"/>
  <c r="I2789" i="25"/>
  <c r="W2789" i="25" s="1"/>
  <c r="W2777" i="25"/>
  <c r="I2780" i="25"/>
  <c r="W2780" i="25" s="1"/>
  <c r="I2768" i="25"/>
  <c r="I652" i="25"/>
  <c r="W652" i="25" s="1"/>
  <c r="I597" i="25"/>
  <c r="W597" i="25" s="1"/>
  <c r="I596" i="25"/>
  <c r="I493" i="25"/>
  <c r="W493" i="25" s="1"/>
  <c r="I492" i="25"/>
  <c r="I264" i="25"/>
  <c r="W264" i="25" s="1"/>
  <c r="I455" i="25"/>
  <c r="W455" i="25" s="1"/>
  <c r="I274" i="25"/>
  <c r="W274" i="25" s="1"/>
  <c r="I270" i="25"/>
  <c r="W270" i="25" s="1"/>
  <c r="I278" i="25"/>
  <c r="W278" i="25" s="1"/>
  <c r="I275" i="25"/>
  <c r="W275" i="25" s="1"/>
  <c r="I251" i="25"/>
  <c r="W251" i="25" s="1"/>
  <c r="I269" i="25"/>
  <c r="W269" i="25" s="1"/>
  <c r="I277" i="25"/>
  <c r="W277" i="25" s="1"/>
  <c r="W279" i="25"/>
  <c r="I272" i="25"/>
  <c r="W272" i="25" s="1"/>
  <c r="I271" i="25"/>
  <c r="W271" i="25" s="1"/>
  <c r="I247" i="25"/>
  <c r="W247" i="25" s="1"/>
  <c r="I263" i="25"/>
  <c r="W263" i="25" s="1"/>
  <c r="I262" i="25"/>
  <c r="W262" i="25" s="1"/>
  <c r="I273" i="25"/>
  <c r="W273" i="25" s="1"/>
  <c r="I284" i="25"/>
  <c r="W284" i="25" s="1"/>
  <c r="I283" i="25"/>
  <c r="W283" i="25" s="1"/>
  <c r="I268" i="25"/>
  <c r="W268" i="25" s="1"/>
  <c r="I267" i="25"/>
  <c r="W267" i="25" s="1"/>
  <c r="I276" i="25"/>
  <c r="W276" i="25" s="1"/>
  <c r="I248" i="25"/>
  <c r="W248" i="25" s="1"/>
  <c r="I249" i="25"/>
  <c r="W249" i="25" s="1"/>
  <c r="I250" i="25"/>
  <c r="W250" i="25" s="1"/>
  <c r="I252" i="25"/>
  <c r="W252" i="25" s="1"/>
  <c r="I246" i="25"/>
  <c r="W246" i="25" s="1"/>
  <c r="W244" i="25"/>
  <c r="I242" i="25"/>
  <c r="I214" i="25"/>
  <c r="W214" i="25" s="1"/>
  <c r="I226" i="25"/>
  <c r="W226" i="25" s="1"/>
  <c r="I225" i="25"/>
  <c r="W225" i="25" s="1"/>
  <c r="I224" i="25"/>
  <c r="W224" i="25" s="1"/>
  <c r="I223" i="25"/>
  <c r="W223" i="25" s="1"/>
  <c r="I218" i="25"/>
  <c r="W218" i="25" s="1"/>
  <c r="W219" i="25"/>
  <c r="I212" i="25"/>
  <c r="W212" i="25" s="1"/>
  <c r="I213" i="25"/>
  <c r="W213" i="25" s="1"/>
  <c r="W215" i="25"/>
  <c r="I206" i="25"/>
  <c r="W206" i="25" s="1"/>
  <c r="I217" i="25"/>
  <c r="W217" i="25" s="1"/>
  <c r="I210" i="25"/>
  <c r="W210" i="25" s="1"/>
  <c r="I209" i="25"/>
  <c r="W209" i="25" s="1"/>
  <c r="I211" i="25"/>
  <c r="W211" i="25" s="1"/>
  <c r="I200" i="25"/>
  <c r="W200" i="25" s="1"/>
  <c r="I194" i="25"/>
  <c r="W194" i="25" s="1"/>
  <c r="I202" i="25"/>
  <c r="W202" i="25" s="1"/>
  <c r="I197" i="25"/>
  <c r="W197" i="25" s="1"/>
  <c r="I205" i="25"/>
  <c r="W205" i="25" s="1"/>
  <c r="I196" i="25"/>
  <c r="W196" i="25" s="1"/>
  <c r="I204" i="25"/>
  <c r="W204" i="25" s="1"/>
  <c r="I198" i="25"/>
  <c r="W198" i="25" s="1"/>
  <c r="I199" i="25"/>
  <c r="W199" i="25" s="1"/>
  <c r="I207" i="25"/>
  <c r="W207" i="25" s="1"/>
  <c r="I195" i="25"/>
  <c r="W195" i="25" s="1"/>
  <c r="I203" i="25"/>
  <c r="W203" i="25" s="1"/>
  <c r="I193" i="25"/>
  <c r="W193" i="25" s="1"/>
  <c r="I192" i="25"/>
  <c r="W192" i="25" s="1"/>
  <c r="I201" i="25"/>
  <c r="W201" i="25" s="1"/>
  <c r="I178" i="25"/>
  <c r="W178" i="25" s="1"/>
  <c r="I171" i="25"/>
  <c r="W171" i="25" s="1"/>
  <c r="I181" i="25"/>
  <c r="W181" i="25" s="1"/>
  <c r="I128" i="25"/>
  <c r="W128" i="25" s="1"/>
  <c r="I144" i="25"/>
  <c r="W144" i="25" s="1"/>
  <c r="I152" i="25"/>
  <c r="W152" i="25" s="1"/>
  <c r="I172" i="25"/>
  <c r="W172" i="25" s="1"/>
  <c r="I182" i="25"/>
  <c r="W182" i="25" s="1"/>
  <c r="I126" i="25"/>
  <c r="W126" i="25" s="1"/>
  <c r="I142" i="25"/>
  <c r="W142" i="25" s="1"/>
  <c r="I150" i="25"/>
  <c r="W150" i="25" s="1"/>
  <c r="I158" i="25"/>
  <c r="W158" i="25" s="1"/>
  <c r="I180" i="25"/>
  <c r="W180" i="25" s="1"/>
  <c r="W167" i="25"/>
  <c r="I179" i="25"/>
  <c r="W179" i="25" s="1"/>
  <c r="I160" i="25"/>
  <c r="W160" i="25" s="1"/>
  <c r="I161" i="25"/>
  <c r="W161" i="25" s="1"/>
  <c r="I173" i="25"/>
  <c r="W173" i="25" s="1"/>
  <c r="I155" i="25"/>
  <c r="W155" i="25" s="1"/>
  <c r="I165" i="25"/>
  <c r="W165" i="25" s="1"/>
  <c r="I164" i="25"/>
  <c r="W164" i="25" s="1"/>
  <c r="I177" i="25"/>
  <c r="W177" i="25" s="1"/>
  <c r="I176" i="25"/>
  <c r="W176" i="25" s="1"/>
  <c r="I166" i="25"/>
  <c r="W166" i="25" s="1"/>
  <c r="I146" i="25"/>
  <c r="W146" i="25" s="1"/>
  <c r="I154" i="25"/>
  <c r="W154" i="25" s="1"/>
  <c r="I127" i="25"/>
  <c r="W127" i="25" s="1"/>
  <c r="I143" i="25"/>
  <c r="W143" i="25" s="1"/>
  <c r="I151" i="25"/>
  <c r="W151" i="25" s="1"/>
  <c r="I159" i="25"/>
  <c r="W159" i="25" s="1"/>
  <c r="I145" i="25"/>
  <c r="W145" i="25" s="1"/>
  <c r="I153" i="25"/>
  <c r="W153" i="25" s="1"/>
  <c r="I138" i="25"/>
  <c r="W138" i="25" s="1"/>
  <c r="I137" i="25"/>
  <c r="W137" i="25" s="1"/>
  <c r="I162" i="25"/>
  <c r="W162" i="25" s="1"/>
  <c r="I139" i="25"/>
  <c r="W139" i="25" s="1"/>
  <c r="I147" i="25"/>
  <c r="W147" i="25" s="1"/>
  <c r="I124" i="25"/>
  <c r="W124" i="25" s="1"/>
  <c r="I140" i="25"/>
  <c r="W140" i="25" s="1"/>
  <c r="I148" i="25"/>
  <c r="W148" i="25" s="1"/>
  <c r="I156" i="25"/>
  <c r="W156" i="25" s="1"/>
  <c r="I141" i="25"/>
  <c r="W141" i="25" s="1"/>
  <c r="I149" i="25"/>
  <c r="W149" i="25" s="1"/>
  <c r="I157" i="25"/>
  <c r="W157" i="25" s="1"/>
  <c r="I123" i="25"/>
  <c r="W123" i="25" s="1"/>
  <c r="I122" i="25"/>
  <c r="W122" i="25" s="1"/>
  <c r="I125" i="25"/>
  <c r="W125" i="25" s="1"/>
  <c r="I110" i="25"/>
  <c r="W110" i="25" s="1"/>
  <c r="I111" i="25"/>
  <c r="W111" i="25" s="1"/>
  <c r="I1044" i="25"/>
  <c r="W1044" i="25" s="1"/>
  <c r="I1045" i="25"/>
  <c r="W1045" i="25" s="1"/>
  <c r="I1042" i="25"/>
  <c r="W1042" i="25" s="1"/>
  <c r="I1043" i="25"/>
  <c r="W1043" i="25" s="1"/>
  <c r="I1029" i="25"/>
  <c r="W1029" i="25" s="1"/>
  <c r="W1028" i="25"/>
  <c r="I754" i="25"/>
  <c r="W754" i="25" s="1"/>
  <c r="I753" i="25"/>
  <c r="W753" i="25" s="1"/>
  <c r="W735" i="25"/>
  <c r="I2433" i="25"/>
  <c r="I2436" i="25"/>
  <c r="I2435" i="25"/>
  <c r="I2432" i="25"/>
  <c r="I2171" i="25"/>
  <c r="W2171" i="25" s="1"/>
  <c r="I2170" i="25"/>
  <c r="I2114" i="25"/>
  <c r="I2117" i="25"/>
  <c r="I2118" i="25"/>
  <c r="W2118" i="25" s="1"/>
  <c r="I2110" i="25"/>
  <c r="I1929" i="25"/>
  <c r="W1929" i="25" s="1"/>
  <c r="I1733" i="25"/>
  <c r="W1733" i="25" s="1"/>
  <c r="I1730" i="25"/>
  <c r="W1730" i="25" s="1"/>
  <c r="I1729" i="25"/>
  <c r="W1729" i="25" s="1"/>
  <c r="I1728" i="25"/>
  <c r="W1728" i="25" s="1"/>
  <c r="I1731" i="25"/>
  <c r="W1731" i="25" s="1"/>
  <c r="I1732" i="25"/>
  <c r="W1732" i="25" s="1"/>
  <c r="I1502" i="25"/>
  <c r="W1502" i="25" s="1"/>
  <c r="I1510" i="25"/>
  <c r="W1510" i="25" s="1"/>
  <c r="I1518" i="25"/>
  <c r="W1518" i="25" s="1"/>
  <c r="I1528" i="25"/>
  <c r="W1528" i="25" s="1"/>
  <c r="I1503" i="25"/>
  <c r="W1503" i="25" s="1"/>
  <c r="I1511" i="25"/>
  <c r="W1511" i="25" s="1"/>
  <c r="I1519" i="25"/>
  <c r="W1519" i="25" s="1"/>
  <c r="I1529" i="25"/>
  <c r="W1529" i="25" s="1"/>
  <c r="I1505" i="25"/>
  <c r="W1505" i="25" s="1"/>
  <c r="I1513" i="25"/>
  <c r="W1513" i="25" s="1"/>
  <c r="I1521" i="25"/>
  <c r="W1521" i="25" s="1"/>
  <c r="I1531" i="25"/>
  <c r="W1531" i="25" s="1"/>
  <c r="I1509" i="25"/>
  <c r="W1509" i="25" s="1"/>
  <c r="I1517" i="25"/>
  <c r="W1517" i="25" s="1"/>
  <c r="I1527" i="25"/>
  <c r="W1527" i="25" s="1"/>
  <c r="I1498" i="25"/>
  <c r="W1498" i="25" s="1"/>
  <c r="I1507" i="25"/>
  <c r="W1507" i="25" s="1"/>
  <c r="I1515" i="25"/>
  <c r="W1515" i="25" s="1"/>
  <c r="I1504" i="25"/>
  <c r="W1504" i="25" s="1"/>
  <c r="I1512" i="25"/>
  <c r="W1512" i="25" s="1"/>
  <c r="I1520" i="25"/>
  <c r="W1520" i="25" s="1"/>
  <c r="I1530" i="25"/>
  <c r="W1530" i="25" s="1"/>
  <c r="I1501" i="25"/>
  <c r="W1501" i="25" s="1"/>
  <c r="I1500" i="25"/>
  <c r="I1496" i="25"/>
  <c r="W1496" i="25" s="1"/>
  <c r="I1495" i="25"/>
  <c r="W1495" i="25" s="1"/>
  <c r="I1497" i="25"/>
  <c r="W1497" i="25" s="1"/>
  <c r="I1506" i="25"/>
  <c r="W1506" i="25" s="1"/>
  <c r="I1514" i="25"/>
  <c r="W1514" i="25" s="1"/>
  <c r="I1522" i="25"/>
  <c r="W1522" i="25" s="1"/>
  <c r="I1532" i="25"/>
  <c r="W1532" i="25" s="1"/>
  <c r="I1508" i="25"/>
  <c r="W1508" i="25" s="1"/>
  <c r="I1516" i="25"/>
  <c r="W1516" i="25" s="1"/>
  <c r="I1526" i="25"/>
  <c r="W1526" i="25" s="1"/>
  <c r="I1525" i="25"/>
  <c r="W1525" i="25" s="1"/>
  <c r="I1489" i="25"/>
  <c r="W1489" i="25" s="1"/>
  <c r="I1469" i="25"/>
  <c r="W1469" i="25" s="1"/>
  <c r="I1487" i="25"/>
  <c r="W1487" i="25" s="1"/>
  <c r="I1488" i="25"/>
  <c r="W1488" i="25" s="1"/>
  <c r="I1492" i="25"/>
  <c r="W1492" i="25" s="1"/>
  <c r="I1491" i="25"/>
  <c r="I1493" i="25"/>
  <c r="W1493" i="25" s="1"/>
  <c r="I1484" i="25"/>
  <c r="W1484" i="25" s="1"/>
  <c r="I1485" i="25"/>
  <c r="W1485" i="25" s="1"/>
  <c r="I1486" i="25"/>
  <c r="W1486" i="25" s="1"/>
  <c r="I1470" i="25"/>
  <c r="W1470" i="25" s="1"/>
  <c r="I1468" i="25"/>
  <c r="W1468" i="25" s="1"/>
  <c r="I1467" i="25"/>
  <c r="I1455" i="25"/>
  <c r="W1455" i="25" s="1"/>
  <c r="I1454" i="25"/>
  <c r="W1454" i="25" s="1"/>
  <c r="I1363" i="25"/>
  <c r="W1363" i="25" s="1"/>
  <c r="I1371" i="25"/>
  <c r="W1371" i="25" s="1"/>
  <c r="I1381" i="25"/>
  <c r="W1381" i="25" s="1"/>
  <c r="I1389" i="25"/>
  <c r="W1389" i="25" s="1"/>
  <c r="I1397" i="25"/>
  <c r="W1397" i="25" s="1"/>
  <c r="I1405" i="25"/>
  <c r="W1405" i="25" s="1"/>
  <c r="I1413" i="25"/>
  <c r="W1413" i="25" s="1"/>
  <c r="I1422" i="25"/>
  <c r="W1422" i="25" s="1"/>
  <c r="I1366" i="25"/>
  <c r="W1366" i="25" s="1"/>
  <c r="I1374" i="25"/>
  <c r="W1374" i="25" s="1"/>
  <c r="I1384" i="25"/>
  <c r="W1384" i="25" s="1"/>
  <c r="I1392" i="25"/>
  <c r="W1392" i="25" s="1"/>
  <c r="I1400" i="25"/>
  <c r="W1400" i="25" s="1"/>
  <c r="I1408" i="25"/>
  <c r="W1408" i="25" s="1"/>
  <c r="I1361" i="25"/>
  <c r="W1361" i="25" s="1"/>
  <c r="I1369" i="25"/>
  <c r="W1369" i="25" s="1"/>
  <c r="I1387" i="25"/>
  <c r="W1387" i="25" s="1"/>
  <c r="I1395" i="25"/>
  <c r="W1395" i="25" s="1"/>
  <c r="I1403" i="25"/>
  <c r="W1403" i="25" s="1"/>
  <c r="I1411" i="25"/>
  <c r="W1411" i="25" s="1"/>
  <c r="I1420" i="25"/>
  <c r="W1420" i="25" s="1"/>
  <c r="I1364" i="25"/>
  <c r="W1364" i="25" s="1"/>
  <c r="I1372" i="25"/>
  <c r="W1372" i="25" s="1"/>
  <c r="I1382" i="25"/>
  <c r="W1382" i="25" s="1"/>
  <c r="I1390" i="25"/>
  <c r="W1390" i="25" s="1"/>
  <c r="I1398" i="25"/>
  <c r="W1398" i="25" s="1"/>
  <c r="I1406" i="25"/>
  <c r="W1406" i="25" s="1"/>
  <c r="I1414" i="25"/>
  <c r="W1414" i="25" s="1"/>
  <c r="I1423" i="25"/>
  <c r="W1423" i="25" s="1"/>
  <c r="I1379" i="25"/>
  <c r="W1379" i="25" s="1"/>
  <c r="I1378" i="25"/>
  <c r="I1430" i="25"/>
  <c r="W1430" i="25" s="1"/>
  <c r="I1429" i="25"/>
  <c r="I1362" i="25"/>
  <c r="W1362" i="25" s="1"/>
  <c r="I1370" i="25"/>
  <c r="W1370" i="25" s="1"/>
  <c r="I1380" i="25"/>
  <c r="W1380" i="25" s="1"/>
  <c r="I1388" i="25"/>
  <c r="W1388" i="25" s="1"/>
  <c r="I1396" i="25"/>
  <c r="W1396" i="25" s="1"/>
  <c r="I1404" i="25"/>
  <c r="W1404" i="25" s="1"/>
  <c r="I1412" i="25"/>
  <c r="W1412" i="25" s="1"/>
  <c r="I1421" i="25"/>
  <c r="W1421" i="25" s="1"/>
  <c r="I1365" i="25"/>
  <c r="W1365" i="25" s="1"/>
  <c r="I1373" i="25"/>
  <c r="W1373" i="25" s="1"/>
  <c r="I1383" i="25"/>
  <c r="W1383" i="25" s="1"/>
  <c r="I1391" i="25"/>
  <c r="W1391" i="25" s="1"/>
  <c r="I1399" i="25"/>
  <c r="W1399" i="25" s="1"/>
  <c r="I1407" i="25"/>
  <c r="W1407" i="25" s="1"/>
  <c r="I1424" i="25"/>
  <c r="W1424" i="25" s="1"/>
  <c r="I1416" i="25"/>
  <c r="I1417" i="25"/>
  <c r="W1417" i="25" s="1"/>
  <c r="I1367" i="25"/>
  <c r="W1367" i="25" s="1"/>
  <c r="I1375" i="25"/>
  <c r="W1375" i="25" s="1"/>
  <c r="I1385" i="25"/>
  <c r="W1385" i="25" s="1"/>
  <c r="I1393" i="25"/>
  <c r="W1393" i="25" s="1"/>
  <c r="I1401" i="25"/>
  <c r="W1401" i="25" s="1"/>
  <c r="I1409" i="25"/>
  <c r="W1409" i="25" s="1"/>
  <c r="I1418" i="25"/>
  <c r="W1418" i="25" s="1"/>
  <c r="I1427" i="25"/>
  <c r="W1427" i="25" s="1"/>
  <c r="I1426" i="25"/>
  <c r="I1360" i="25"/>
  <c r="W1360" i="25" s="1"/>
  <c r="I1368" i="25"/>
  <c r="W1368" i="25" s="1"/>
  <c r="I1386" i="25"/>
  <c r="W1386" i="25" s="1"/>
  <c r="I1394" i="25"/>
  <c r="W1394" i="25" s="1"/>
  <c r="I1402" i="25"/>
  <c r="W1402" i="25" s="1"/>
  <c r="I1410" i="25"/>
  <c r="W1410" i="25" s="1"/>
  <c r="I1419" i="25"/>
  <c r="W1419" i="25" s="1"/>
  <c r="I1359" i="25"/>
  <c r="W1359" i="25" s="1"/>
  <c r="W1376" i="25"/>
  <c r="W1428" i="25"/>
  <c r="I1300" i="25"/>
  <c r="W1300" i="25" s="1"/>
  <c r="I1308" i="25"/>
  <c r="W1308" i="25" s="1"/>
  <c r="I1316" i="25"/>
  <c r="W1316" i="25" s="1"/>
  <c r="I1325" i="25"/>
  <c r="W1325" i="25" s="1"/>
  <c r="I1333" i="25"/>
  <c r="W1333" i="25" s="1"/>
  <c r="I1358" i="25"/>
  <c r="W1358" i="25" s="1"/>
  <c r="I1357" i="25"/>
  <c r="W1415" i="25"/>
  <c r="I1294" i="25"/>
  <c r="W1294" i="25" s="1"/>
  <c r="I1302" i="25"/>
  <c r="W1302" i="25" s="1"/>
  <c r="I1310" i="25"/>
  <c r="W1310" i="25" s="1"/>
  <c r="I1318" i="25"/>
  <c r="W1318" i="25" s="1"/>
  <c r="I1327" i="25"/>
  <c r="W1327" i="25" s="1"/>
  <c r="I1335" i="25"/>
  <c r="W1335" i="25" s="1"/>
  <c r="I1296" i="25"/>
  <c r="W1296" i="25" s="1"/>
  <c r="I1304" i="25"/>
  <c r="W1304" i="25" s="1"/>
  <c r="I1312" i="25"/>
  <c r="W1312" i="25" s="1"/>
  <c r="I1321" i="25"/>
  <c r="W1321" i="25" s="1"/>
  <c r="I1329" i="25"/>
  <c r="W1329" i="25" s="1"/>
  <c r="I1337" i="25"/>
  <c r="W1337" i="25" s="1"/>
  <c r="I1297" i="25"/>
  <c r="W1297" i="25" s="1"/>
  <c r="I1305" i="25"/>
  <c r="W1305" i="25" s="1"/>
  <c r="I1313" i="25"/>
  <c r="W1313" i="25" s="1"/>
  <c r="I1322" i="25"/>
  <c r="W1322" i="25" s="1"/>
  <c r="I1330" i="25"/>
  <c r="W1330" i="25" s="1"/>
  <c r="I1301" i="25"/>
  <c r="W1301" i="25" s="1"/>
  <c r="I1309" i="25"/>
  <c r="W1309" i="25" s="1"/>
  <c r="I1317" i="25"/>
  <c r="W1317" i="25" s="1"/>
  <c r="I1326" i="25"/>
  <c r="W1326" i="25" s="1"/>
  <c r="I1334" i="25"/>
  <c r="W1334" i="25" s="1"/>
  <c r="I1295" i="25"/>
  <c r="W1295" i="25" s="1"/>
  <c r="I1303" i="25"/>
  <c r="W1303" i="25" s="1"/>
  <c r="I1311" i="25"/>
  <c r="W1311" i="25" s="1"/>
  <c r="I1320" i="25"/>
  <c r="W1320" i="25" s="1"/>
  <c r="I1328" i="25"/>
  <c r="W1328" i="25" s="1"/>
  <c r="I1336" i="25"/>
  <c r="W1336" i="25" s="1"/>
  <c r="I1298" i="25"/>
  <c r="W1298" i="25" s="1"/>
  <c r="I1306" i="25"/>
  <c r="W1306" i="25" s="1"/>
  <c r="I1314" i="25"/>
  <c r="W1314" i="25" s="1"/>
  <c r="I1323" i="25"/>
  <c r="W1323" i="25" s="1"/>
  <c r="I1331" i="25"/>
  <c r="W1331" i="25" s="1"/>
  <c r="I1340" i="25"/>
  <c r="W1340" i="25" s="1"/>
  <c r="I1339" i="25"/>
  <c r="I1299" i="25"/>
  <c r="W1299" i="25" s="1"/>
  <c r="I1307" i="25"/>
  <c r="W1307" i="25" s="1"/>
  <c r="I1315" i="25"/>
  <c r="W1315" i="25" s="1"/>
  <c r="I1324" i="25"/>
  <c r="W1324" i="25" s="1"/>
  <c r="I1332" i="25"/>
  <c r="W1332" i="25" s="1"/>
  <c r="I1287" i="25"/>
  <c r="I1288" i="25"/>
  <c r="W1288" i="25" s="1"/>
  <c r="I1185" i="25"/>
  <c r="W1185" i="25" s="1"/>
  <c r="I1284" i="25"/>
  <c r="I1285" i="25"/>
  <c r="W1285" i="25" s="1"/>
  <c r="I1270" i="25"/>
  <c r="I1186" i="25"/>
  <c r="W1186" i="25" s="1"/>
  <c r="I1204" i="25"/>
  <c r="W1204" i="25" s="1"/>
  <c r="I1203" i="25"/>
  <c r="I1192" i="25"/>
  <c r="W1192" i="25" s="1"/>
  <c r="I1189" i="25"/>
  <c r="I1194" i="25"/>
  <c r="W1194" i="25" s="1"/>
  <c r="I1193" i="25"/>
  <c r="I1198" i="25"/>
  <c r="I1202" i="25"/>
  <c r="W1202" i="25" s="1"/>
  <c r="I1197" i="25"/>
  <c r="W1197" i="25" s="1"/>
  <c r="I1195" i="25"/>
  <c r="I1160" i="25"/>
  <c r="W1160" i="25" s="1"/>
  <c r="I1162" i="25"/>
  <c r="W1162" i="25" s="1"/>
  <c r="I1159" i="25"/>
  <c r="W1159" i="25" s="1"/>
  <c r="I1163" i="25"/>
  <c r="W1163" i="25" s="1"/>
  <c r="I1164" i="25"/>
  <c r="W1164" i="25" s="1"/>
  <c r="I1161" i="25"/>
  <c r="W1161" i="25" s="1"/>
  <c r="I1165" i="25"/>
  <c r="W1165" i="25" s="1"/>
  <c r="I1166" i="25"/>
  <c r="W1166" i="25" s="1"/>
  <c r="W1149" i="25"/>
  <c r="W1151" i="25"/>
  <c r="W1147" i="25"/>
  <c r="W1153" i="25"/>
  <c r="W1137" i="25"/>
  <c r="W1155" i="25"/>
  <c r="W1140" i="25"/>
  <c r="W1157" i="25"/>
  <c r="W1142" i="25"/>
  <c r="W1144" i="25"/>
  <c r="I1128" i="25"/>
  <c r="I1129" i="25"/>
  <c r="W1129" i="25" s="1"/>
  <c r="W1112" i="25"/>
  <c r="W1110" i="25"/>
  <c r="W1090" i="25"/>
  <c r="W1094" i="25"/>
  <c r="W1096" i="25"/>
  <c r="W1100" i="25"/>
  <c r="W1102" i="25"/>
  <c r="W1104" i="25"/>
  <c r="W1098" i="25"/>
  <c r="W1092" i="25"/>
  <c r="W1080" i="25"/>
  <c r="W1082" i="25"/>
  <c r="I1074" i="25"/>
  <c r="W1074" i="25" s="1"/>
  <c r="I1034" i="25"/>
  <c r="W1034" i="25" s="1"/>
  <c r="I1067" i="25"/>
  <c r="W1067" i="25" s="1"/>
  <c r="I1066" i="25"/>
  <c r="I1065" i="25"/>
  <c r="W1065" i="25" s="1"/>
  <c r="W1058" i="25"/>
  <c r="W1051" i="25"/>
  <c r="W1049" i="25"/>
  <c r="W1046" i="25"/>
  <c r="W1047" i="25"/>
  <c r="I1032" i="25"/>
  <c r="W1032" i="25" s="1"/>
  <c r="I1041" i="25"/>
  <c r="W1041" i="25" s="1"/>
  <c r="I1033" i="25"/>
  <c r="W1033" i="25" s="1"/>
  <c r="I1037" i="25"/>
  <c r="W1037" i="25" s="1"/>
  <c r="I1030" i="25"/>
  <c r="W1030" i="25" s="1"/>
  <c r="I1036" i="25"/>
  <c r="W979" i="25"/>
  <c r="W977" i="25"/>
  <c r="W975" i="25"/>
  <c r="W973" i="25"/>
  <c r="W905" i="25"/>
  <c r="I902" i="25"/>
  <c r="W902" i="25" s="1"/>
  <c r="W898" i="25"/>
  <c r="W874" i="25"/>
  <c r="W872" i="25"/>
  <c r="W870" i="25"/>
  <c r="W868" i="25"/>
  <c r="W866" i="25"/>
  <c r="W864" i="25"/>
  <c r="W862" i="25"/>
  <c r="W860" i="25"/>
  <c r="W858" i="25"/>
  <c r="W856" i="25"/>
  <c r="W854" i="25"/>
  <c r="W848" i="25"/>
  <c r="W829" i="25"/>
  <c r="W833" i="25"/>
  <c r="W810" i="25"/>
  <c r="W803" i="25"/>
  <c r="W755" i="25"/>
  <c r="W733" i="25"/>
  <c r="W729" i="25"/>
  <c r="W731" i="25"/>
  <c r="W727" i="25"/>
  <c r="W725" i="25"/>
  <c r="W710" i="25"/>
  <c r="I685" i="25"/>
  <c r="I686" i="25"/>
  <c r="W657" i="25"/>
  <c r="W655" i="25"/>
  <c r="W641" i="25"/>
  <c r="W642" i="25"/>
  <c r="W643" i="25"/>
  <c r="W651" i="25"/>
  <c r="W644" i="25"/>
  <c r="W637" i="25"/>
  <c r="W646" i="25"/>
  <c r="I627" i="25"/>
  <c r="I628" i="25"/>
  <c r="I626" i="25"/>
  <c r="W648" i="25"/>
  <c r="W649" i="25"/>
  <c r="W636" i="25"/>
  <c r="W645" i="25"/>
  <c r="W639" i="25"/>
  <c r="W647" i="25"/>
  <c r="I615" i="25"/>
  <c r="W617" i="25"/>
  <c r="W114" i="25"/>
  <c r="I619" i="25"/>
  <c r="W120" i="25"/>
  <c r="W116" i="25"/>
  <c r="W117" i="25"/>
  <c r="W118" i="25"/>
  <c r="W92" i="25"/>
  <c r="I90" i="25"/>
  <c r="W17" i="25"/>
  <c r="W18" i="25"/>
  <c r="I16" i="25"/>
  <c r="W184" i="25"/>
  <c r="I387" i="25"/>
  <c r="I388" i="25"/>
  <c r="I389" i="25"/>
  <c r="W389" i="25" s="1"/>
  <c r="W265" i="25"/>
  <c r="W281" i="25"/>
  <c r="W266" i="25"/>
  <c r="W285" i="25"/>
  <c r="W228" i="25"/>
  <c r="T4735" i="25"/>
  <c r="S4735" i="25" s="1"/>
  <c r="T5198" i="25"/>
  <c r="W230" i="25"/>
  <c r="W229" i="25"/>
  <c r="W231" i="25"/>
  <c r="W227" i="25"/>
  <c r="W174" i="25"/>
  <c r="W183" i="25"/>
  <c r="T5209" i="25"/>
  <c r="T2879" i="25"/>
  <c r="W131" i="25"/>
  <c r="T2643" i="25"/>
  <c r="S2643" i="25" s="1"/>
  <c r="T1872" i="25"/>
  <c r="S1872" i="25" s="1"/>
  <c r="T4800" i="25"/>
  <c r="T5218" i="25"/>
  <c r="T1966" i="25"/>
  <c r="S1966" i="25" s="1"/>
  <c r="T5235" i="25"/>
  <c r="S5235" i="25" s="1"/>
  <c r="T1982" i="25"/>
  <c r="S1982" i="25" s="1"/>
  <c r="T5261" i="25"/>
  <c r="S5261" i="25" s="1"/>
  <c r="T4796" i="25"/>
  <c r="T2399" i="25"/>
  <c r="S2399" i="25" s="1"/>
  <c r="T3241" i="25"/>
  <c r="T4651" i="25"/>
  <c r="T5288" i="25"/>
  <c r="T4886" i="25"/>
  <c r="T2443" i="25"/>
  <c r="S2443" i="25" s="1"/>
  <c r="T3725" i="25"/>
  <c r="S3725" i="25" s="1"/>
  <c r="T4718" i="25"/>
  <c r="S4718" i="25" s="1"/>
  <c r="T5156" i="25"/>
  <c r="T3177" i="25"/>
  <c r="T2545" i="25"/>
  <c r="S2545" i="25" s="1"/>
  <c r="T3741" i="25"/>
  <c r="S3741" i="25" s="1"/>
  <c r="T4727" i="25"/>
  <c r="S4727" i="25" s="1"/>
  <c r="T5171" i="25"/>
  <c r="S5171" i="25" s="1"/>
  <c r="T4730" i="25"/>
  <c r="S4730" i="25" s="1"/>
  <c r="T5294" i="25"/>
  <c r="T4810" i="25"/>
  <c r="T5215" i="25"/>
  <c r="T5225" i="25"/>
  <c r="T5194" i="25"/>
  <c r="T5252" i="25"/>
  <c r="S5252" i="25" s="1"/>
  <c r="T5203" i="25"/>
  <c r="T5281" i="25"/>
  <c r="T5166" i="25"/>
  <c r="S5166" i="25" s="1"/>
  <c r="T5204" i="25"/>
  <c r="S5204" i="25" s="1"/>
  <c r="T2132" i="25"/>
  <c r="S2132" i="25" s="1"/>
  <c r="T5170" i="25"/>
  <c r="T5207" i="25"/>
  <c r="S5207" i="25" s="1"/>
  <c r="T5229" i="25"/>
  <c r="S5229" i="25" s="1"/>
  <c r="T5285" i="25"/>
  <c r="T5228" i="25"/>
  <c r="T2218" i="25"/>
  <c r="S2218" i="25" s="1"/>
  <c r="T2661" i="25"/>
  <c r="S2661" i="25" s="1"/>
  <c r="T2266" i="25"/>
  <c r="S2266" i="25" s="1"/>
  <c r="T2813" i="25"/>
  <c r="T5283" i="25"/>
  <c r="T2315" i="25"/>
  <c r="S2315" i="25" s="1"/>
  <c r="T5195" i="25"/>
  <c r="T5216" i="25"/>
  <c r="T5257" i="25"/>
  <c r="S5257" i="25" s="1"/>
  <c r="T5295" i="25"/>
  <c r="T5168" i="25"/>
  <c r="S5168" i="25" s="1"/>
  <c r="T2332" i="25"/>
  <c r="S2332" i="25" s="1"/>
  <c r="T5196" i="25"/>
  <c r="T5217" i="25"/>
  <c r="T5259" i="25"/>
  <c r="S5259" i="25" s="1"/>
  <c r="T2283" i="25"/>
  <c r="S2283" i="25" s="1"/>
  <c r="T2814" i="25"/>
  <c r="T4577" i="25"/>
  <c r="T2165" i="25"/>
  <c r="S2165" i="25" s="1"/>
  <c r="T2530" i="25"/>
  <c r="S2530" i="25" s="1"/>
  <c r="T4728" i="25"/>
  <c r="S4728" i="25" s="1"/>
  <c r="T5173" i="25"/>
  <c r="S5173" i="25" s="1"/>
  <c r="T5266" i="25"/>
  <c r="T1848" i="25"/>
  <c r="T1983" i="25"/>
  <c r="S1983" i="25" s="1"/>
  <c r="T3242" i="25"/>
  <c r="T3726" i="25"/>
  <c r="S3726" i="25" s="1"/>
  <c r="T4596" i="25"/>
  <c r="T1338" i="25"/>
  <c r="S1338" i="25" s="1"/>
  <c r="T2042" i="25"/>
  <c r="S2042" i="25" s="1"/>
  <c r="T1402" i="25"/>
  <c r="S1402" i="25" s="1"/>
  <c r="T2050" i="25"/>
  <c r="S2050" i="25" s="1"/>
  <c r="T2219" i="25"/>
  <c r="S2219" i="25" s="1"/>
  <c r="T2316" i="25"/>
  <c r="S2316" i="25" s="1"/>
  <c r="T2444" i="25"/>
  <c r="S2444" i="25" s="1"/>
  <c r="T2562" i="25"/>
  <c r="S2562" i="25" s="1"/>
  <c r="T2683" i="25"/>
  <c r="T2880" i="25"/>
  <c r="T3742" i="25"/>
  <c r="S3742" i="25" s="1"/>
  <c r="T4652" i="25"/>
  <c r="T4736" i="25"/>
  <c r="S4736" i="25" s="1"/>
  <c r="T4879" i="25"/>
  <c r="T5159" i="25"/>
  <c r="T1497" i="25"/>
  <c r="T1889" i="25"/>
  <c r="S1889" i="25" s="1"/>
  <c r="T2115" i="25"/>
  <c r="T2235" i="25"/>
  <c r="S2235" i="25" s="1"/>
  <c r="T2460" i="25"/>
  <c r="S2460" i="25" s="1"/>
  <c r="T2594" i="25"/>
  <c r="S2594" i="25" s="1"/>
  <c r="T2740" i="25"/>
  <c r="T3178" i="25"/>
  <c r="S3178" i="25" s="1"/>
  <c r="T3470" i="25"/>
  <c r="S3470" i="25" s="1"/>
  <c r="T4703" i="25"/>
  <c r="T4771" i="25"/>
  <c r="S4771" i="25" s="1"/>
  <c r="T5240" i="25"/>
  <c r="S5240" i="25" s="1"/>
  <c r="T2546" i="25"/>
  <c r="S2546" i="25" s="1"/>
  <c r="T3257" i="25"/>
  <c r="T1732" i="25"/>
  <c r="T2243" i="25"/>
  <c r="S2243" i="25" s="1"/>
  <c r="T2333" i="25"/>
  <c r="S2333" i="25" s="1"/>
  <c r="T2476" i="25"/>
  <c r="S2476" i="25" s="1"/>
  <c r="T2611" i="25"/>
  <c r="S2611" i="25" s="1"/>
  <c r="T2776" i="25"/>
  <c r="T3180" i="25"/>
  <c r="S3180" i="25" s="1"/>
  <c r="T3480" i="25"/>
  <c r="S3480" i="25" s="1"/>
  <c r="T5199" i="25"/>
  <c r="T1790" i="25"/>
  <c r="S1790" i="25" s="1"/>
  <c r="T2203" i="25"/>
  <c r="S2203" i="25" s="1"/>
  <c r="T2300" i="25"/>
  <c r="S2300" i="25" s="1"/>
  <c r="T2400" i="25"/>
  <c r="S2400" i="25" s="1"/>
  <c r="T4818" i="25"/>
  <c r="T5211" i="25"/>
  <c r="T2141" i="25"/>
  <c r="S2141" i="25" s="1"/>
  <c r="T2351" i="25"/>
  <c r="S2351" i="25" s="1"/>
  <c r="T2499" i="25"/>
  <c r="S2499" i="25" s="1"/>
  <c r="T2619" i="25"/>
  <c r="S2619" i="25" s="1"/>
  <c r="T2796" i="25"/>
  <c r="T2917" i="25"/>
  <c r="T3194" i="25"/>
  <c r="S3194" i="25" s="1"/>
  <c r="T3486" i="25"/>
  <c r="S3486" i="25" s="1"/>
  <c r="T4719" i="25"/>
  <c r="T5289" i="25"/>
  <c r="T2662" i="25"/>
  <c r="S2662" i="25" s="1"/>
  <c r="T1967" i="25"/>
  <c r="S1967" i="25" s="1"/>
  <c r="T2149" i="25"/>
  <c r="S2149" i="25" s="1"/>
  <c r="T2267" i="25"/>
  <c r="S2267" i="25" s="1"/>
  <c r="T2364" i="25"/>
  <c r="T2522" i="25"/>
  <c r="S2522" i="25" s="1"/>
  <c r="T2627" i="25"/>
  <c r="S2627" i="25" s="1"/>
  <c r="T2931" i="25"/>
  <c r="T3210" i="25"/>
  <c r="S3210" i="25" s="1"/>
  <c r="T3710" i="25"/>
  <c r="S3710" i="25" s="1"/>
  <c r="T4805" i="25"/>
  <c r="T5219" i="25"/>
  <c r="T4807" i="25"/>
  <c r="T4704" i="25"/>
  <c r="S4704" i="25" s="1"/>
  <c r="T5267" i="25"/>
  <c r="T5212" i="25"/>
  <c r="T5221" i="25"/>
  <c r="T5200" i="25"/>
  <c r="T5291" i="25"/>
  <c r="T2831" i="25"/>
  <c r="T4600" i="25"/>
  <c r="T4740" i="25"/>
  <c r="S4740" i="25" s="1"/>
  <c r="T4819" i="25"/>
  <c r="T5165" i="25"/>
  <c r="T5193" i="25"/>
  <c r="T5202" i="25"/>
  <c r="T5214" i="25"/>
  <c r="T5223" i="25"/>
  <c r="T5247" i="25"/>
  <c r="S5247" i="25" s="1"/>
  <c r="T5276" i="25"/>
  <c r="T5292" i="25"/>
  <c r="T4705" i="25"/>
  <c r="T5162" i="25"/>
  <c r="S5162" i="25" s="1"/>
  <c r="T5273" i="25"/>
  <c r="T2345" i="25"/>
  <c r="S2345" i="25" s="1"/>
  <c r="T2698" i="25"/>
  <c r="T5220" i="25"/>
  <c r="T5245" i="25"/>
  <c r="S5245" i="25" s="1"/>
  <c r="T4622" i="25"/>
  <c r="T636" i="25"/>
  <c r="T5192" i="25"/>
  <c r="T5290" i="25"/>
  <c r="T5201" i="25"/>
  <c r="T2166" i="25"/>
  <c r="S2166" i="25" s="1"/>
  <c r="T2743" i="25"/>
  <c r="T4881" i="25"/>
  <c r="T5160" i="25"/>
  <c r="S5160" i="25" s="1"/>
  <c r="T5243" i="25"/>
  <c r="S5243" i="25" s="1"/>
  <c r="T5213" i="25"/>
  <c r="T2629" i="25"/>
  <c r="S2629" i="25" s="1"/>
  <c r="T3464" i="25"/>
  <c r="S3464" i="25" s="1"/>
  <c r="T4683" i="25"/>
  <c r="T4729" i="25"/>
  <c r="S4729" i="25" s="1"/>
  <c r="T1837" i="25"/>
  <c r="S1837" i="25" s="1"/>
  <c r="T132" i="25"/>
  <c r="T133" i="25"/>
  <c r="T1159" i="25"/>
  <c r="T1174" i="25"/>
  <c r="T1888" i="25"/>
  <c r="S1888" i="25" s="1"/>
  <c r="T2016" i="25"/>
  <c r="S2016" i="25" s="1"/>
  <c r="T2775" i="25"/>
  <c r="T2856" i="25"/>
  <c r="T3485" i="25"/>
  <c r="S3485" i="25" s="1"/>
  <c r="T3744" i="25"/>
  <c r="S3744" i="25" s="1"/>
  <c r="T4573" i="25"/>
  <c r="T4721" i="25"/>
  <c r="S4721" i="25" s="1"/>
  <c r="T4766" i="25"/>
  <c r="T4817" i="25"/>
  <c r="T1935" i="25"/>
  <c r="S1935" i="25" s="1"/>
  <c r="T2167" i="25"/>
  <c r="S2167" i="25" s="1"/>
  <c r="T2498" i="25"/>
  <c r="T2605" i="25"/>
  <c r="S2605" i="25" s="1"/>
  <c r="T4581" i="25"/>
  <c r="T4702" i="25"/>
  <c r="T4785" i="25"/>
  <c r="T18" i="25"/>
  <c r="T2081" i="25"/>
  <c r="S2081" i="25" s="1"/>
  <c r="T2202" i="25"/>
  <c r="S2202" i="25" s="1"/>
  <c r="T2610" i="25"/>
  <c r="S2610" i="25" s="1"/>
  <c r="T2681" i="25"/>
  <c r="T2798" i="25"/>
  <c r="T2884" i="25"/>
  <c r="T3720" i="25"/>
  <c r="S3720" i="25" s="1"/>
  <c r="T4593" i="25"/>
  <c r="T4820" i="25"/>
  <c r="T4784" i="25"/>
  <c r="T4572" i="25"/>
  <c r="T4878" i="25"/>
  <c r="T4640" i="25"/>
  <c r="T1438" i="25"/>
  <c r="S1438" i="25" s="1"/>
  <c r="T4579" i="25"/>
  <c r="T4880" i="25"/>
  <c r="T1875" i="25"/>
  <c r="S1875" i="25" s="1"/>
  <c r="T1539" i="25"/>
  <c r="T212" i="25"/>
  <c r="T1481" i="25"/>
  <c r="S1481" i="25" s="1"/>
  <c r="T1623" i="25"/>
  <c r="T1821" i="25"/>
  <c r="S1821" i="25" s="1"/>
  <c r="T1920" i="25"/>
  <c r="S1920" i="25" s="1"/>
  <c r="T1233" i="25"/>
  <c r="S1233" i="25" s="1"/>
  <c r="T1830" i="25"/>
  <c r="S1830" i="25" s="1"/>
  <c r="T4682" i="25"/>
  <c r="T4720" i="25"/>
  <c r="S4720" i="25" s="1"/>
  <c r="T4737" i="25"/>
  <c r="T1192" i="25"/>
  <c r="T1370" i="25"/>
  <c r="S1370" i="25" s="1"/>
  <c r="T1162" i="25"/>
  <c r="T3732" i="25"/>
  <c r="S3732" i="25" s="1"/>
  <c r="T4765" i="25"/>
  <c r="T2789" i="25"/>
  <c r="T4726" i="25"/>
  <c r="S4726" i="25" s="1"/>
  <c r="T4717" i="25"/>
  <c r="S4717" i="25" s="1"/>
  <c r="T803" i="25"/>
  <c r="T1828" i="25"/>
  <c r="S1828" i="25" s="1"/>
  <c r="T4591" i="25"/>
  <c r="T4816" i="25"/>
  <c r="T2633" i="25"/>
  <c r="S2633" i="25" s="1"/>
  <c r="T3460" i="25"/>
  <c r="S3460" i="25" s="1"/>
  <c r="T4732" i="25"/>
  <c r="T2358" i="25"/>
  <c r="T2600" i="25"/>
  <c r="S2600" i="25" s="1"/>
  <c r="T3184" i="25"/>
  <c r="S3184" i="25" s="1"/>
  <c r="T4698" i="25"/>
  <c r="T4885" i="25"/>
  <c r="T1275" i="25"/>
  <c r="T1455" i="25"/>
  <c r="T632" i="25"/>
  <c r="T1215" i="25"/>
  <c r="T4583" i="25"/>
  <c r="T111" i="25"/>
  <c r="T1029" i="25"/>
  <c r="T1049" i="25"/>
  <c r="S1049" i="25" s="1"/>
  <c r="T1217" i="25"/>
  <c r="T1386" i="25"/>
  <c r="S1386" i="25" s="1"/>
  <c r="T1513" i="25"/>
  <c r="T1838" i="25"/>
  <c r="S1838" i="25" s="1"/>
  <c r="T1905" i="25"/>
  <c r="S1905" i="25" s="1"/>
  <c r="T2066" i="25"/>
  <c r="S2066" i="25" s="1"/>
  <c r="T175" i="25"/>
  <c r="T634" i="25"/>
  <c r="T1155" i="25"/>
  <c r="T1249" i="25"/>
  <c r="S1249" i="25" s="1"/>
  <c r="T1437" i="25"/>
  <c r="S1437" i="25" s="1"/>
  <c r="T1540" i="25"/>
  <c r="T1806" i="25"/>
  <c r="S1806" i="25" s="1"/>
  <c r="T1856" i="25"/>
  <c r="S1856" i="25" s="1"/>
  <c r="T2001" i="25"/>
  <c r="T2082" i="25"/>
  <c r="S2082" i="25" s="1"/>
  <c r="T698" i="25"/>
  <c r="T1305" i="25"/>
  <c r="S1305" i="25" s="1"/>
  <c r="T1822" i="25"/>
  <c r="S1822" i="25" s="1"/>
  <c r="T1873" i="25"/>
  <c r="S1873" i="25" s="1"/>
  <c r="T1943" i="25"/>
  <c r="S1943" i="25" s="1"/>
  <c r="T2017" i="25"/>
  <c r="S2017" i="25" s="1"/>
  <c r="T10" i="25"/>
  <c r="T729" i="25"/>
  <c r="T1322" i="25"/>
  <c r="T1457" i="25"/>
  <c r="T1731" i="25"/>
  <c r="T1951" i="25"/>
  <c r="S1951" i="25" s="1"/>
  <c r="T2034" i="25"/>
  <c r="S2034" i="25" s="1"/>
  <c r="T2133" i="25"/>
  <c r="S2133" i="25" s="1"/>
  <c r="T4814" i="25"/>
  <c r="T4723" i="25"/>
  <c r="S4723" i="25" s="1"/>
  <c r="T4711" i="25"/>
  <c r="T4789" i="25"/>
  <c r="T4687" i="25"/>
  <c r="T4760" i="25"/>
  <c r="T4883" i="25"/>
  <c r="T4629" i="25"/>
  <c r="T4822" i="25"/>
  <c r="T4582" i="25"/>
  <c r="T4628" i="25"/>
  <c r="T4685" i="25"/>
  <c r="T4710" i="25"/>
  <c r="T4722" i="25"/>
  <c r="S4722" i="25" s="1"/>
  <c r="T4731" i="25"/>
  <c r="S4731" i="25" s="1"/>
  <c r="T4741" i="25"/>
  <c r="S4741" i="25" s="1"/>
  <c r="T4786" i="25"/>
  <c r="T4813" i="25"/>
  <c r="T4821" i="25"/>
  <c r="T4882" i="25"/>
  <c r="T5079" i="25"/>
  <c r="T4557" i="25"/>
  <c r="T4590" i="25"/>
  <c r="T4630" i="25"/>
  <c r="T4691" i="25"/>
  <c r="T4714" i="25"/>
  <c r="T4725" i="25"/>
  <c r="S4725" i="25" s="1"/>
  <c r="T4761" i="25"/>
  <c r="S4761" i="25" s="1"/>
  <c r="T4792" i="25"/>
  <c r="T4815" i="25"/>
  <c r="T4826" i="25"/>
  <c r="T4884" i="25"/>
  <c r="T176" i="25"/>
  <c r="T2169" i="25"/>
  <c r="S2169" i="25" s="1"/>
  <c r="T1890" i="25"/>
  <c r="S1890" i="25" s="1"/>
  <c r="T1239" i="25"/>
  <c r="S1239" i="25" s="1"/>
  <c r="T227" i="25"/>
  <c r="T3207" i="25"/>
  <c r="S3207" i="25" s="1"/>
  <c r="T156" i="25"/>
  <c r="T1927" i="25"/>
  <c r="S1927" i="25" s="1"/>
  <c r="T2241" i="25"/>
  <c r="S2241" i="25" s="1"/>
  <c r="T806" i="25"/>
  <c r="T1172" i="25"/>
  <c r="T1419" i="25"/>
  <c r="T1921" i="25"/>
  <c r="S1921" i="25" s="1"/>
  <c r="T851" i="25"/>
  <c r="T1276" i="25"/>
  <c r="T2200" i="25"/>
  <c r="T150" i="25"/>
  <c r="T224" i="25"/>
  <c r="T1028" i="25"/>
  <c r="T1385" i="25"/>
  <c r="S1385" i="25" s="1"/>
  <c r="T2065" i="25"/>
  <c r="S2065" i="25" s="1"/>
  <c r="T2148" i="25"/>
  <c r="S2148" i="25" s="1"/>
  <c r="T2282" i="25"/>
  <c r="S2282" i="25" s="1"/>
  <c r="T2475" i="25"/>
  <c r="S2475" i="25" s="1"/>
  <c r="T2561" i="25"/>
  <c r="S2561" i="25" s="1"/>
  <c r="T2626" i="25"/>
  <c r="S2626" i="25" s="1"/>
  <c r="T3209" i="25"/>
  <c r="S3209" i="25" s="1"/>
  <c r="T3469" i="25"/>
  <c r="S3469" i="25" s="1"/>
  <c r="T174" i="25"/>
  <c r="T1401" i="25"/>
  <c r="S1401" i="25" s="1"/>
  <c r="T1496" i="25"/>
  <c r="T17" i="25"/>
  <c r="T727" i="25"/>
  <c r="T1216" i="25"/>
  <c r="T1321" i="25"/>
  <c r="S1321" i="25" s="1"/>
  <c r="T1512" i="25"/>
  <c r="S1512" i="25" s="1"/>
  <c r="T2033" i="25"/>
  <c r="S2033" i="25" s="1"/>
  <c r="T2014" i="25"/>
  <c r="S2014" i="25" s="1"/>
  <c r="T2146" i="25"/>
  <c r="S2146" i="25" s="1"/>
  <c r="T1414" i="25"/>
  <c r="S1414" i="25" s="1"/>
  <c r="T1335" i="25"/>
  <c r="T192" i="25"/>
  <c r="T264" i="25"/>
  <c r="T805" i="25"/>
  <c r="T1114" i="25"/>
  <c r="T1188" i="25"/>
  <c r="T1248" i="25"/>
  <c r="S1248" i="25" s="1"/>
  <c r="T1337" i="25"/>
  <c r="S1337" i="25" s="1"/>
  <c r="T1646" i="25"/>
  <c r="S1646" i="25" s="1"/>
  <c r="T1789" i="25"/>
  <c r="S1789" i="25" s="1"/>
  <c r="T2279" i="25"/>
  <c r="S2279" i="25" s="1"/>
  <c r="T2457" i="25"/>
  <c r="S2457" i="25" s="1"/>
  <c r="T3483" i="25"/>
  <c r="S3483" i="25" s="1"/>
  <c r="T149" i="25"/>
  <c r="T649" i="25"/>
  <c r="T1436" i="25"/>
  <c r="T1503" i="25"/>
  <c r="T1663" i="25"/>
  <c r="T2024" i="25"/>
  <c r="S2024" i="25" s="1"/>
  <c r="T2668" i="25"/>
  <c r="S2668" i="25" s="1"/>
  <c r="T279" i="25"/>
  <c r="T696" i="25"/>
  <c r="T850" i="25"/>
  <c r="T1153" i="25"/>
  <c r="T1214" i="25"/>
  <c r="S1214" i="25" s="1"/>
  <c r="T2232" i="25"/>
  <c r="S2232" i="25" s="1"/>
  <c r="T2941" i="25"/>
  <c r="T286" i="25"/>
  <c r="T692" i="25"/>
  <c r="T1207" i="25"/>
  <c r="T1328" i="25"/>
  <c r="S1328" i="25" s="1"/>
  <c r="T1788" i="25"/>
  <c r="T1957" i="25"/>
  <c r="S1957" i="25" s="1"/>
  <c r="T2290" i="25"/>
  <c r="S2290" i="25" s="1"/>
  <c r="T2450" i="25"/>
  <c r="S2450" i="25" s="1"/>
  <c r="T2520" i="25"/>
  <c r="S2520" i="25" s="1"/>
  <c r="T1520" i="25"/>
  <c r="T1061" i="25"/>
  <c r="T1170" i="25"/>
  <c r="T1796" i="25"/>
  <c r="S1796" i="25" s="1"/>
  <c r="T1973" i="25"/>
  <c r="S1973" i="25" s="1"/>
  <c r="T2397" i="25"/>
  <c r="T2466" i="25"/>
  <c r="S2466" i="25" s="1"/>
  <c r="T2608" i="25"/>
  <c r="S2608" i="25" s="1"/>
  <c r="T2717" i="25"/>
  <c r="S2717" i="25" s="1"/>
  <c r="T3171" i="25"/>
  <c r="T3716" i="25"/>
  <c r="S3716" i="25" s="1"/>
  <c r="T3750" i="25"/>
  <c r="S3750" i="25" s="1"/>
  <c r="T620" i="25"/>
  <c r="T118" i="25"/>
  <c r="T864" i="25"/>
  <c r="T1112" i="25"/>
  <c r="S1112" i="25" s="1"/>
  <c r="T1295" i="25"/>
  <c r="S1295" i="25" s="1"/>
  <c r="T1417" i="25"/>
  <c r="S1417" i="25" s="1"/>
  <c r="T1721" i="25"/>
  <c r="S1721" i="25" s="1"/>
  <c r="T2088" i="25"/>
  <c r="S2088" i="25" s="1"/>
  <c r="T2155" i="25"/>
  <c r="S2155" i="25" s="1"/>
  <c r="T2209" i="25"/>
  <c r="S2209" i="25" s="1"/>
  <c r="T2322" i="25"/>
  <c r="S2322" i="25" s="1"/>
  <c r="T2649" i="25"/>
  <c r="S2649" i="25" s="1"/>
  <c r="T2940" i="25"/>
  <c r="T3218" i="25"/>
  <c r="T131" i="25"/>
  <c r="T173" i="25"/>
  <c r="T270" i="25"/>
  <c r="T769" i="25"/>
  <c r="T881" i="25"/>
  <c r="T1383" i="25"/>
  <c r="S1383" i="25" s="1"/>
  <c r="T1537" i="25"/>
  <c r="T1862" i="25"/>
  <c r="S1862" i="25" s="1"/>
  <c r="T1895" i="25"/>
  <c r="S1895" i="25" s="1"/>
  <c r="T1941" i="25"/>
  <c r="T2552" i="25"/>
  <c r="S2552" i="25" s="1"/>
  <c r="T3476" i="25"/>
  <c r="S3476" i="25" s="1"/>
  <c r="T1238" i="25"/>
  <c r="S1238" i="25" s="1"/>
  <c r="T1384" i="25"/>
  <c r="S1384" i="25" s="1"/>
  <c r="T1870" i="25"/>
  <c r="S1870" i="25" s="1"/>
  <c r="T1903" i="25"/>
  <c r="S1903" i="25" s="1"/>
  <c r="T2047" i="25"/>
  <c r="S2047" i="25" s="1"/>
  <c r="T2752" i="25"/>
  <c r="T2822" i="25"/>
  <c r="T2893" i="25"/>
  <c r="T2943" i="25"/>
  <c r="T616" i="25"/>
  <c r="T2121" i="25"/>
  <c r="S2121" i="25" s="1"/>
  <c r="T88" i="25"/>
  <c r="S88" i="25" s="1"/>
  <c r="T1360" i="25"/>
  <c r="S1360" i="25" s="1"/>
  <c r="T1392" i="25"/>
  <c r="S1392" i="25" s="1"/>
  <c r="T1476" i="25"/>
  <c r="T1729" i="25"/>
  <c r="T2577" i="25"/>
  <c r="T3466" i="25"/>
  <c r="S3466" i="25" s="1"/>
  <c r="T1293" i="25"/>
  <c r="S1293" i="25" s="1"/>
  <c r="T243" i="25"/>
  <c r="T403" i="25"/>
  <c r="T1511" i="25"/>
  <c r="T1804" i="25"/>
  <c r="S1804" i="25" s="1"/>
  <c r="T1980" i="25"/>
  <c r="S1980" i="25" s="1"/>
  <c r="T2122" i="25"/>
  <c r="S2122" i="25" s="1"/>
  <c r="T92" i="25"/>
  <c r="S92" i="25" s="1"/>
  <c r="T140" i="25"/>
  <c r="T211" i="25"/>
  <c r="T262" i="25"/>
  <c r="T430" i="25"/>
  <c r="T1320" i="25"/>
  <c r="T1368" i="25"/>
  <c r="S1368" i="25" s="1"/>
  <c r="T1911" i="25"/>
  <c r="S1911" i="25" s="1"/>
  <c r="T2072" i="25"/>
  <c r="S2072" i="25" s="1"/>
  <c r="T2306" i="25"/>
  <c r="S2306" i="25" s="1"/>
  <c r="T2341" i="25"/>
  <c r="S2341" i="25" s="1"/>
  <c r="T2427" i="25"/>
  <c r="T2536" i="25"/>
  <c r="S2536" i="25" s="1"/>
  <c r="T2584" i="25"/>
  <c r="T2617" i="25"/>
  <c r="S2617" i="25" s="1"/>
  <c r="T2733" i="25"/>
  <c r="T2909" i="25"/>
  <c r="T3467" i="25"/>
  <c r="S3467" i="25" s="1"/>
  <c r="T3492" i="25"/>
  <c r="S3492" i="25" s="1"/>
  <c r="T3739" i="25"/>
  <c r="S3739" i="25" s="1"/>
  <c r="T1509" i="25"/>
  <c r="T1246" i="25"/>
  <c r="S1246" i="25" s="1"/>
  <c r="T1247" i="25"/>
  <c r="S1247" i="25" s="1"/>
  <c r="T2340" i="25"/>
  <c r="S2340" i="25" s="1"/>
  <c r="T110" i="25"/>
  <c r="T442" i="25"/>
  <c r="T838" i="25"/>
  <c r="T1034" i="25"/>
  <c r="T1136" i="25"/>
  <c r="T1186" i="25"/>
  <c r="T1223" i="25"/>
  <c r="T1443" i="25"/>
  <c r="T1495" i="25"/>
  <c r="T1820" i="25"/>
  <c r="S1820" i="25" s="1"/>
  <c r="T1879" i="25"/>
  <c r="S1879" i="25" s="1"/>
  <c r="T1919" i="25"/>
  <c r="S1919" i="25" s="1"/>
  <c r="T1948" i="25"/>
  <c r="S1948" i="25" s="1"/>
  <c r="T2079" i="25"/>
  <c r="S2079" i="25" s="1"/>
  <c r="T2272" i="25"/>
  <c r="S2272" i="25" s="1"/>
  <c r="T2312" i="25"/>
  <c r="S2312" i="25" s="1"/>
  <c r="T2482" i="25"/>
  <c r="S2482" i="25" s="1"/>
  <c r="T2543" i="25"/>
  <c r="S2543" i="25" s="1"/>
  <c r="T2591" i="25"/>
  <c r="S2591" i="25" s="1"/>
  <c r="T2806" i="25"/>
  <c r="T3198" i="25"/>
  <c r="S3198" i="25" s="1"/>
  <c r="T3249" i="25"/>
  <c r="T1510" i="25"/>
  <c r="T200" i="25"/>
  <c r="T181" i="25"/>
  <c r="T641" i="25"/>
  <c r="T753" i="25"/>
  <c r="S753" i="25" s="1"/>
  <c r="T1035" i="25"/>
  <c r="S1035" i="25" s="1"/>
  <c r="T1231" i="25"/>
  <c r="S1231" i="25" s="1"/>
  <c r="T1255" i="25"/>
  <c r="S1255" i="25" s="1"/>
  <c r="T1376" i="25"/>
  <c r="S1376" i="25" s="1"/>
  <c r="T1408" i="25"/>
  <c r="S1408" i="25" s="1"/>
  <c r="T1454" i="25"/>
  <c r="T1853" i="25"/>
  <c r="S1853" i="25" s="1"/>
  <c r="T1989" i="25"/>
  <c r="S1989" i="25" s="1"/>
  <c r="T2040" i="25"/>
  <c r="S2040" i="25" s="1"/>
  <c r="T2139" i="25"/>
  <c r="S2139" i="25" s="1"/>
  <c r="T2225" i="25"/>
  <c r="S2225" i="25" s="1"/>
  <c r="T2273" i="25"/>
  <c r="S2273" i="25" s="1"/>
  <c r="T2490" i="25"/>
  <c r="S2490" i="25" s="1"/>
  <c r="T2666" i="25"/>
  <c r="S2666" i="25" s="1"/>
  <c r="T3200" i="25"/>
  <c r="S3200" i="25" s="1"/>
  <c r="T3251" i="25"/>
  <c r="T3715" i="25"/>
  <c r="S3715" i="25" s="1"/>
  <c r="T138" i="25"/>
  <c r="T223" i="25"/>
  <c r="T799" i="25"/>
  <c r="T1415" i="25"/>
  <c r="S1415" i="25" s="1"/>
  <c r="T1451" i="25"/>
  <c r="S1451" i="25" s="1"/>
  <c r="T1487" i="25"/>
  <c r="T1535" i="25"/>
  <c r="T1803" i="25"/>
  <c r="S1803" i="25" s="1"/>
  <c r="T1902" i="25"/>
  <c r="S1902" i="25" s="1"/>
  <c r="T2130" i="25"/>
  <c r="S2130" i="25" s="1"/>
  <c r="T2280" i="25"/>
  <c r="S2280" i="25" s="1"/>
  <c r="T2313" i="25"/>
  <c r="S2313" i="25" s="1"/>
  <c r="T2464" i="25"/>
  <c r="S2464" i="25" s="1"/>
  <c r="T2615" i="25"/>
  <c r="S2615" i="25" s="1"/>
  <c r="T2640" i="25"/>
  <c r="S2640" i="25" s="1"/>
  <c r="T2675" i="25"/>
  <c r="T3491" i="25"/>
  <c r="S3491" i="25" s="1"/>
  <c r="T3723" i="25"/>
  <c r="S3723" i="25" s="1"/>
  <c r="T721" i="25"/>
  <c r="T877" i="25"/>
  <c r="T1149" i="25"/>
  <c r="T1359" i="25"/>
  <c r="S1359" i="25" s="1"/>
  <c r="T1859" i="25"/>
  <c r="S1859" i="25" s="1"/>
  <c r="T1877" i="25"/>
  <c r="S1877" i="25" s="1"/>
  <c r="T1933" i="25"/>
  <c r="S1933" i="25" s="1"/>
  <c r="T2031" i="25"/>
  <c r="S2031" i="25" s="1"/>
  <c r="T2054" i="25"/>
  <c r="S2054" i="25" s="1"/>
  <c r="T2162" i="25"/>
  <c r="S2162" i="25" s="1"/>
  <c r="T2598" i="25"/>
  <c r="S2598" i="25" s="1"/>
  <c r="T2862" i="25"/>
  <c r="T3746" i="25"/>
  <c r="S3746" i="25" s="1"/>
  <c r="T9" i="25"/>
  <c r="T277" i="25"/>
  <c r="T722" i="25"/>
  <c r="T1230" i="25"/>
  <c r="S1230" i="25" s="1"/>
  <c r="T1835" i="25"/>
  <c r="S1835" i="25" s="1"/>
  <c r="T1860" i="25"/>
  <c r="S1860" i="25" s="1"/>
  <c r="T1964" i="25"/>
  <c r="S1964" i="25" s="1"/>
  <c r="T1998" i="25"/>
  <c r="S1998" i="25" s="1"/>
  <c r="T2062" i="25"/>
  <c r="S2062" i="25" s="1"/>
  <c r="T2087" i="25"/>
  <c r="S2087" i="25" s="1"/>
  <c r="T2216" i="25"/>
  <c r="S2216" i="25" s="1"/>
  <c r="T2258" i="25"/>
  <c r="T2348" i="25"/>
  <c r="S2348" i="25" s="1"/>
  <c r="T2441" i="25"/>
  <c r="S2441" i="25" s="1"/>
  <c r="T2473" i="25"/>
  <c r="S2473" i="25" s="1"/>
  <c r="T2559" i="25"/>
  <c r="S2559" i="25" s="1"/>
  <c r="T2599" i="25"/>
  <c r="S2599" i="25" s="1"/>
  <c r="T3501" i="25"/>
  <c r="T210" i="25"/>
  <c r="T648" i="25"/>
  <c r="T979" i="25"/>
  <c r="T1399" i="25"/>
  <c r="S1399" i="25" s="1"/>
  <c r="T1434" i="25"/>
  <c r="S1434" i="25" s="1"/>
  <c r="T1728" i="25"/>
  <c r="T1787" i="25"/>
  <c r="T1818" i="25"/>
  <c r="S1818" i="25" s="1"/>
  <c r="T1861" i="25"/>
  <c r="S1861" i="25" s="1"/>
  <c r="T1886" i="25"/>
  <c r="S1886" i="25" s="1"/>
  <c r="T2063" i="25"/>
  <c r="S2063" i="25" s="1"/>
  <c r="T2527" i="25"/>
  <c r="S2527" i="25" s="1"/>
  <c r="T2624" i="25"/>
  <c r="S2624" i="25" s="1"/>
  <c r="T2659" i="25"/>
  <c r="S2659" i="25" s="1"/>
  <c r="T2924" i="25"/>
  <c r="T3191" i="25"/>
  <c r="S3191" i="25" s="1"/>
  <c r="T3238" i="25"/>
  <c r="T3730" i="25"/>
  <c r="S3730" i="25" s="1"/>
  <c r="T184" i="25"/>
  <c r="T597" i="25"/>
  <c r="T1110" i="25"/>
  <c r="S1110" i="25" s="1"/>
  <c r="T1273" i="25"/>
  <c r="T1519" i="25"/>
  <c r="T1819" i="25"/>
  <c r="S1819" i="25" s="1"/>
  <c r="T1918" i="25"/>
  <c r="S1918" i="25" s="1"/>
  <c r="T1940" i="25"/>
  <c r="T2013" i="25"/>
  <c r="S2013" i="25" s="1"/>
  <c r="T2038" i="25"/>
  <c r="S2038" i="25" s="1"/>
  <c r="T2104" i="25"/>
  <c r="T2297" i="25"/>
  <c r="S2297" i="25" s="1"/>
  <c r="T2330" i="25"/>
  <c r="S2330" i="25" s="1"/>
  <c r="T2839" i="25"/>
  <c r="T3482" i="25"/>
  <c r="S3482" i="25" s="1"/>
  <c r="T3714" i="25"/>
  <c r="S3714" i="25" s="1"/>
  <c r="T120" i="25"/>
  <c r="T146" i="25"/>
  <c r="T163" i="25"/>
  <c r="T1486" i="25"/>
  <c r="T1947" i="25"/>
  <c r="S1947" i="25" s="1"/>
  <c r="T2355" i="25"/>
  <c r="S2355" i="25" s="1"/>
  <c r="T2515" i="25"/>
  <c r="T2747" i="25"/>
  <c r="T2838" i="25"/>
  <c r="T655" i="25"/>
  <c r="T2542" i="25"/>
  <c r="S2542" i="25" s="1"/>
  <c r="T121" i="25"/>
  <c r="T147" i="25"/>
  <c r="T172" i="25"/>
  <c r="T630" i="25"/>
  <c r="T688" i="25"/>
  <c r="T862" i="25"/>
  <c r="T1076" i="25"/>
  <c r="T1169" i="25"/>
  <c r="T1204" i="25"/>
  <c r="T1302" i="25"/>
  <c r="S1302" i="25" s="1"/>
  <c r="T1326" i="25"/>
  <c r="S1326" i="25" s="1"/>
  <c r="T1367" i="25"/>
  <c r="S1367" i="25" s="1"/>
  <c r="T1389" i="25"/>
  <c r="S1389" i="25" s="1"/>
  <c r="T1645" i="25"/>
  <c r="S1645" i="25" s="1"/>
  <c r="T1842" i="25"/>
  <c r="S1842" i="25" s="1"/>
  <c r="T1932" i="25"/>
  <c r="S1932" i="25" s="1"/>
  <c r="T1970" i="25"/>
  <c r="S1970" i="25" s="1"/>
  <c r="T2086" i="25"/>
  <c r="S2086" i="25" s="1"/>
  <c r="T2223" i="25"/>
  <c r="S2223" i="25" s="1"/>
  <c r="T2339" i="25"/>
  <c r="S2339" i="25" s="1"/>
  <c r="T2567" i="25"/>
  <c r="T2804" i="25"/>
  <c r="T3738" i="25"/>
  <c r="S3738" i="25" s="1"/>
  <c r="T1129" i="25"/>
  <c r="T1168" i="25"/>
  <c r="T1794" i="25"/>
  <c r="S1794" i="25" s="1"/>
  <c r="T1987" i="25"/>
  <c r="S1987" i="25" s="1"/>
  <c r="T2647" i="25"/>
  <c r="S2647" i="25" s="1"/>
  <c r="T108" i="25"/>
  <c r="T130" i="25"/>
  <c r="T233" i="25"/>
  <c r="T276" i="25"/>
  <c r="T1033" i="25"/>
  <c r="T1080" i="25"/>
  <c r="S1080" i="25" s="1"/>
  <c r="T1147" i="25"/>
  <c r="T1254" i="25"/>
  <c r="S1254" i="25" s="1"/>
  <c r="T1327" i="25"/>
  <c r="S1327" i="25" s="1"/>
  <c r="T1533" i="25"/>
  <c r="T1802" i="25"/>
  <c r="S1802" i="25" s="1"/>
  <c r="T1869" i="25"/>
  <c r="S1869" i="25" s="1"/>
  <c r="T1909" i="25"/>
  <c r="S1909" i="25" s="1"/>
  <c r="T1971" i="25"/>
  <c r="S1971" i="25" s="1"/>
  <c r="T1994" i="25"/>
  <c r="T2046" i="25"/>
  <c r="S2046" i="25" s="1"/>
  <c r="T2658" i="25"/>
  <c r="S2658" i="25" s="1"/>
  <c r="T2805" i="25"/>
  <c r="T3490" i="25"/>
  <c r="S3490" i="25" s="1"/>
  <c r="T1955" i="25"/>
  <c r="S1955" i="25" s="1"/>
  <c r="T2030" i="25"/>
  <c r="S2030" i="25" s="1"/>
  <c r="T2070" i="25"/>
  <c r="S2070" i="25" s="1"/>
  <c r="T2207" i="25"/>
  <c r="S2207" i="25" s="1"/>
  <c r="T2271" i="25"/>
  <c r="S2271" i="25" s="1"/>
  <c r="T2296" i="25"/>
  <c r="S2296" i="25" s="1"/>
  <c r="T2320" i="25"/>
  <c r="S2320" i="25" s="1"/>
  <c r="T2386" i="25"/>
  <c r="T2479" i="25"/>
  <c r="S2479" i="25" s="1"/>
  <c r="T2525" i="25"/>
  <c r="S2525" i="25" s="1"/>
  <c r="T2844" i="25"/>
  <c r="T2891" i="25"/>
  <c r="T2919" i="25"/>
  <c r="T1237" i="25"/>
  <c r="S1237" i="25" s="1"/>
  <c r="T214" i="25"/>
  <c r="T763" i="25"/>
  <c r="T1309" i="25"/>
  <c r="S1309" i="25" s="1"/>
  <c r="T1734" i="25"/>
  <c r="T1979" i="25"/>
  <c r="S1979" i="25" s="1"/>
  <c r="T2137" i="25"/>
  <c r="S2137" i="25" s="1"/>
  <c r="T2526" i="25"/>
  <c r="S2526" i="25" s="1"/>
  <c r="T2590" i="25"/>
  <c r="S2590" i="25" s="1"/>
  <c r="T1092" i="25"/>
  <c r="S1092" i="25" s="1"/>
  <c r="T1308" i="25"/>
  <c r="S1308" i="25" s="1"/>
  <c r="T162" i="25"/>
  <c r="T199" i="25"/>
  <c r="T247" i="25"/>
  <c r="T709" i="25"/>
  <c r="T837" i="25"/>
  <c r="T894" i="25"/>
  <c r="T1046" i="25"/>
  <c r="S1046" i="25" s="1"/>
  <c r="T1185" i="25"/>
  <c r="T1318" i="25"/>
  <c r="S1318" i="25" s="1"/>
  <c r="T1518" i="25"/>
  <c r="T1720" i="25"/>
  <c r="T1834" i="25"/>
  <c r="S1834" i="25" s="1"/>
  <c r="T1893" i="25"/>
  <c r="S1893" i="25" s="1"/>
  <c r="T1963" i="25"/>
  <c r="S1963" i="25" s="1"/>
  <c r="T2005" i="25"/>
  <c r="S2005" i="25" s="1"/>
  <c r="T2053" i="25"/>
  <c r="S2053" i="25" s="1"/>
  <c r="T2078" i="25"/>
  <c r="S2078" i="25" s="1"/>
  <c r="T2215" i="25"/>
  <c r="S2215" i="25" s="1"/>
  <c r="T2239" i="25"/>
  <c r="S2239" i="25" s="1"/>
  <c r="T2329" i="25"/>
  <c r="S2329" i="25" s="1"/>
  <c r="T2347" i="25"/>
  <c r="S2347" i="25" s="1"/>
  <c r="T2558" i="25"/>
  <c r="S2558" i="25" s="1"/>
  <c r="T2787" i="25"/>
  <c r="T3500" i="25"/>
  <c r="S3500" i="25" s="1"/>
  <c r="Y1522" i="25"/>
  <c r="T1522" i="25"/>
  <c r="Y1839" i="25"/>
  <c r="T1839" i="25"/>
  <c r="S1839" i="25" s="1"/>
  <c r="Y1922" i="25"/>
  <c r="T1922" i="25"/>
  <c r="S1922" i="25" s="1"/>
  <c r="Y2051" i="25"/>
  <c r="T2051" i="25"/>
  <c r="S2051" i="25" s="1"/>
  <c r="Y2547" i="25"/>
  <c r="T2547" i="25"/>
  <c r="S2547" i="25" s="1"/>
  <c r="Y2563" i="25"/>
  <c r="T2563" i="25"/>
  <c r="S2563" i="25" s="1"/>
  <c r="Y2595" i="25"/>
  <c r="T2595" i="25"/>
  <c r="S2595" i="25" s="1"/>
  <c r="Y2842" i="25"/>
  <c r="T2842" i="25"/>
  <c r="T2932" i="25"/>
  <c r="Y1142" i="25"/>
  <c r="T1142" i="25"/>
  <c r="Y1299" i="25"/>
  <c r="T1299" i="25"/>
  <c r="S1299" i="25" s="1"/>
  <c r="Y1315" i="25"/>
  <c r="T1315" i="25"/>
  <c r="S1315" i="25" s="1"/>
  <c r="Y1332" i="25"/>
  <c r="T1332" i="25"/>
  <c r="S1332" i="25" s="1"/>
  <c r="Y1396" i="25"/>
  <c r="T1396" i="25"/>
  <c r="S1396" i="25" s="1"/>
  <c r="Y1404" i="25"/>
  <c r="T1404" i="25"/>
  <c r="S1404" i="25" s="1"/>
  <c r="Y1412" i="25"/>
  <c r="T1412" i="25"/>
  <c r="S1412" i="25" s="1"/>
  <c r="Y1421" i="25"/>
  <c r="T1421" i="25"/>
  <c r="S1421" i="25" s="1"/>
  <c r="Y1492" i="25"/>
  <c r="T1492" i="25"/>
  <c r="Y1531" i="25"/>
  <c r="T1531" i="25"/>
  <c r="Y1808" i="25"/>
  <c r="T1808" i="25"/>
  <c r="S1808" i="25" s="1"/>
  <c r="Y1866" i="25"/>
  <c r="T1866" i="25"/>
  <c r="S1866" i="25" s="1"/>
  <c r="Y1899" i="25"/>
  <c r="T1899" i="25"/>
  <c r="S1899" i="25" s="1"/>
  <c r="Y1923" i="25"/>
  <c r="T1923" i="25"/>
  <c r="S1923" i="25" s="1"/>
  <c r="Y1969" i="25"/>
  <c r="T1969" i="25"/>
  <c r="S1969" i="25" s="1"/>
  <c r="Y2052" i="25"/>
  <c r="T2052" i="25"/>
  <c r="S2052" i="25" s="1"/>
  <c r="Y2068" i="25"/>
  <c r="T2068" i="25"/>
  <c r="S2068" i="25" s="1"/>
  <c r="Y2229" i="25"/>
  <c r="T2229" i="25"/>
  <c r="S2229" i="25" s="1"/>
  <c r="Y2245" i="25"/>
  <c r="T2245" i="25"/>
  <c r="S2245" i="25" s="1"/>
  <c r="Y2269" i="25"/>
  <c r="T2269" i="25"/>
  <c r="S2269" i="25" s="1"/>
  <c r="Y2318" i="25"/>
  <c r="T2318" i="25"/>
  <c r="S2318" i="25" s="1"/>
  <c r="Y2336" i="25"/>
  <c r="T2336" i="25"/>
  <c r="S2336" i="25" s="1"/>
  <c r="Y2470" i="25"/>
  <c r="T2470" i="25"/>
  <c r="S2470" i="25" s="1"/>
  <c r="Y2503" i="25"/>
  <c r="T2503" i="25"/>
  <c r="Y2532" i="25"/>
  <c r="T2532" i="25"/>
  <c r="S2532" i="25" s="1"/>
  <c r="Y2564" i="25"/>
  <c r="T2564" i="25"/>
  <c r="S2564" i="25" s="1"/>
  <c r="Y1157" i="25"/>
  <c r="T1157" i="25"/>
  <c r="Y178" i="25"/>
  <c r="T178" i="25"/>
  <c r="Y1900" i="25"/>
  <c r="T1900" i="25"/>
  <c r="S1900" i="25" s="1"/>
  <c r="Y2093" i="25"/>
  <c r="T2093" i="25"/>
  <c r="Y2144" i="25"/>
  <c r="T2144" i="25"/>
  <c r="S2144" i="25" s="1"/>
  <c r="Y2214" i="25"/>
  <c r="T2214" i="25"/>
  <c r="S2214" i="25" s="1"/>
  <c r="Y2230" i="25"/>
  <c r="T2230" i="25"/>
  <c r="S2230" i="25" s="1"/>
  <c r="Y2346" i="25"/>
  <c r="T2346" i="25"/>
  <c r="S2346" i="25" s="1"/>
  <c r="Y2455" i="25"/>
  <c r="T2455" i="25"/>
  <c r="S2455" i="25" s="1"/>
  <c r="Y2487" i="25"/>
  <c r="T2487" i="25"/>
  <c r="S2487" i="25" s="1"/>
  <c r="Y2549" i="25"/>
  <c r="T2549" i="25"/>
  <c r="S2549" i="25" s="1"/>
  <c r="Y2597" i="25"/>
  <c r="T2597" i="25"/>
  <c r="S2597" i="25" s="1"/>
  <c r="Y2622" i="25"/>
  <c r="T2622" i="25"/>
  <c r="S2622" i="25" s="1"/>
  <c r="Y2673" i="25"/>
  <c r="T2673" i="25"/>
  <c r="S2673" i="25" s="1"/>
  <c r="Y2731" i="25"/>
  <c r="T2731" i="25"/>
  <c r="Y2745" i="25"/>
  <c r="T2745" i="25"/>
  <c r="Y2786" i="25"/>
  <c r="T2786" i="25"/>
  <c r="Y2918" i="25"/>
  <c r="T2918" i="25"/>
  <c r="S2918" i="25" s="1"/>
  <c r="Y3189" i="25"/>
  <c r="T3189" i="25"/>
  <c r="S3189" i="25" s="1"/>
  <c r="Y3237" i="25"/>
  <c r="T3237" i="25"/>
  <c r="Y3473" i="25"/>
  <c r="T3473" i="25"/>
  <c r="S3473" i="25" s="1"/>
  <c r="Y3713" i="25"/>
  <c r="T3713" i="25"/>
  <c r="S3713" i="25" s="1"/>
  <c r="Y1420" i="25"/>
  <c r="T1420" i="25"/>
  <c r="S1420" i="25" s="1"/>
  <c r="Y1936" i="25"/>
  <c r="T1936" i="25"/>
  <c r="S1936" i="25" s="1"/>
  <c r="Y1984" i="25"/>
  <c r="T1984" i="25"/>
  <c r="S1984" i="25" s="1"/>
  <c r="Y2531" i="25"/>
  <c r="T2531" i="25"/>
  <c r="S2531" i="25" s="1"/>
  <c r="Y3471" i="25"/>
  <c r="T3471" i="25"/>
  <c r="S3471" i="25" s="1"/>
  <c r="Y3711" i="25"/>
  <c r="T3711" i="25"/>
  <c r="S3711" i="25" s="1"/>
  <c r="Y1102" i="25"/>
  <c r="T1102" i="25"/>
  <c r="S1102" i="25" s="1"/>
  <c r="T3244" i="25"/>
  <c r="Y1123" i="25"/>
  <c r="T1123" i="25"/>
  <c r="Y1202" i="25"/>
  <c r="T1202" i="25"/>
  <c r="Y1499" i="25"/>
  <c r="T1499" i="25"/>
  <c r="T274" i="25"/>
  <c r="T829" i="25"/>
  <c r="T1167" i="25"/>
  <c r="T1483" i="25"/>
  <c r="T2134" i="25"/>
  <c r="S2134" i="25" s="1"/>
  <c r="T2150" i="25"/>
  <c r="S2150" i="25" s="1"/>
  <c r="T2236" i="25"/>
  <c r="S2236" i="25" s="1"/>
  <c r="T2268" i="25"/>
  <c r="S2268" i="25" s="1"/>
  <c r="T2644" i="25"/>
  <c r="S2644" i="25" s="1"/>
  <c r="T2663" i="25"/>
  <c r="S2663" i="25" s="1"/>
  <c r="T3727" i="25"/>
  <c r="S3727" i="25" s="1"/>
  <c r="T3743" i="25"/>
  <c r="S3743" i="25" s="1"/>
  <c r="Y117" i="25"/>
  <c r="T117" i="25"/>
  <c r="Y179" i="25"/>
  <c r="T179" i="25"/>
  <c r="Y215" i="25"/>
  <c r="T215" i="25"/>
  <c r="Y222" i="25"/>
  <c r="T222" i="25"/>
  <c r="Y268" i="25"/>
  <c r="T268" i="25"/>
  <c r="Y488" i="25"/>
  <c r="T488" i="25"/>
  <c r="Y629" i="25"/>
  <c r="T629" i="25"/>
  <c r="Y647" i="25"/>
  <c r="T647" i="25"/>
  <c r="Y876" i="25"/>
  <c r="T876" i="25"/>
  <c r="Y1045" i="25"/>
  <c r="T1045" i="25"/>
  <c r="S1045" i="25" s="1"/>
  <c r="Y1106" i="25"/>
  <c r="T1106" i="25"/>
  <c r="Y1160" i="25"/>
  <c r="T1160" i="25"/>
  <c r="Y1176" i="25"/>
  <c r="T1176" i="25"/>
  <c r="Y1184" i="25"/>
  <c r="T1184" i="25"/>
  <c r="Y1213" i="25"/>
  <c r="T1213" i="25"/>
  <c r="S1213" i="25" s="1"/>
  <c r="Y1221" i="25"/>
  <c r="T1221" i="25"/>
  <c r="S1221" i="25" s="1"/>
  <c r="Y1229" i="25"/>
  <c r="T1229" i="25"/>
  <c r="Y1245" i="25"/>
  <c r="T1245" i="25"/>
  <c r="Y1253" i="25"/>
  <c r="T1253" i="25"/>
  <c r="S1253" i="25" s="1"/>
  <c r="Y1272" i="25"/>
  <c r="T1272" i="25"/>
  <c r="Y1301" i="25"/>
  <c r="T1301" i="25"/>
  <c r="S1301" i="25" s="1"/>
  <c r="Y1317" i="25"/>
  <c r="T1317" i="25"/>
  <c r="S1317" i="25" s="1"/>
  <c r="Y1334" i="25"/>
  <c r="T1334" i="25"/>
  <c r="Y1358" i="25"/>
  <c r="T1358" i="25"/>
  <c r="Y1366" i="25"/>
  <c r="T1366" i="25"/>
  <c r="S1366" i="25" s="1"/>
  <c r="Y1374" i="25"/>
  <c r="T1374" i="25"/>
  <c r="S1374" i="25" s="1"/>
  <c r="Y1382" i="25"/>
  <c r="T1382" i="25"/>
  <c r="S1382" i="25" s="1"/>
  <c r="Y1390" i="25"/>
  <c r="T1390" i="25"/>
  <c r="S1390" i="25" s="1"/>
  <c r="Y1398" i="25"/>
  <c r="T1398" i="25"/>
  <c r="Y1406" i="25"/>
  <c r="T1406" i="25"/>
  <c r="Y1423" i="25"/>
  <c r="T1423" i="25"/>
  <c r="S1423" i="25" s="1"/>
  <c r="Y1433" i="25"/>
  <c r="T1433" i="25"/>
  <c r="S1433" i="25" s="1"/>
  <c r="Y1441" i="25"/>
  <c r="T1441" i="25"/>
  <c r="S1441" i="25" s="1"/>
  <c r="Y1449" i="25"/>
  <c r="T1449" i="25"/>
  <c r="Y1474" i="25"/>
  <c r="T1474" i="25"/>
  <c r="Y1494" i="25"/>
  <c r="T1494" i="25"/>
  <c r="Y1501" i="25"/>
  <c r="T1501" i="25"/>
  <c r="Y1517" i="25"/>
  <c r="T1517" i="25"/>
  <c r="Y1525" i="25"/>
  <c r="T1525" i="25"/>
  <c r="Y1554" i="25"/>
  <c r="T1554" i="25"/>
  <c r="Y1857" i="25"/>
  <c r="T1857" i="25"/>
  <c r="S1857" i="25" s="1"/>
  <c r="Y1952" i="25"/>
  <c r="T1952" i="25"/>
  <c r="S1952" i="25" s="1"/>
  <c r="Y2035" i="25"/>
  <c r="T2035" i="25"/>
  <c r="S2035" i="25" s="1"/>
  <c r="Y2301" i="25"/>
  <c r="T2301" i="25"/>
  <c r="S2301" i="25" s="1"/>
  <c r="Y2317" i="25"/>
  <c r="T2317" i="25"/>
  <c r="S2317" i="25" s="1"/>
  <c r="Y2815" i="25"/>
  <c r="T2815" i="25"/>
  <c r="Y2882" i="25"/>
  <c r="T2882" i="25"/>
  <c r="Y3487" i="25"/>
  <c r="T3487" i="25"/>
  <c r="S3487" i="25" s="1"/>
  <c r="T2694" i="25"/>
  <c r="T3179" i="25"/>
  <c r="S3179" i="25" s="1"/>
  <c r="Y203" i="25"/>
  <c r="T203" i="25"/>
  <c r="Y267" i="25"/>
  <c r="T267" i="25"/>
  <c r="Y1884" i="25"/>
  <c r="T1884" i="25"/>
  <c r="S1884" i="25" s="1"/>
  <c r="Y1908" i="25"/>
  <c r="T1908" i="25"/>
  <c r="S1908" i="25" s="1"/>
  <c r="Y2319" i="25"/>
  <c r="T2319" i="25"/>
  <c r="S2319" i="25" s="1"/>
  <c r="T487" i="25"/>
  <c r="T892" i="25"/>
  <c r="T1373" i="25"/>
  <c r="S1373" i="25" s="1"/>
  <c r="T2028" i="25"/>
  <c r="S2028" i="25" s="1"/>
  <c r="T2118" i="25"/>
  <c r="T2136" i="25"/>
  <c r="S2136" i="25" s="1"/>
  <c r="T2151" i="25"/>
  <c r="S2151" i="25" s="1"/>
  <c r="T2238" i="25"/>
  <c r="S2238" i="25" s="1"/>
  <c r="T2352" i="25"/>
  <c r="S2352" i="25" s="1"/>
  <c r="T2445" i="25"/>
  <c r="S2445" i="25" s="1"/>
  <c r="T2556" i="25"/>
  <c r="S2556" i="25" s="1"/>
  <c r="T2646" i="25"/>
  <c r="S2646" i="25" s="1"/>
  <c r="T3211" i="25"/>
  <c r="S3211" i="25" s="1"/>
  <c r="T3729" i="25"/>
  <c r="S3729" i="25" s="1"/>
  <c r="Y2285" i="25"/>
  <c r="T2285" i="25"/>
  <c r="S2285" i="25" s="1"/>
  <c r="Y282" i="25"/>
  <c r="T282" i="25"/>
  <c r="T1498" i="25"/>
  <c r="Y1300" i="25"/>
  <c r="T1300" i="25"/>
  <c r="Y2303" i="25"/>
  <c r="T2303" i="25"/>
  <c r="S2303" i="25" s="1"/>
  <c r="T246" i="25"/>
  <c r="T624" i="25"/>
  <c r="S624" i="25" s="1"/>
  <c r="T1043" i="25"/>
  <c r="S1043" i="25" s="1"/>
  <c r="T2003" i="25"/>
  <c r="S2003" i="25" s="1"/>
  <c r="T2029" i="25"/>
  <c r="S2029" i="25" s="1"/>
  <c r="T2084" i="25"/>
  <c r="S2084" i="25" s="1"/>
  <c r="T2294" i="25"/>
  <c r="S2294" i="25" s="1"/>
  <c r="T2354" i="25"/>
  <c r="S2354" i="25" s="1"/>
  <c r="T2401" i="25"/>
  <c r="T2446" i="25"/>
  <c r="S2446" i="25" s="1"/>
  <c r="T2500" i="25"/>
  <c r="S2500" i="25" s="1"/>
  <c r="T2777" i="25"/>
  <c r="T3213" i="25"/>
  <c r="S3213" i="25" s="1"/>
  <c r="Y1791" i="25"/>
  <c r="T1791" i="25"/>
  <c r="S1791" i="25" s="1"/>
  <c r="Y1823" i="25"/>
  <c r="T1823" i="25"/>
  <c r="S1823" i="25" s="1"/>
  <c r="Y1968" i="25"/>
  <c r="T1968" i="25"/>
  <c r="S1968" i="25" s="1"/>
  <c r="Y2018" i="25"/>
  <c r="T2018" i="25"/>
  <c r="S2018" i="25" s="1"/>
  <c r="Y2067" i="25"/>
  <c r="T2067" i="25"/>
  <c r="S2067" i="25" s="1"/>
  <c r="Y2334" i="25"/>
  <c r="T2334" i="25"/>
  <c r="S2334" i="25" s="1"/>
  <c r="T1874" i="25"/>
  <c r="S1874" i="25" s="1"/>
  <c r="T1053" i="25"/>
  <c r="Y85" i="25"/>
  <c r="T85" i="25"/>
  <c r="T152" i="25"/>
  <c r="T1341" i="25"/>
  <c r="T1468" i="25"/>
  <c r="T1644" i="25"/>
  <c r="T1816" i="25"/>
  <c r="S1816" i="25" s="1"/>
  <c r="T1833" i="25"/>
  <c r="S1833" i="25" s="1"/>
  <c r="T1851" i="25"/>
  <c r="S1851" i="25" s="1"/>
  <c r="T1906" i="25"/>
  <c r="S1906" i="25" s="1"/>
  <c r="T1931" i="25"/>
  <c r="S1931" i="25" s="1"/>
  <c r="T1946" i="25"/>
  <c r="S1946" i="25" s="1"/>
  <c r="T2069" i="25"/>
  <c r="S2069" i="25" s="1"/>
  <c r="T2204" i="25"/>
  <c r="S2204" i="25" s="1"/>
  <c r="T2220" i="25"/>
  <c r="S2220" i="25" s="1"/>
  <c r="T2295" i="25"/>
  <c r="S2295" i="25" s="1"/>
  <c r="T2410" i="25"/>
  <c r="T2540" i="25"/>
  <c r="S2540" i="25" s="1"/>
  <c r="T2612" i="25"/>
  <c r="S2612" i="25" s="1"/>
  <c r="T2628" i="25"/>
  <c r="S2628" i="25" s="1"/>
  <c r="T2741" i="25"/>
  <c r="T3195" i="25"/>
  <c r="S3195" i="25" s="1"/>
  <c r="T3419" i="25"/>
  <c r="Y1514" i="25"/>
  <c r="T1514" i="25"/>
  <c r="Y1807" i="25"/>
  <c r="T1807" i="25"/>
  <c r="S1807" i="25" s="1"/>
  <c r="Y2002" i="25"/>
  <c r="T2002" i="25"/>
  <c r="S2002" i="25" s="1"/>
  <c r="Y2083" i="25"/>
  <c r="T2083" i="25"/>
  <c r="S2083" i="25" s="1"/>
  <c r="T213" i="25"/>
  <c r="T1051" i="25"/>
  <c r="T2461" i="25"/>
  <c r="S2461" i="25" s="1"/>
  <c r="Y144" i="25"/>
  <c r="T144" i="25"/>
  <c r="Y194" i="25"/>
  <c r="T194" i="25"/>
  <c r="Y653" i="25"/>
  <c r="T653" i="25"/>
  <c r="Y1508" i="25"/>
  <c r="T1508" i="25"/>
  <c r="Y1809" i="25"/>
  <c r="T1809" i="25"/>
  <c r="S1809" i="25" s="1"/>
  <c r="Y1954" i="25"/>
  <c r="T1954" i="25"/>
  <c r="S1954" i="25" s="1"/>
  <c r="T137" i="25"/>
  <c r="T225" i="25"/>
  <c r="T1236" i="25"/>
  <c r="S1236" i="25" s="1"/>
  <c r="T1251" i="25"/>
  <c r="S1251" i="25" s="1"/>
  <c r="T1325" i="25"/>
  <c r="S1325" i="25" s="1"/>
  <c r="T1403" i="25"/>
  <c r="S1403" i="25" s="1"/>
  <c r="T1985" i="25"/>
  <c r="S1985" i="25" s="1"/>
  <c r="T2127" i="25"/>
  <c r="S2127" i="25" s="1"/>
  <c r="T2206" i="25"/>
  <c r="S2206" i="25" s="1"/>
  <c r="T2278" i="25"/>
  <c r="S2278" i="25" s="1"/>
  <c r="T2412" i="25"/>
  <c r="T2477" i="25"/>
  <c r="S2477" i="25" s="1"/>
  <c r="T2614" i="25"/>
  <c r="S2614" i="25" s="1"/>
  <c r="T1852" i="25"/>
  <c r="S1852" i="25" s="1"/>
  <c r="T1995" i="25"/>
  <c r="S1995" i="25" s="1"/>
  <c r="T2129" i="25"/>
  <c r="S2129" i="25" s="1"/>
  <c r="T2153" i="25"/>
  <c r="S2153" i="25" s="1"/>
  <c r="T2196" i="25"/>
  <c r="T2448" i="25"/>
  <c r="S2448" i="25" s="1"/>
  <c r="T2480" i="25"/>
  <c r="S2480" i="25" s="1"/>
  <c r="T2607" i="25"/>
  <c r="S2607" i="25" s="1"/>
  <c r="T2631" i="25"/>
  <c r="S2631" i="25" s="1"/>
  <c r="T2672" i="25"/>
  <c r="S2672" i="25" s="1"/>
  <c r="T2705" i="25"/>
  <c r="T3166" i="25"/>
  <c r="T3182" i="25"/>
  <c r="S3182" i="25" s="1"/>
  <c r="T3214" i="25"/>
  <c r="S3214" i="25" s="1"/>
  <c r="T3246" i="25"/>
  <c r="T3722" i="25"/>
  <c r="S3722" i="25" s="1"/>
  <c r="T3736" i="25"/>
  <c r="S3736" i="25" s="1"/>
  <c r="T3204" i="25"/>
  <c r="S3204" i="25" s="1"/>
  <c r="T1885" i="25"/>
  <c r="S1885" i="25" s="1"/>
  <c r="T1925" i="25"/>
  <c r="S1925" i="25" s="1"/>
  <c r="T1939" i="25"/>
  <c r="S1939" i="25" s="1"/>
  <c r="T2145" i="25"/>
  <c r="S2145" i="25" s="1"/>
  <c r="T2161" i="25"/>
  <c r="S2161" i="25" s="1"/>
  <c r="T2231" i="25"/>
  <c r="S2231" i="25" s="1"/>
  <c r="T2288" i="25"/>
  <c r="S2288" i="25" s="1"/>
  <c r="T2440" i="25"/>
  <c r="S2440" i="25" s="1"/>
  <c r="T2472" i="25"/>
  <c r="S2472" i="25" s="1"/>
  <c r="T2534" i="25"/>
  <c r="S2534" i="25" s="1"/>
  <c r="T2623" i="25"/>
  <c r="S2623" i="25" s="1"/>
  <c r="T2639" i="25"/>
  <c r="S2639" i="25" s="1"/>
  <c r="T2674" i="25"/>
  <c r="S2674" i="25" s="1"/>
  <c r="T3170" i="25"/>
  <c r="T3206" i="25"/>
  <c r="S3206" i="25" s="1"/>
  <c r="T1810" i="25"/>
  <c r="S1810" i="25" s="1"/>
  <c r="T1826" i="25"/>
  <c r="S1826" i="25" s="1"/>
  <c r="T1901" i="25"/>
  <c r="S1901" i="25" s="1"/>
  <c r="T1917" i="25"/>
  <c r="S1917" i="25" s="1"/>
  <c r="T2022" i="25"/>
  <c r="S2022" i="25" s="1"/>
  <c r="T2248" i="25"/>
  <c r="T2304" i="25"/>
  <c r="S2304" i="25" s="1"/>
  <c r="T2456" i="25"/>
  <c r="S2456" i="25" s="1"/>
  <c r="T2488" i="25"/>
  <c r="S2488" i="25" s="1"/>
  <c r="T2550" i="25"/>
  <c r="S2550" i="25" s="1"/>
  <c r="T2732" i="25"/>
  <c r="T2769" i="25"/>
  <c r="T2820" i="25"/>
  <c r="T3190" i="25"/>
  <c r="S3190" i="25" s="1"/>
  <c r="T3474" i="25"/>
  <c r="S3474" i="25" s="1"/>
  <c r="T3488" i="25"/>
  <c r="S3488" i="25" s="1"/>
  <c r="T1371" i="25"/>
  <c r="T151" i="25"/>
  <c r="T193" i="25"/>
  <c r="T1340" i="25"/>
  <c r="T96" i="25"/>
  <c r="S96" i="25" s="1"/>
  <c r="T127" i="25"/>
  <c r="T169" i="25"/>
  <c r="T207" i="25"/>
  <c r="T1044" i="25"/>
  <c r="S1044" i="25" s="1"/>
  <c r="T1144" i="25"/>
  <c r="T1175" i="25"/>
  <c r="T1194" i="25"/>
  <c r="T1243" i="25"/>
  <c r="S1243" i="25" s="1"/>
  <c r="T1252" i="25"/>
  <c r="S1252" i="25" s="1"/>
  <c r="T1372" i="25"/>
  <c r="S1372" i="25" s="1"/>
  <c r="T1397" i="25"/>
  <c r="T1422" i="25"/>
  <c r="S1422" i="25" s="1"/>
  <c r="T1440" i="25"/>
  <c r="S1440" i="25" s="1"/>
  <c r="T1507" i="25"/>
  <c r="T1515" i="25"/>
  <c r="T1637" i="25"/>
  <c r="S1637" i="25" s="1"/>
  <c r="T1801" i="25"/>
  <c r="S1801" i="25" s="1"/>
  <c r="T1825" i="25"/>
  <c r="S1825" i="25" s="1"/>
  <c r="T1876" i="25"/>
  <c r="S1876" i="25" s="1"/>
  <c r="T1915" i="25"/>
  <c r="S1915" i="25" s="1"/>
  <c r="T1924" i="25"/>
  <c r="S1924" i="25" s="1"/>
  <c r="T1961" i="25"/>
  <c r="S1961" i="25" s="1"/>
  <c r="T2045" i="25"/>
  <c r="S2045" i="25" s="1"/>
  <c r="T2060" i="25"/>
  <c r="S2060" i="25" s="1"/>
  <c r="T2143" i="25"/>
  <c r="S2143" i="25" s="1"/>
  <c r="T2168" i="25"/>
  <c r="S2168" i="25" s="1"/>
  <c r="T2205" i="25"/>
  <c r="S2205" i="25" s="1"/>
  <c r="T2270" i="25"/>
  <c r="S2270" i="25" s="1"/>
  <c r="T2310" i="25"/>
  <c r="S2310" i="25" s="1"/>
  <c r="T2379" i="25"/>
  <c r="T2486" i="25"/>
  <c r="S2486" i="25" s="1"/>
  <c r="T2557" i="25"/>
  <c r="S2557" i="25" s="1"/>
  <c r="T2596" i="25"/>
  <c r="S2596" i="25" s="1"/>
  <c r="T2621" i="25"/>
  <c r="S2621" i="25" s="1"/>
  <c r="T2645" i="25"/>
  <c r="S2645" i="25" s="1"/>
  <c r="T2729" i="25"/>
  <c r="T2780" i="25"/>
  <c r="T2832" i="25"/>
  <c r="T2890" i="25"/>
  <c r="T2946" i="25"/>
  <c r="T3236" i="25"/>
  <c r="T3481" i="25"/>
  <c r="S3481" i="25" s="1"/>
  <c r="T3712" i="25"/>
  <c r="S3712" i="25" s="1"/>
  <c r="T3737" i="25"/>
  <c r="S3737" i="25" s="1"/>
  <c r="T1285" i="25"/>
  <c r="T1250" i="25"/>
  <c r="S1250" i="25" s="1"/>
  <c r="T652" i="25"/>
  <c r="T699" i="25"/>
  <c r="T810" i="25"/>
  <c r="T886" i="25"/>
  <c r="T1030" i="25"/>
  <c r="T1088" i="25"/>
  <c r="S1088" i="25" s="1"/>
  <c r="T1182" i="25"/>
  <c r="T1218" i="25"/>
  <c r="S1218" i="25" s="1"/>
  <c r="T1234" i="25"/>
  <c r="T1288" i="25"/>
  <c r="T1306" i="25"/>
  <c r="S1306" i="25" s="1"/>
  <c r="T1387" i="25"/>
  <c r="T1431" i="25"/>
  <c r="T1469" i="25"/>
  <c r="T1484" i="25"/>
  <c r="T1523" i="25"/>
  <c r="T1726" i="25"/>
  <c r="T1733" i="25"/>
  <c r="T1891" i="25"/>
  <c r="S1891" i="25" s="1"/>
  <c r="T1937" i="25"/>
  <c r="S1937" i="25" s="1"/>
  <c r="T1977" i="25"/>
  <c r="S1977" i="25" s="1"/>
  <c r="T2004" i="25"/>
  <c r="S2004" i="25" s="1"/>
  <c r="T2021" i="25"/>
  <c r="S2021" i="25" s="1"/>
  <c r="T2076" i="25"/>
  <c r="S2076" i="25" s="1"/>
  <c r="T2119" i="25"/>
  <c r="S2119" i="25" s="1"/>
  <c r="T2160" i="25"/>
  <c r="S2160" i="25" s="1"/>
  <c r="T2184" i="25"/>
  <c r="T2327" i="25"/>
  <c r="S2327" i="25" s="1"/>
  <c r="T2438" i="25"/>
  <c r="S2438" i="25" s="1"/>
  <c r="T2462" i="25"/>
  <c r="S2462" i="25" s="1"/>
  <c r="T2533" i="25"/>
  <c r="S2533" i="25" s="1"/>
  <c r="T2588" i="25"/>
  <c r="S2588" i="25" s="1"/>
  <c r="T2637" i="25"/>
  <c r="S2637" i="25" s="1"/>
  <c r="T2664" i="25"/>
  <c r="S2664" i="25" s="1"/>
  <c r="T2765" i="25"/>
  <c r="T3196" i="25"/>
  <c r="S3196" i="25" s="1"/>
  <c r="T3496" i="25"/>
  <c r="S3496" i="25" s="1"/>
  <c r="T265" i="25"/>
  <c r="T486" i="25"/>
  <c r="T707" i="25"/>
  <c r="T731" i="25"/>
  <c r="T819" i="25"/>
  <c r="T854" i="25"/>
  <c r="T890" i="25"/>
  <c r="T1032" i="25"/>
  <c r="T1090" i="25"/>
  <c r="S1090" i="25" s="1"/>
  <c r="T1219" i="25"/>
  <c r="S1219" i="25" s="1"/>
  <c r="T1235" i="25"/>
  <c r="S1235" i="25" s="1"/>
  <c r="T1307" i="25"/>
  <c r="S1307" i="25" s="1"/>
  <c r="T1388" i="25"/>
  <c r="T1447" i="25"/>
  <c r="S1447" i="25" s="1"/>
  <c r="T1485" i="25"/>
  <c r="T1524" i="25"/>
  <c r="T1727" i="25"/>
  <c r="T1840" i="25"/>
  <c r="S1840" i="25" s="1"/>
  <c r="T1883" i="25"/>
  <c r="S1883" i="25" s="1"/>
  <c r="T1930" i="25"/>
  <c r="S1930" i="25" s="1"/>
  <c r="T1978" i="25"/>
  <c r="S1978" i="25" s="1"/>
  <c r="T2077" i="25"/>
  <c r="S2077" i="25" s="1"/>
  <c r="T2120" i="25"/>
  <c r="S2120" i="25" s="1"/>
  <c r="T2221" i="25"/>
  <c r="S2221" i="25" s="1"/>
  <c r="T2286" i="25"/>
  <c r="S2286" i="25" s="1"/>
  <c r="T2328" i="25"/>
  <c r="S2328" i="25" s="1"/>
  <c r="T2353" i="25"/>
  <c r="S2353" i="25" s="1"/>
  <c r="T2439" i="25"/>
  <c r="S2439" i="25" s="1"/>
  <c r="T2463" i="25"/>
  <c r="S2463" i="25" s="1"/>
  <c r="T2524" i="25"/>
  <c r="S2524" i="25" s="1"/>
  <c r="T2548" i="25"/>
  <c r="S2548" i="25" s="1"/>
  <c r="T2589" i="25"/>
  <c r="S2589" i="25" s="1"/>
  <c r="T2613" i="25"/>
  <c r="S2613" i="25" s="1"/>
  <c r="T2638" i="25"/>
  <c r="S2638" i="25" s="1"/>
  <c r="T2665" i="25"/>
  <c r="S2665" i="25" s="1"/>
  <c r="T2933" i="25"/>
  <c r="T3168" i="25"/>
  <c r="T3197" i="25"/>
  <c r="S3197" i="25" s="1"/>
  <c r="T3417" i="25"/>
  <c r="T3472" i="25"/>
  <c r="S3472" i="25" s="1"/>
  <c r="T3498" i="25"/>
  <c r="S3498" i="25" s="1"/>
  <c r="T3728" i="25"/>
  <c r="S3728" i="25" s="1"/>
  <c r="T1173" i="25"/>
  <c r="T80" i="25"/>
  <c r="T202" i="25"/>
  <c r="T244" i="25"/>
  <c r="T281" i="25"/>
  <c r="T635" i="25"/>
  <c r="T733" i="25"/>
  <c r="S733" i="25" s="1"/>
  <c r="T856" i="25"/>
  <c r="T1211" i="25"/>
  <c r="S1211" i="25" s="1"/>
  <c r="T1264" i="25"/>
  <c r="T1323" i="25"/>
  <c r="T1380" i="25"/>
  <c r="S1380" i="25" s="1"/>
  <c r="T1792" i="25"/>
  <c r="S1792" i="25" s="1"/>
  <c r="T1832" i="25"/>
  <c r="S1832" i="25" s="1"/>
  <c r="T1858" i="25"/>
  <c r="S1858" i="25" s="1"/>
  <c r="T1907" i="25"/>
  <c r="S1907" i="25" s="1"/>
  <c r="T1953" i="25"/>
  <c r="S1953" i="25" s="1"/>
  <c r="T2011" i="25"/>
  <c r="S2011" i="25" s="1"/>
  <c r="T2036" i="25"/>
  <c r="S2036" i="25" s="1"/>
  <c r="T2213" i="25"/>
  <c r="S2213" i="25" s="1"/>
  <c r="T2237" i="25"/>
  <c r="S2237" i="25" s="1"/>
  <c r="T2277" i="25"/>
  <c r="S2277" i="25" s="1"/>
  <c r="T2302" i="25"/>
  <c r="S2302" i="25" s="1"/>
  <c r="T2454" i="25"/>
  <c r="S2454" i="25" s="1"/>
  <c r="T2478" i="25"/>
  <c r="S2478" i="25" s="1"/>
  <c r="T2653" i="25"/>
  <c r="S2653" i="25" s="1"/>
  <c r="T2816" i="25"/>
  <c r="T3188" i="25"/>
  <c r="S3188" i="25" s="1"/>
  <c r="T3212" i="25"/>
  <c r="S3212" i="25" s="1"/>
  <c r="T1986" i="25"/>
  <c r="S1986" i="25" s="1"/>
  <c r="T2541" i="25"/>
  <c r="S2541" i="25" s="1"/>
  <c r="T1793" i="25"/>
  <c r="S1793" i="25" s="1"/>
  <c r="T2128" i="25"/>
  <c r="S2128" i="25" s="1"/>
  <c r="T2337" i="25"/>
  <c r="S2337" i="25" s="1"/>
  <c r="T258" i="25"/>
  <c r="S258" i="25" s="1"/>
  <c r="T1232" i="25"/>
  <c r="S1232" i="25" s="1"/>
  <c r="T1054" i="25"/>
  <c r="T1151" i="25"/>
  <c r="T1324" i="25"/>
  <c r="S1324" i="25" s="1"/>
  <c r="T1405" i="25"/>
  <c r="T1493" i="25"/>
  <c r="T1532" i="25"/>
  <c r="T1841" i="25"/>
  <c r="T1892" i="25"/>
  <c r="S1892" i="25" s="1"/>
  <c r="T1938" i="25"/>
  <c r="S1938" i="25" s="1"/>
  <c r="T2007" i="25"/>
  <c r="S2007" i="25" s="1"/>
  <c r="T2044" i="25"/>
  <c r="S2044" i="25" s="1"/>
  <c r="T2061" i="25"/>
  <c r="S2061" i="25" s="1"/>
  <c r="T2642" i="25"/>
  <c r="S2642" i="25" s="1"/>
  <c r="T1171" i="25"/>
  <c r="T1351" i="25"/>
  <c r="T1425" i="25"/>
  <c r="S1425" i="25" s="1"/>
  <c r="T1812" i="25"/>
  <c r="S1812" i="25" s="1"/>
  <c r="T2164" i="25"/>
  <c r="S2164" i="25" s="1"/>
  <c r="T2471" i="25"/>
  <c r="S2471" i="25" s="1"/>
  <c r="T2593" i="25"/>
  <c r="S2593" i="25" s="1"/>
  <c r="T2947" i="25"/>
  <c r="T3745" i="25"/>
  <c r="S3745" i="25" s="1"/>
  <c r="T283" i="25"/>
  <c r="T883" i="25"/>
  <c r="T1993" i="25"/>
  <c r="S1993" i="25" s="1"/>
  <c r="T2012" i="25"/>
  <c r="S2012" i="25" s="1"/>
  <c r="T2111" i="25"/>
  <c r="T2287" i="25"/>
  <c r="S2287" i="25" s="1"/>
  <c r="T2700" i="25"/>
  <c r="T3193" i="25"/>
  <c r="S3193" i="25" s="1"/>
  <c r="T3489" i="25"/>
  <c r="S3489" i="25" s="1"/>
  <c r="T128" i="25"/>
  <c r="T1292" i="25"/>
  <c r="T1817" i="25"/>
  <c r="S1817" i="25" s="1"/>
  <c r="T2222" i="25"/>
  <c r="S2222" i="25" s="1"/>
  <c r="T2529" i="25"/>
  <c r="S2529" i="25" s="1"/>
  <c r="T2858" i="25"/>
  <c r="T1084" i="25"/>
  <c r="T1122" i="25"/>
  <c r="T1197" i="25"/>
  <c r="T1220" i="25"/>
  <c r="T1311" i="25"/>
  <c r="S1311" i="25" s="1"/>
  <c r="T1521" i="25"/>
  <c r="T1730" i="25"/>
  <c r="T1850" i="25"/>
  <c r="S1850" i="25" s="1"/>
  <c r="T1916" i="25"/>
  <c r="S1916" i="25" s="1"/>
  <c r="T2049" i="25"/>
  <c r="S2049" i="25" s="1"/>
  <c r="T2381" i="25"/>
  <c r="T2926" i="25"/>
  <c r="T3247" i="25"/>
  <c r="T637" i="25"/>
  <c r="T1364" i="25"/>
  <c r="S1364" i="25" s="1"/>
  <c r="T1868" i="25"/>
  <c r="S1868" i="25" s="1"/>
  <c r="T1945" i="25"/>
  <c r="S1945" i="25" s="1"/>
  <c r="T1962" i="25"/>
  <c r="S1962" i="25" s="1"/>
  <c r="T2135" i="25"/>
  <c r="S2135" i="25" s="1"/>
  <c r="T2311" i="25"/>
  <c r="S2311" i="25" s="1"/>
  <c r="T2459" i="25"/>
  <c r="S2459" i="25" s="1"/>
  <c r="T2565" i="25"/>
  <c r="S2565" i="25" s="1"/>
  <c r="T2630" i="25"/>
  <c r="S2630" i="25" s="1"/>
  <c r="T2767" i="25"/>
  <c r="T735" i="25"/>
  <c r="T2000" i="25"/>
  <c r="S2000" i="25" s="1"/>
  <c r="T2085" i="25"/>
  <c r="S2085" i="25" s="1"/>
  <c r="T2152" i="25"/>
  <c r="S2152" i="25" s="1"/>
  <c r="T153" i="25"/>
  <c r="T1178" i="25"/>
  <c r="T1227" i="25"/>
  <c r="T1400" i="25"/>
  <c r="S1400" i="25" s="1"/>
  <c r="T1418" i="25"/>
  <c r="T1805" i="25"/>
  <c r="S1805" i="25" s="1"/>
  <c r="T1836" i="25"/>
  <c r="S1836" i="25" s="1"/>
  <c r="T1887" i="25"/>
  <c r="S1887" i="25" s="1"/>
  <c r="T1934" i="25"/>
  <c r="S1934" i="25" s="1"/>
  <c r="T2172" i="25"/>
  <c r="T2247" i="25"/>
  <c r="S2247" i="25" s="1"/>
  <c r="T2350" i="25"/>
  <c r="S2350" i="25" s="1"/>
  <c r="T2512" i="25"/>
  <c r="T2841" i="25"/>
  <c r="T3181" i="25"/>
  <c r="T3721" i="25"/>
  <c r="S3721" i="25" s="1"/>
  <c r="T858" i="25"/>
  <c r="T1094" i="25"/>
  <c r="S1094" i="25" s="1"/>
  <c r="T1166" i="25"/>
  <c r="T1336" i="25"/>
  <c r="T1439" i="25"/>
  <c r="S1439" i="25" s="1"/>
  <c r="T1470" i="25"/>
  <c r="T1516" i="25"/>
  <c r="T1855" i="25"/>
  <c r="S1855" i="25" s="1"/>
  <c r="T1904" i="25"/>
  <c r="S1904" i="25" s="1"/>
  <c r="T2019" i="25"/>
  <c r="S2019" i="25" s="1"/>
  <c r="T2037" i="25"/>
  <c r="S2037" i="25" s="1"/>
  <c r="T2657" i="25"/>
  <c r="S2657" i="25" s="1"/>
  <c r="T3465" i="25"/>
  <c r="S3465" i="25" s="1"/>
  <c r="T208" i="25"/>
  <c r="T1183" i="25"/>
  <c r="T1369" i="25"/>
  <c r="S1369" i="25" s="1"/>
  <c r="T1950" i="25"/>
  <c r="S1950" i="25" s="1"/>
  <c r="T2123" i="25"/>
  <c r="S2123" i="25" s="1"/>
  <c r="T2159" i="25"/>
  <c r="S2159" i="25" s="1"/>
  <c r="T2193" i="25"/>
  <c r="T2299" i="25"/>
  <c r="S2299" i="25" s="1"/>
  <c r="T2738" i="25"/>
  <c r="T2905" i="25"/>
  <c r="T195" i="25"/>
  <c r="T650" i="25"/>
  <c r="T1274" i="25"/>
  <c r="T1304" i="25"/>
  <c r="S1304" i="25" s="1"/>
  <c r="T1488" i="25"/>
  <c r="T1527" i="25"/>
  <c r="T1745" i="25"/>
  <c r="T1824" i="25"/>
  <c r="S1824" i="25" s="1"/>
  <c r="T2056" i="25"/>
  <c r="S2056" i="25" s="1"/>
  <c r="T2092" i="25"/>
  <c r="S2092" i="25" s="1"/>
  <c r="T2234" i="25"/>
  <c r="S2234" i="25" s="1"/>
  <c r="T2447" i="25"/>
  <c r="S2447" i="25" s="1"/>
  <c r="T2606" i="25"/>
  <c r="S2606" i="25" s="1"/>
  <c r="T3205" i="25"/>
  <c r="S3205" i="25" s="1"/>
  <c r="T3709" i="25"/>
  <c r="W885" i="25"/>
  <c r="I1806" i="25"/>
  <c r="W1806" i="25" s="1"/>
  <c r="T155" i="25"/>
  <c r="T657" i="25"/>
  <c r="T1135" i="25"/>
  <c r="T1407" i="25"/>
  <c r="S1407" i="25" s="1"/>
  <c r="T2171" i="25"/>
  <c r="S2171" i="25" s="1"/>
  <c r="T2648" i="25"/>
  <c r="S2648" i="25" s="1"/>
  <c r="T2788" i="25"/>
  <c r="T2906" i="25"/>
  <c r="T489" i="25"/>
  <c r="T752" i="25"/>
  <c r="T1472" i="25"/>
  <c r="T2006" i="25"/>
  <c r="S2006" i="25" s="1"/>
  <c r="T2465" i="25"/>
  <c r="S2465" i="25" s="1"/>
  <c r="T3199" i="25"/>
  <c r="S3199" i="25" s="1"/>
  <c r="T1222" i="25"/>
  <c r="T1310" i="25"/>
  <c r="S1310" i="25" s="1"/>
  <c r="T1391" i="25"/>
  <c r="T1556" i="25"/>
  <c r="T2071" i="25"/>
  <c r="S2071" i="25" s="1"/>
  <c r="T2551" i="25"/>
  <c r="S2551" i="25" s="1"/>
  <c r="T3475" i="25"/>
  <c r="S3475" i="25" s="1"/>
  <c r="T3749" i="25"/>
  <c r="S3749" i="25" s="1"/>
  <c r="T180" i="25"/>
  <c r="T1845" i="25"/>
  <c r="S1845" i="25" s="1"/>
  <c r="T1926" i="25"/>
  <c r="S1926" i="25" s="1"/>
  <c r="T2154" i="25"/>
  <c r="S2154" i="25" s="1"/>
  <c r="T2240" i="25"/>
  <c r="S2240" i="25" s="1"/>
  <c r="T2632" i="25"/>
  <c r="S2632" i="25" s="1"/>
  <c r="T2751" i="25"/>
  <c r="T2321" i="25"/>
  <c r="S2321" i="25" s="1"/>
  <c r="T2892" i="25"/>
  <c r="T139" i="25"/>
  <c r="T248" i="25"/>
  <c r="T640" i="25"/>
  <c r="T1526" i="25"/>
  <c r="T1827" i="25"/>
  <c r="S1827" i="25" s="1"/>
  <c r="T1988" i="25"/>
  <c r="S1988" i="25" s="1"/>
  <c r="T2449" i="25"/>
  <c r="S2449" i="25" s="1"/>
  <c r="T3183" i="25"/>
  <c r="S3183" i="25" s="1"/>
  <c r="T91" i="25"/>
  <c r="T1206" i="25"/>
  <c r="T1294" i="25"/>
  <c r="S1294" i="25" s="1"/>
  <c r="T1375" i="25"/>
  <c r="S1375" i="25" s="1"/>
  <c r="T1442" i="25"/>
  <c r="T1910" i="25"/>
  <c r="S1910" i="25" s="1"/>
  <c r="T2055" i="25"/>
  <c r="S2055" i="25" s="1"/>
  <c r="T2138" i="25"/>
  <c r="S2138" i="25" s="1"/>
  <c r="T2535" i="25"/>
  <c r="S2535" i="25" s="1"/>
  <c r="T2616" i="25"/>
  <c r="S2616" i="25" s="1"/>
  <c r="T3459" i="25"/>
  <c r="S3459" i="25" s="1"/>
  <c r="T3731" i="25"/>
  <c r="S3731" i="25" s="1"/>
  <c r="T204" i="25"/>
  <c r="T285" i="25"/>
  <c r="T710" i="25"/>
  <c r="T2224" i="25"/>
  <c r="S2224" i="25" s="1"/>
  <c r="T2716" i="25"/>
  <c r="W1085" i="25"/>
  <c r="T895" i="25"/>
  <c r="T1811" i="25"/>
  <c r="S1811" i="25" s="1"/>
  <c r="T2305" i="25"/>
  <c r="S2305" i="25" s="1"/>
  <c r="T2846" i="25"/>
  <c r="T164" i="25"/>
  <c r="T1177" i="25"/>
  <c r="T1894" i="25"/>
  <c r="S1894" i="25" s="1"/>
  <c r="T1972" i="25"/>
  <c r="S1972" i="25" s="1"/>
  <c r="T2039" i="25"/>
  <c r="S2039" i="25" s="1"/>
  <c r="T2413" i="25"/>
  <c r="T2519" i="25"/>
  <c r="T3167" i="25"/>
  <c r="T3250" i="25"/>
  <c r="T122" i="25"/>
  <c r="T226" i="25"/>
  <c r="T617" i="25"/>
  <c r="S617" i="25" s="1"/>
  <c r="T1060" i="25"/>
  <c r="T1424" i="25"/>
  <c r="S1424" i="25" s="1"/>
  <c r="T1502" i="25"/>
  <c r="T1795" i="25"/>
  <c r="S1795" i="25" s="1"/>
  <c r="T2208" i="25"/>
  <c r="S2208" i="25" s="1"/>
  <c r="T2667" i="25"/>
  <c r="S2667" i="25" s="1"/>
  <c r="T1161" i="25"/>
  <c r="T1743" i="25"/>
  <c r="S1743" i="25" s="1"/>
  <c r="T1878" i="25"/>
  <c r="S1878" i="25" s="1"/>
  <c r="T2289" i="25"/>
  <c r="S2289" i="25" s="1"/>
  <c r="T2356" i="25"/>
  <c r="T2821" i="25"/>
  <c r="T2942" i="25"/>
  <c r="T269" i="25"/>
  <c r="T1956" i="25"/>
  <c r="S1956" i="25" s="1"/>
  <c r="T2023" i="25"/>
  <c r="S2023" i="25" s="1"/>
  <c r="T2481" i="25"/>
  <c r="S2481" i="25" s="1"/>
  <c r="T3216" i="25"/>
  <c r="S3216" i="25" s="1"/>
  <c r="T646" i="25"/>
  <c r="T1271" i="25"/>
  <c r="T1381" i="25"/>
  <c r="S1381" i="25" s="1"/>
  <c r="T232" i="25"/>
  <c r="T1244" i="25"/>
  <c r="S1244" i="25" s="1"/>
  <c r="T1365" i="25"/>
  <c r="S1365" i="25" s="1"/>
  <c r="T1448" i="25"/>
  <c r="T161" i="25"/>
  <c r="T833" i="25"/>
  <c r="T1104" i="25"/>
  <c r="S1104" i="25" s="1"/>
  <c r="T625" i="25"/>
  <c r="S625" i="25" s="1"/>
  <c r="T1228" i="25"/>
  <c r="S1228" i="25" s="1"/>
  <c r="T1333" i="25"/>
  <c r="S1333" i="25" s="1"/>
  <c r="T275" i="25"/>
  <c r="T1432" i="25"/>
  <c r="T221" i="25"/>
  <c r="T1212" i="25"/>
  <c r="S1212" i="25" s="1"/>
  <c r="T1316" i="25"/>
  <c r="S1316" i="25" s="1"/>
  <c r="T145" i="25"/>
  <c r="S145" i="25" s="1"/>
  <c r="T674" i="25"/>
  <c r="S674" i="25" s="1"/>
  <c r="T1413" i="25"/>
  <c r="T2026" i="25"/>
  <c r="S2026" i="25" s="1"/>
  <c r="T2343" i="25"/>
  <c r="S2343" i="25" s="1"/>
  <c r="T2760" i="25"/>
  <c r="T3734" i="25"/>
  <c r="S3734" i="25" s="1"/>
  <c r="T1529" i="25"/>
  <c r="T1814" i="25"/>
  <c r="S1814" i="25" s="1"/>
  <c r="T1929" i="25"/>
  <c r="S1929" i="25" s="1"/>
  <c r="T2125" i="25"/>
  <c r="S2125" i="25" s="1"/>
  <c r="T2484" i="25"/>
  <c r="S2484" i="25" s="1"/>
  <c r="T2913" i="25"/>
  <c r="S2913" i="25" s="1"/>
  <c r="T2227" i="25"/>
  <c r="S2227" i="25" s="1"/>
  <c r="T2602" i="25"/>
  <c r="S2602" i="25" s="1"/>
  <c r="T3229" i="25"/>
  <c r="T1798" i="25"/>
  <c r="S1798" i="25" s="1"/>
  <c r="T1913" i="25"/>
  <c r="S1913" i="25" s="1"/>
  <c r="T2009" i="25"/>
  <c r="S2009" i="25" s="1"/>
  <c r="T2325" i="25"/>
  <c r="S2325" i="25" s="1"/>
  <c r="T2719" i="25"/>
  <c r="S2719" i="25" s="1"/>
  <c r="T3718" i="25"/>
  <c r="S3718" i="25" s="1"/>
  <c r="T2090" i="25"/>
  <c r="S2090" i="25" s="1"/>
  <c r="T2468" i="25"/>
  <c r="S2468" i="25" s="1"/>
  <c r="T2896" i="25"/>
  <c r="S2896" i="25" s="1"/>
  <c r="I1172" i="25"/>
  <c r="W1172" i="25" s="1"/>
  <c r="T1505" i="25"/>
  <c r="T1897" i="25"/>
  <c r="S1897" i="25" s="1"/>
  <c r="T2211" i="25"/>
  <c r="S2211" i="25" s="1"/>
  <c r="T2586" i="25"/>
  <c r="S2586" i="25" s="1"/>
  <c r="T3202" i="25"/>
  <c r="S3202" i="25" s="1"/>
  <c r="T1991" i="25"/>
  <c r="S1991" i="25" s="1"/>
  <c r="T2308" i="25"/>
  <c r="S2308" i="25" s="1"/>
  <c r="T2670" i="25"/>
  <c r="S2670" i="25" s="1"/>
  <c r="T3494" i="25"/>
  <c r="S3494" i="25" s="1"/>
  <c r="T1490" i="25"/>
  <c r="T1881" i="25"/>
  <c r="S1881" i="25" s="1"/>
  <c r="T2074" i="25"/>
  <c r="S2074" i="25" s="1"/>
  <c r="T2452" i="25"/>
  <c r="S2452" i="25" s="1"/>
  <c r="T2852" i="25"/>
  <c r="T2180" i="25"/>
  <c r="S2180" i="25" s="1"/>
  <c r="T2554" i="25"/>
  <c r="S2554" i="25" s="1"/>
  <c r="T3186" i="25"/>
  <c r="S3186" i="25" s="1"/>
  <c r="T1975" i="25"/>
  <c r="S1975" i="25" s="1"/>
  <c r="T2292" i="25"/>
  <c r="S2292" i="25" s="1"/>
  <c r="T2651" i="25"/>
  <c r="S2651" i="25" s="1"/>
  <c r="T3478" i="25"/>
  <c r="S3478" i="25" s="1"/>
  <c r="T1749" i="25"/>
  <c r="T1864" i="25"/>
  <c r="S1864" i="25" s="1"/>
  <c r="T2058" i="25"/>
  <c r="S2058" i="25" s="1"/>
  <c r="T2434" i="25"/>
  <c r="T2829" i="25"/>
  <c r="T2157" i="25"/>
  <c r="S2157" i="25" s="1"/>
  <c r="T2538" i="25"/>
  <c r="S2538" i="25" s="1"/>
  <c r="T1724" i="25"/>
  <c r="T1959" i="25"/>
  <c r="S1959" i="25" s="1"/>
  <c r="T2275" i="25"/>
  <c r="S2275" i="25" s="1"/>
  <c r="T2635" i="25"/>
  <c r="S2635" i="25" s="1"/>
  <c r="T3462" i="25"/>
  <c r="S3462" i="25" s="1"/>
  <c r="T1871" i="25"/>
  <c r="S1871" i="25" s="1"/>
  <c r="T1958" i="25"/>
  <c r="S1958" i="25" s="1"/>
  <c r="T1974" i="25"/>
  <c r="S1974" i="25" s="1"/>
  <c r="T1990" i="25"/>
  <c r="S1990" i="25" s="1"/>
  <c r="T2008" i="25"/>
  <c r="S2008" i="25" s="1"/>
  <c r="T2025" i="25"/>
  <c r="S2025" i="25" s="1"/>
  <c r="T2041" i="25"/>
  <c r="S2041" i="25" s="1"/>
  <c r="T2057" i="25"/>
  <c r="S2057" i="25" s="1"/>
  <c r="T2073" i="25"/>
  <c r="S2073" i="25" s="1"/>
  <c r="T2089" i="25"/>
  <c r="S2089" i="25" s="1"/>
  <c r="T2124" i="25"/>
  <c r="S2124" i="25" s="1"/>
  <c r="T2140" i="25"/>
  <c r="S2140" i="25" s="1"/>
  <c r="T2156" i="25"/>
  <c r="S2156" i="25" s="1"/>
  <c r="T2179" i="25"/>
  <c r="T2210" i="25"/>
  <c r="S2210" i="25" s="1"/>
  <c r="T2226" i="25"/>
  <c r="S2226" i="25" s="1"/>
  <c r="T2242" i="25"/>
  <c r="S2242" i="25" s="1"/>
  <c r="T2274" i="25"/>
  <c r="S2274" i="25" s="1"/>
  <c r="T2291" i="25"/>
  <c r="S2291" i="25" s="1"/>
  <c r="T2307" i="25"/>
  <c r="S2307" i="25" s="1"/>
  <c r="T2324" i="25"/>
  <c r="S2324" i="25" s="1"/>
  <c r="T2342" i="25"/>
  <c r="S2342" i="25" s="1"/>
  <c r="T2362" i="25"/>
  <c r="T2430" i="25"/>
  <c r="T2451" i="25"/>
  <c r="S2451" i="25" s="1"/>
  <c r="T2467" i="25"/>
  <c r="S2467" i="25" s="1"/>
  <c r="T2483" i="25"/>
  <c r="S2483" i="25" s="1"/>
  <c r="T2521" i="25"/>
  <c r="S2521" i="25" s="1"/>
  <c r="T2537" i="25"/>
  <c r="S2537" i="25" s="1"/>
  <c r="T2553" i="25"/>
  <c r="S2553" i="25" s="1"/>
  <c r="T2585" i="25"/>
  <c r="S2585" i="25" s="1"/>
  <c r="T2601" i="25"/>
  <c r="S2601" i="25" s="1"/>
  <c r="T2618" i="25"/>
  <c r="S2618" i="25" s="1"/>
  <c r="T2634" i="25"/>
  <c r="S2634" i="25" s="1"/>
  <c r="T2650" i="25"/>
  <c r="S2650" i="25" s="1"/>
  <c r="T2669" i="25"/>
  <c r="S2669" i="25" s="1"/>
  <c r="T2718" i="25"/>
  <c r="S2718" i="25" s="1"/>
  <c r="T2756" i="25"/>
  <c r="T2795" i="25"/>
  <c r="T2823" i="25"/>
  <c r="T2848" i="25"/>
  <c r="T2894" i="25"/>
  <c r="T2912" i="25"/>
  <c r="T2944" i="25"/>
  <c r="T3185" i="25"/>
  <c r="S3185" i="25" s="1"/>
  <c r="T3201" i="25"/>
  <c r="S3201" i="25" s="1"/>
  <c r="T3219" i="25"/>
  <c r="T3255" i="25"/>
  <c r="T3461" i="25"/>
  <c r="S3461" i="25" s="1"/>
  <c r="T3477" i="25"/>
  <c r="S3477" i="25" s="1"/>
  <c r="T3493" i="25"/>
  <c r="S3493" i="25" s="1"/>
  <c r="T3717" i="25"/>
  <c r="S3717" i="25" s="1"/>
  <c r="T3733" i="25"/>
  <c r="S3733" i="25" s="1"/>
  <c r="T3761" i="25"/>
  <c r="T263" i="25"/>
  <c r="T1082" i="25"/>
  <c r="S1082" i="25" s="1"/>
  <c r="T1435" i="25"/>
  <c r="S1435" i="25" s="1"/>
  <c r="T1656" i="25"/>
  <c r="S1656" i="25" s="1"/>
  <c r="T1854" i="25"/>
  <c r="S1854" i="25" s="1"/>
  <c r="T1944" i="25"/>
  <c r="S1944" i="25" s="1"/>
  <c r="T1960" i="25"/>
  <c r="S1960" i="25" s="1"/>
  <c r="T1976" i="25"/>
  <c r="S1976" i="25" s="1"/>
  <c r="T1992" i="25"/>
  <c r="S1992" i="25" s="1"/>
  <c r="T2010" i="25"/>
  <c r="S2010" i="25" s="1"/>
  <c r="T2027" i="25"/>
  <c r="S2027" i="25" s="1"/>
  <c r="T2043" i="25"/>
  <c r="S2043" i="25" s="1"/>
  <c r="T2059" i="25"/>
  <c r="S2059" i="25" s="1"/>
  <c r="T2075" i="25"/>
  <c r="S2075" i="25" s="1"/>
  <c r="T2091" i="25"/>
  <c r="S2091" i="25" s="1"/>
  <c r="T2126" i="25"/>
  <c r="S2126" i="25" s="1"/>
  <c r="T2142" i="25"/>
  <c r="S2142" i="25" s="1"/>
  <c r="T2158" i="25"/>
  <c r="S2158" i="25" s="1"/>
  <c r="T2183" i="25"/>
  <c r="S2183" i="25" s="1"/>
  <c r="T2212" i="25"/>
  <c r="S2212" i="25" s="1"/>
  <c r="T2228" i="25"/>
  <c r="S2228" i="25" s="1"/>
  <c r="T2244" i="25"/>
  <c r="S2244" i="25" s="1"/>
  <c r="T2276" i="25"/>
  <c r="S2276" i="25" s="1"/>
  <c r="T2293" i="25"/>
  <c r="S2293" i="25" s="1"/>
  <c r="T2309" i="25"/>
  <c r="S2309" i="25" s="1"/>
  <c r="T2326" i="25"/>
  <c r="S2326" i="25" s="1"/>
  <c r="T2344" i="25"/>
  <c r="S2344" i="25" s="1"/>
  <c r="T2375" i="25"/>
  <c r="T2437" i="25"/>
  <c r="T2453" i="25"/>
  <c r="S2453" i="25" s="1"/>
  <c r="T2469" i="25"/>
  <c r="S2469" i="25" s="1"/>
  <c r="T2485" i="25"/>
  <c r="S2485" i="25" s="1"/>
  <c r="T2523" i="25"/>
  <c r="S2523" i="25" s="1"/>
  <c r="T2539" i="25"/>
  <c r="S2539" i="25" s="1"/>
  <c r="T2555" i="25"/>
  <c r="S2555" i="25" s="1"/>
  <c r="T2587" i="25"/>
  <c r="S2587" i="25" s="1"/>
  <c r="T2604" i="25"/>
  <c r="S2604" i="25" s="1"/>
  <c r="T2620" i="25"/>
  <c r="S2620" i="25" s="1"/>
  <c r="T2636" i="25"/>
  <c r="S2636" i="25" s="1"/>
  <c r="T2652" i="25"/>
  <c r="S2652" i="25" s="1"/>
  <c r="T2671" i="25"/>
  <c r="S2671" i="25" s="1"/>
  <c r="T2720" i="25"/>
  <c r="T2761" i="25"/>
  <c r="T2797" i="25"/>
  <c r="T2830" i="25"/>
  <c r="T2854" i="25"/>
  <c r="T2898" i="25"/>
  <c r="T2914" i="25"/>
  <c r="T2945" i="25"/>
  <c r="T3187" i="25"/>
  <c r="S3187" i="25" s="1"/>
  <c r="T3203" i="25"/>
  <c r="S3203" i="25" s="1"/>
  <c r="T3233" i="25"/>
  <c r="T3414" i="25"/>
  <c r="T3463" i="25"/>
  <c r="S3463" i="25" s="1"/>
  <c r="T3479" i="25"/>
  <c r="S3479" i="25" s="1"/>
  <c r="T3495" i="25"/>
  <c r="S3495" i="25" s="1"/>
  <c r="T3719" i="25"/>
  <c r="S3719" i="25" s="1"/>
  <c r="T3735" i="25"/>
  <c r="S3735" i="25" s="1"/>
  <c r="T1165" i="25"/>
  <c r="T1140" i="25"/>
  <c r="T1303" i="25"/>
  <c r="S1303" i="25" s="1"/>
  <c r="T1949" i="25"/>
  <c r="S1949" i="25" s="1"/>
  <c r="T1965" i="25"/>
  <c r="S1965" i="25" s="1"/>
  <c r="T1981" i="25"/>
  <c r="S1981" i="25" s="1"/>
  <c r="T1999" i="25"/>
  <c r="S1999" i="25" s="1"/>
  <c r="T2015" i="25"/>
  <c r="S2015" i="25" s="1"/>
  <c r="T2032" i="25"/>
  <c r="S2032" i="25" s="1"/>
  <c r="T2048" i="25"/>
  <c r="S2048" i="25" s="1"/>
  <c r="T2064" i="25"/>
  <c r="S2064" i="25" s="1"/>
  <c r="T2080" i="25"/>
  <c r="S2080" i="25" s="1"/>
  <c r="T2108" i="25"/>
  <c r="T2131" i="25"/>
  <c r="S2131" i="25" s="1"/>
  <c r="T2147" i="25"/>
  <c r="S2147" i="25" s="1"/>
  <c r="T2163" i="25"/>
  <c r="S2163" i="25" s="1"/>
  <c r="T2201" i="25"/>
  <c r="S2201" i="25" s="1"/>
  <c r="T2217" i="25"/>
  <c r="S2217" i="25" s="1"/>
  <c r="T2233" i="25"/>
  <c r="S2233" i="25" s="1"/>
  <c r="T2265" i="25"/>
  <c r="T2281" i="25"/>
  <c r="S2281" i="25" s="1"/>
  <c r="T2298" i="25"/>
  <c r="S2298" i="25" s="1"/>
  <c r="T2314" i="25"/>
  <c r="S2314" i="25" s="1"/>
  <c r="T2331" i="25"/>
  <c r="S2331" i="25" s="1"/>
  <c r="T2349" i="25"/>
  <c r="S2349" i="25" s="1"/>
  <c r="T2398" i="25"/>
  <c r="S2398" i="25" s="1"/>
  <c r="T2442" i="25"/>
  <c r="S2442" i="25" s="1"/>
  <c r="T2458" i="25"/>
  <c r="S2458" i="25" s="1"/>
  <c r="T2474" i="25"/>
  <c r="S2474" i="25" s="1"/>
  <c r="T2491" i="25"/>
  <c r="T2528" i="25"/>
  <c r="S2528" i="25" s="1"/>
  <c r="T2544" i="25"/>
  <c r="S2544" i="25" s="1"/>
  <c r="T2560" i="25"/>
  <c r="S2560" i="25" s="1"/>
  <c r="T2592" i="25"/>
  <c r="S2592" i="25" s="1"/>
  <c r="T2609" i="25"/>
  <c r="S2609" i="25" s="1"/>
  <c r="T2625" i="25"/>
  <c r="S2625" i="25" s="1"/>
  <c r="T2641" i="25"/>
  <c r="S2641" i="25" s="1"/>
  <c r="T2660" i="25"/>
  <c r="S2660" i="25" s="1"/>
  <c r="T2677" i="25"/>
  <c r="T2734" i="25"/>
  <c r="T2774" i="25"/>
  <c r="T2807" i="25"/>
  <c r="T2840" i="25"/>
  <c r="T2925" i="25"/>
  <c r="T2948" i="25"/>
  <c r="T3176" i="25"/>
  <c r="T3192" i="25"/>
  <c r="S3192" i="25" s="1"/>
  <c r="T3208" i="25"/>
  <c r="S3208" i="25" s="1"/>
  <c r="T3240" i="25"/>
  <c r="T3468" i="25"/>
  <c r="S3468" i="25" s="1"/>
  <c r="T3484" i="25"/>
  <c r="S3484" i="25" s="1"/>
  <c r="T3700" i="25"/>
  <c r="T3724" i="25"/>
  <c r="S3724" i="25" s="1"/>
  <c r="T3740" i="25"/>
  <c r="S3740" i="25" s="1"/>
  <c r="T143" i="25"/>
  <c r="T670" i="25"/>
  <c r="S670" i="25" s="1"/>
  <c r="T1331" i="25"/>
  <c r="S1331" i="25" s="1"/>
  <c r="T1314" i="25"/>
  <c r="S1314" i="25" s="1"/>
  <c r="W742" i="25"/>
  <c r="W1720" i="25"/>
  <c r="I1794" i="25"/>
  <c r="W1794" i="25" s="1"/>
  <c r="W1656" i="25"/>
  <c r="I1788" i="25"/>
  <c r="W1788" i="25" s="1"/>
  <c r="I1836" i="25"/>
  <c r="W1836" i="25" s="1"/>
  <c r="I659" i="25"/>
  <c r="W659" i="25" s="1"/>
  <c r="W81" i="25"/>
  <c r="W136" i="25"/>
  <c r="W703" i="25"/>
  <c r="W1031" i="25"/>
  <c r="I1122" i="25"/>
  <c r="W1122" i="25" s="1"/>
  <c r="W1842" i="25"/>
  <c r="T230" i="25"/>
  <c r="T1489" i="25"/>
  <c r="T1504" i="25"/>
  <c r="T1528" i="25"/>
  <c r="T1616" i="25"/>
  <c r="T1723" i="25"/>
  <c r="T1747" i="25"/>
  <c r="T1797" i="25"/>
  <c r="S1797" i="25" s="1"/>
  <c r="T1813" i="25"/>
  <c r="S1813" i="25" s="1"/>
  <c r="T1829" i="25"/>
  <c r="S1829" i="25" s="1"/>
  <c r="T1846" i="25"/>
  <c r="S1846" i="25" s="1"/>
  <c r="T1863" i="25"/>
  <c r="S1863" i="25" s="1"/>
  <c r="T1880" i="25"/>
  <c r="S1880" i="25" s="1"/>
  <c r="T1896" i="25"/>
  <c r="S1896" i="25" s="1"/>
  <c r="T1912" i="25"/>
  <c r="S1912" i="25" s="1"/>
  <c r="T1928" i="25"/>
  <c r="S1928" i="25" s="1"/>
  <c r="W390" i="25"/>
  <c r="W758" i="25"/>
  <c r="W1070" i="25"/>
  <c r="W4729" i="25"/>
  <c r="T389" i="25"/>
  <c r="T973" i="25"/>
  <c r="T1506" i="25"/>
  <c r="T1530" i="25"/>
  <c r="T1628" i="25"/>
  <c r="S1628" i="25" s="1"/>
  <c r="T1725" i="25"/>
  <c r="T1799" i="25"/>
  <c r="S1799" i="25" s="1"/>
  <c r="T1815" i="25"/>
  <c r="S1815" i="25" s="1"/>
  <c r="T1831" i="25"/>
  <c r="S1831" i="25" s="1"/>
  <c r="T1849" i="25"/>
  <c r="S1849" i="25" s="1"/>
  <c r="T1865" i="25"/>
  <c r="S1865" i="25" s="1"/>
  <c r="T1882" i="25"/>
  <c r="S1882" i="25" s="1"/>
  <c r="T1898" i="25"/>
  <c r="S1898" i="25" s="1"/>
  <c r="T1914" i="25"/>
  <c r="S1914" i="25" s="1"/>
  <c r="T126" i="25"/>
  <c r="T1100" i="25"/>
  <c r="T1298" i="25"/>
  <c r="S1298" i="25" s="1"/>
  <c r="T1446" i="25"/>
  <c r="S1446" i="25" s="1"/>
  <c r="T219" i="25"/>
  <c r="T644" i="25"/>
  <c r="T1263" i="25"/>
  <c r="T1430" i="25"/>
  <c r="T273" i="25"/>
  <c r="T756" i="25"/>
  <c r="S756" i="25" s="1"/>
  <c r="T1242" i="25"/>
  <c r="T1411" i="25"/>
  <c r="S1411" i="25" s="1"/>
  <c r="T206" i="25"/>
  <c r="T623" i="25"/>
  <c r="T870" i="25"/>
  <c r="T115" i="25"/>
  <c r="T1069" i="25"/>
  <c r="T1226" i="25"/>
  <c r="T1395" i="25"/>
  <c r="S1395" i="25" s="1"/>
  <c r="T712" i="25"/>
  <c r="S712" i="25" s="1"/>
  <c r="I1293" i="25"/>
  <c r="W1293" i="25" s="1"/>
  <c r="W1471" i="25"/>
  <c r="T159" i="25"/>
  <c r="T252" i="25"/>
  <c r="T1210" i="25"/>
  <c r="S1210" i="25" s="1"/>
  <c r="T1379" i="25"/>
  <c r="S1379" i="25" s="1"/>
  <c r="T95" i="25"/>
  <c r="S95" i="25" s="1"/>
  <c r="T1042" i="25"/>
  <c r="S1042" i="25" s="1"/>
  <c r="T1181" i="25"/>
  <c r="T1363" i="25"/>
  <c r="S1363" i="25" s="1"/>
  <c r="T198" i="25"/>
  <c r="I1726" i="25"/>
  <c r="W1726" i="25" s="1"/>
  <c r="T1296" i="25"/>
  <c r="S1296" i="25" s="1"/>
  <c r="T125" i="25"/>
  <c r="T1098" i="25"/>
  <c r="S1098" i="25" s="1"/>
  <c r="T1137" i="25"/>
  <c r="T1164" i="25"/>
  <c r="T1180" i="25"/>
  <c r="T1209" i="25"/>
  <c r="S1209" i="25" s="1"/>
  <c r="T1225" i="25"/>
  <c r="S1225" i="25" s="1"/>
  <c r="T1241" i="25"/>
  <c r="T1261" i="25"/>
  <c r="T1297" i="25"/>
  <c r="S1297" i="25" s="1"/>
  <c r="T1313" i="25"/>
  <c r="S1313" i="25" s="1"/>
  <c r="T1330" i="25"/>
  <c r="S1330" i="25" s="1"/>
  <c r="T1362" i="25"/>
  <c r="S1362" i="25" s="1"/>
  <c r="T1394" i="25"/>
  <c r="T1410" i="25"/>
  <c r="S1410" i="25" s="1"/>
  <c r="T1428" i="25"/>
  <c r="T1445" i="25"/>
  <c r="S1445" i="25" s="1"/>
  <c r="T1240" i="25"/>
  <c r="S1240" i="25" s="1"/>
  <c r="T1312" i="25"/>
  <c r="S1312" i="25" s="1"/>
  <c r="T1444" i="25"/>
  <c r="S1444" i="25" s="1"/>
  <c r="T196" i="25"/>
  <c r="T1179" i="25"/>
  <c r="T1427" i="25"/>
  <c r="S1427" i="25" s="1"/>
  <c r="T114" i="25"/>
  <c r="T197" i="25"/>
  <c r="T288" i="25"/>
  <c r="T755" i="25"/>
  <c r="S755" i="25" s="1"/>
  <c r="T1067" i="25"/>
  <c r="T1256" i="25"/>
  <c r="S1256" i="25" s="1"/>
  <c r="T754" i="25"/>
  <c r="S754" i="25" s="1"/>
  <c r="T1208" i="25"/>
  <c r="S1208" i="25" s="1"/>
  <c r="T1065" i="25"/>
  <c r="T182" i="25"/>
  <c r="T271" i="25"/>
  <c r="T398" i="25"/>
  <c r="T762" i="25"/>
  <c r="T1037" i="25"/>
  <c r="T1074" i="25"/>
  <c r="S1074" i="25" s="1"/>
  <c r="T1361" i="25"/>
  <c r="S1361" i="25" s="1"/>
  <c r="T287" i="25"/>
  <c r="T166" i="25"/>
  <c r="T660" i="25"/>
  <c r="S660" i="25" s="1"/>
  <c r="T902" i="25"/>
  <c r="I1439" i="25"/>
  <c r="W1439" i="25" s="1"/>
  <c r="I1824" i="25"/>
  <c r="W1824" i="25" s="1"/>
  <c r="T1942" i="25"/>
  <c r="S1942" i="25" s="1"/>
  <c r="T205" i="25"/>
  <c r="T167" i="25"/>
  <c r="T251" i="25"/>
  <c r="T665" i="25"/>
  <c r="S665" i="25" s="1"/>
  <c r="T905" i="25"/>
  <c r="T1163" i="25"/>
  <c r="T1409" i="25"/>
  <c r="S1409" i="25" s="1"/>
  <c r="T1096" i="25"/>
  <c r="S1096" i="25" s="1"/>
  <c r="T1393" i="25"/>
  <c r="S1393" i="25" s="1"/>
  <c r="T157" i="25"/>
  <c r="T228" i="25"/>
  <c r="T253" i="25"/>
  <c r="T642" i="25"/>
  <c r="T672" i="25"/>
  <c r="S672" i="25" s="1"/>
  <c r="T866" i="25"/>
  <c r="T975" i="25"/>
  <c r="T250" i="25"/>
  <c r="T158" i="25"/>
  <c r="T229" i="25"/>
  <c r="T643" i="25"/>
  <c r="T868" i="25"/>
  <c r="S868" i="25" s="1"/>
  <c r="I1178" i="25"/>
  <c r="W1178" i="25" s="1"/>
  <c r="W1425" i="25"/>
  <c r="W1745" i="25"/>
  <c r="I1812" i="25"/>
  <c r="W1812" i="25" s="1"/>
  <c r="T124" i="25"/>
  <c r="T1329" i="25"/>
  <c r="S1329" i="25" s="1"/>
  <c r="T1224" i="25"/>
  <c r="S1224" i="25" s="1"/>
  <c r="T141" i="25"/>
  <c r="T217" i="25"/>
  <c r="T621" i="25"/>
  <c r="S621" i="25" s="1"/>
  <c r="T874" i="25"/>
  <c r="T94" i="25"/>
  <c r="Y94" i="25"/>
  <c r="T142" i="25"/>
  <c r="Y142" i="25"/>
  <c r="T183" i="25"/>
  <c r="Y183" i="25"/>
  <c r="T218" i="25"/>
  <c r="Y218" i="25"/>
  <c r="T272" i="25"/>
  <c r="Y272" i="25"/>
  <c r="T711" i="25"/>
  <c r="Y711" i="25"/>
  <c r="T1041" i="25"/>
  <c r="Y1041" i="25"/>
  <c r="T116" i="25"/>
  <c r="Y116" i="25"/>
  <c r="T160" i="25"/>
  <c r="Y160" i="25"/>
  <c r="T231" i="25"/>
  <c r="Y231" i="25"/>
  <c r="T390" i="25"/>
  <c r="Y390" i="25"/>
  <c r="T645" i="25"/>
  <c r="Y645" i="25"/>
  <c r="T758" i="25"/>
  <c r="Y758" i="25"/>
  <c r="T872" i="25"/>
  <c r="Y872" i="25"/>
  <c r="T1070" i="25"/>
  <c r="Y1070" i="25"/>
  <c r="I129" i="25"/>
  <c r="W129" i="25" s="1"/>
  <c r="W261" i="25"/>
  <c r="I687" i="25"/>
  <c r="W687" i="25" s="1"/>
  <c r="I798" i="25"/>
  <c r="W798" i="25" s="1"/>
  <c r="I1184" i="25"/>
  <c r="W1184" i="25" s="1"/>
  <c r="I1433" i="25"/>
  <c r="W1433" i="25" s="1"/>
  <c r="W1494" i="25"/>
  <c r="W1533" i="25"/>
  <c r="I1818" i="25"/>
  <c r="W1818" i="25" s="1"/>
  <c r="T129" i="25"/>
  <c r="Y129" i="25"/>
  <c r="T171" i="25"/>
  <c r="Y171" i="25"/>
  <c r="T209" i="25"/>
  <c r="Y209" i="25"/>
  <c r="T261" i="25"/>
  <c r="Y261" i="25"/>
  <c r="T687" i="25"/>
  <c r="Y687" i="25"/>
  <c r="T798" i="25"/>
  <c r="Y798" i="25"/>
  <c r="T977" i="25"/>
  <c r="Y977" i="25"/>
  <c r="W109" i="25"/>
  <c r="W191" i="25"/>
  <c r="I1274" i="25"/>
  <c r="W1274" i="25" s="1"/>
  <c r="T109" i="25"/>
  <c r="Y109" i="25"/>
  <c r="T148" i="25"/>
  <c r="Y148" i="25"/>
  <c r="T191" i="25"/>
  <c r="Y191" i="25"/>
  <c r="T278" i="25"/>
  <c r="Y278" i="25"/>
  <c r="T631" i="25"/>
  <c r="Y631" i="25"/>
  <c r="T725" i="25"/>
  <c r="Y725" i="25"/>
  <c r="T848" i="25"/>
  <c r="Y848" i="25"/>
  <c r="T1047" i="25"/>
  <c r="Y1047" i="25"/>
  <c r="T201" i="25"/>
  <c r="Y201" i="25"/>
  <c r="T455" i="25"/>
  <c r="Y455" i="25"/>
  <c r="T651" i="25"/>
  <c r="Y651" i="25"/>
  <c r="T885" i="25"/>
  <c r="Y885" i="25"/>
  <c r="T1085" i="25"/>
  <c r="S1085" i="25" s="1"/>
  <c r="Y1085" i="25"/>
  <c r="T81" i="25"/>
  <c r="Y81" i="25"/>
  <c r="T136" i="25"/>
  <c r="Y136" i="25"/>
  <c r="T177" i="25"/>
  <c r="Y177" i="25"/>
  <c r="T266" i="25"/>
  <c r="Y266" i="25"/>
  <c r="T703" i="25"/>
  <c r="Y703" i="25"/>
  <c r="T812" i="25"/>
  <c r="Y812" i="25"/>
  <c r="T1031" i="25"/>
  <c r="Y1031" i="25"/>
  <c r="T154" i="25"/>
  <c r="Y154" i="25"/>
  <c r="T284" i="25"/>
  <c r="Y284" i="25"/>
  <c r="T639" i="25"/>
  <c r="Y639" i="25"/>
  <c r="T742" i="25"/>
  <c r="Y742" i="25"/>
  <c r="T860" i="25"/>
  <c r="Y860" i="25"/>
  <c r="T1058" i="25"/>
  <c r="Y1058" i="25"/>
  <c r="T1471" i="25"/>
  <c r="Y1471" i="25"/>
  <c r="T123" i="25"/>
  <c r="Y123" i="25"/>
  <c r="T165" i="25"/>
  <c r="Y165" i="25"/>
  <c r="T249" i="25"/>
  <c r="Y249" i="25"/>
  <c r="T493" i="25"/>
  <c r="Y493" i="25"/>
  <c r="T659" i="25"/>
  <c r="Y659" i="25"/>
  <c r="T898" i="25"/>
  <c r="Y898" i="25"/>
  <c r="W94" i="25"/>
  <c r="W711" i="25"/>
  <c r="I1445" i="25"/>
  <c r="W1445" i="25" s="1"/>
  <c r="W1623" i="25"/>
  <c r="I1830" i="25"/>
  <c r="W1830" i="25" s="1"/>
  <c r="W5288" i="25"/>
  <c r="W5295" i="25"/>
  <c r="I121" i="25"/>
  <c r="W121" i="25" s="1"/>
  <c r="W133" i="25"/>
  <c r="W163" i="25"/>
  <c r="W175" i="25"/>
  <c r="W85" i="25"/>
  <c r="W95" i="25"/>
  <c r="W130" i="25"/>
  <c r="I232" i="25"/>
  <c r="W232" i="25" s="1"/>
  <c r="W222" i="25"/>
  <c r="W243" i="25"/>
  <c r="W253" i="25"/>
  <c r="W282" i="25"/>
  <c r="W288" i="25"/>
  <c r="W442" i="25"/>
  <c r="W488" i="25"/>
  <c r="W620" i="25"/>
  <c r="I629" i="25"/>
  <c r="W629" i="25" s="1"/>
  <c r="W672" i="25"/>
  <c r="I698" i="25"/>
  <c r="W698" i="25" s="1"/>
  <c r="W721" i="25"/>
  <c r="W806" i="25"/>
  <c r="W837" i="25"/>
  <c r="W881" i="25"/>
  <c r="I894" i="25"/>
  <c r="W894" i="25" s="1"/>
  <c r="W1035" i="25"/>
  <c r="I1053" i="25"/>
  <c r="W1053" i="25" s="1"/>
  <c r="W1136" i="25"/>
  <c r="I1170" i="25"/>
  <c r="W1170" i="25" s="1"/>
  <c r="I1176" i="25"/>
  <c r="W1176" i="25" s="1"/>
  <c r="I1182" i="25"/>
  <c r="W1182" i="25" s="1"/>
  <c r="I1207" i="25"/>
  <c r="W1207" i="25" s="1"/>
  <c r="I1272" i="25"/>
  <c r="W1272" i="25" s="1"/>
  <c r="W1341" i="25"/>
  <c r="I1431" i="25"/>
  <c r="W1431" i="25" s="1"/>
  <c r="I1437" i="25"/>
  <c r="W1437" i="25" s="1"/>
  <c r="I1443" i="25"/>
  <c r="W1443" i="25" s="1"/>
  <c r="W1449" i="25"/>
  <c r="W1476" i="25"/>
  <c r="I1850" i="25"/>
  <c r="W1850" i="25" s="1"/>
  <c r="I1856" i="25"/>
  <c r="W1856" i="25" s="1"/>
  <c r="W398" i="25"/>
  <c r="W623" i="25"/>
  <c r="W640" i="25"/>
  <c r="W660" i="25"/>
  <c r="W688" i="25"/>
  <c r="W707" i="25"/>
  <c r="W712" i="25"/>
  <c r="W752" i="25"/>
  <c r="W762" i="25"/>
  <c r="W799" i="25"/>
  <c r="W819" i="25"/>
  <c r="W850" i="25"/>
  <c r="W886" i="25"/>
  <c r="I1060" i="25"/>
  <c r="W1060" i="25" s="1"/>
  <c r="W1088" i="25"/>
  <c r="W1123" i="25"/>
  <c r="I1167" i="25"/>
  <c r="W1167" i="25" s="1"/>
  <c r="I1173" i="25"/>
  <c r="W1173" i="25" s="1"/>
  <c r="I1179" i="25"/>
  <c r="W1179" i="25" s="1"/>
  <c r="I1275" i="25"/>
  <c r="W1275" i="25" s="1"/>
  <c r="I1434" i="25"/>
  <c r="W1434" i="25" s="1"/>
  <c r="I1440" i="25"/>
  <c r="W1440" i="25" s="1"/>
  <c r="I1446" i="25"/>
  <c r="W1446" i="25" s="1"/>
  <c r="W1472" i="25"/>
  <c r="W1483" i="25"/>
  <c r="W1499" i="25"/>
  <c r="W1535" i="25"/>
  <c r="W1628" i="25"/>
  <c r="W1663" i="25"/>
  <c r="W1727" i="25"/>
  <c r="W1747" i="25"/>
  <c r="I1789" i="25"/>
  <c r="W1789" i="25" s="1"/>
  <c r="I1795" i="25"/>
  <c r="W1795" i="25" s="1"/>
  <c r="I1801" i="25"/>
  <c r="W1801" i="25" s="1"/>
  <c r="I1807" i="25"/>
  <c r="W1807" i="25" s="1"/>
  <c r="I1813" i="25"/>
  <c r="W1813" i="25" s="1"/>
  <c r="I1819" i="25"/>
  <c r="W1819" i="25" s="1"/>
  <c r="I1825" i="25"/>
  <c r="W1825" i="25" s="1"/>
  <c r="I1831" i="25"/>
  <c r="W1831" i="25" s="1"/>
  <c r="I1837" i="25"/>
  <c r="W1837" i="25" s="1"/>
  <c r="W1845" i="25"/>
  <c r="I1851" i="25"/>
  <c r="W1851" i="25" s="1"/>
  <c r="I1857" i="25"/>
  <c r="W1857" i="25" s="1"/>
  <c r="I1863" i="25"/>
  <c r="W1863" i="25" s="1"/>
  <c r="I1870" i="25"/>
  <c r="W1870" i="25" s="1"/>
  <c r="I1876" i="25"/>
  <c r="W1876" i="25" s="1"/>
  <c r="I1882" i="25"/>
  <c r="W1882" i="25" s="1"/>
  <c r="I1888" i="25"/>
  <c r="W1888" i="25" s="1"/>
  <c r="I1894" i="25"/>
  <c r="W1894" i="25" s="1"/>
  <c r="I1900" i="25"/>
  <c r="W1900" i="25" s="1"/>
  <c r="I1906" i="25"/>
  <c r="W1906" i="25" s="1"/>
  <c r="I1912" i="25"/>
  <c r="W1912" i="25" s="1"/>
  <c r="W1918" i="25"/>
  <c r="I1924" i="25"/>
  <c r="W1924" i="25" s="1"/>
  <c r="W1935" i="25"/>
  <c r="I1940" i="25"/>
  <c r="W1940" i="25" s="1"/>
  <c r="I1946" i="25"/>
  <c r="W1946" i="25" s="1"/>
  <c r="I1952" i="25"/>
  <c r="W1952" i="25" s="1"/>
  <c r="I1958" i="25"/>
  <c r="W1958" i="25" s="1"/>
  <c r="I1964" i="25"/>
  <c r="W1964" i="25" s="1"/>
  <c r="I1970" i="25"/>
  <c r="W1970" i="25" s="1"/>
  <c r="I1976" i="25"/>
  <c r="W1976" i="25" s="1"/>
  <c r="I1982" i="25"/>
  <c r="W1982" i="25" s="1"/>
  <c r="I1988" i="25"/>
  <c r="W1988" i="25" s="1"/>
  <c r="W1994" i="25"/>
  <c r="W2002" i="25"/>
  <c r="W2008" i="25"/>
  <c r="W2014" i="25"/>
  <c r="W2021" i="25"/>
  <c r="W2027" i="25"/>
  <c r="W2033" i="25"/>
  <c r="W2039" i="25"/>
  <c r="I1862" i="25"/>
  <c r="W1862" i="25" s="1"/>
  <c r="I1869" i="25"/>
  <c r="W1869" i="25" s="1"/>
  <c r="I1875" i="25"/>
  <c r="W1875" i="25" s="1"/>
  <c r="I1881" i="25"/>
  <c r="W1881" i="25" s="1"/>
  <c r="I1887" i="25"/>
  <c r="W1887" i="25" s="1"/>
  <c r="I1893" i="25"/>
  <c r="W1893" i="25" s="1"/>
  <c r="I1899" i="25"/>
  <c r="W1899" i="25" s="1"/>
  <c r="I1905" i="25"/>
  <c r="W1905" i="25" s="1"/>
  <c r="I1911" i="25"/>
  <c r="W1911" i="25" s="1"/>
  <c r="I1917" i="25"/>
  <c r="W1917" i="25" s="1"/>
  <c r="I1923" i="25"/>
  <c r="W1923" i="25" s="1"/>
  <c r="I1934" i="25"/>
  <c r="W1934" i="25" s="1"/>
  <c r="I1939" i="25"/>
  <c r="W1939" i="25" s="1"/>
  <c r="I1945" i="25"/>
  <c r="W1945" i="25" s="1"/>
  <c r="I1957" i="25"/>
  <c r="W1957" i="25" s="1"/>
  <c r="I1963" i="25"/>
  <c r="W1963" i="25" s="1"/>
  <c r="I1969" i="25"/>
  <c r="W1969" i="25" s="1"/>
  <c r="I1975" i="25"/>
  <c r="W1975" i="25" s="1"/>
  <c r="I1981" i="25"/>
  <c r="W1981" i="25" s="1"/>
  <c r="I1987" i="25"/>
  <c r="W1987" i="25" s="1"/>
  <c r="I1993" i="25"/>
  <c r="W1993" i="25" s="1"/>
  <c r="W2001" i="25"/>
  <c r="W2007" i="25"/>
  <c r="W2013" i="25"/>
  <c r="W2019" i="25"/>
  <c r="W2026" i="25"/>
  <c r="W2032" i="25"/>
  <c r="W2038" i="25"/>
  <c r="W2044" i="25"/>
  <c r="W2050" i="25"/>
  <c r="W2056" i="25"/>
  <c r="W2062" i="25"/>
  <c r="W2068" i="25"/>
  <c r="W2074" i="25"/>
  <c r="W2080" i="25"/>
  <c r="W2086" i="25"/>
  <c r="W2092" i="25"/>
  <c r="W2115" i="25"/>
  <c r="I2123" i="25"/>
  <c r="W2123" i="25" s="1"/>
  <c r="I2129" i="25"/>
  <c r="W2129" i="25" s="1"/>
  <c r="I2135" i="25"/>
  <c r="W2135" i="25" s="1"/>
  <c r="I2141" i="25"/>
  <c r="W2141" i="25" s="1"/>
  <c r="I2147" i="25"/>
  <c r="W2147" i="25" s="1"/>
  <c r="I2153" i="25"/>
  <c r="W2153" i="25" s="1"/>
  <c r="I2159" i="25"/>
  <c r="W2159" i="25" s="1"/>
  <c r="I2165" i="25"/>
  <c r="W2165" i="25" s="1"/>
  <c r="W2172" i="25"/>
  <c r="W2196" i="25"/>
  <c r="W2205" i="25"/>
  <c r="W2211" i="25"/>
  <c r="W2217" i="25"/>
  <c r="W2223" i="25"/>
  <c r="W2229" i="25"/>
  <c r="W2235" i="25"/>
  <c r="W2241" i="25"/>
  <c r="W2248" i="25"/>
  <c r="W2269" i="25"/>
  <c r="W2275" i="25"/>
  <c r="W2281" i="25"/>
  <c r="W2288" i="25"/>
  <c r="W2294" i="25"/>
  <c r="W2300" i="25"/>
  <c r="W2306" i="25"/>
  <c r="W2312" i="25"/>
  <c r="W2318" i="25"/>
  <c r="W2325" i="25"/>
  <c r="W2331" i="25"/>
  <c r="W2339" i="25"/>
  <c r="W2345" i="25"/>
  <c r="W2351" i="25"/>
  <c r="W2358" i="25"/>
  <c r="W2386" i="25"/>
  <c r="W2045" i="25"/>
  <c r="W2051" i="25"/>
  <c r="W2057" i="25"/>
  <c r="W2063" i="25"/>
  <c r="W2069" i="25"/>
  <c r="W2075" i="25"/>
  <c r="W2081" i="25"/>
  <c r="W2087" i="25"/>
  <c r="W2093" i="25"/>
  <c r="I2124" i="25"/>
  <c r="W2124" i="25" s="1"/>
  <c r="I2130" i="25"/>
  <c r="W2130" i="25" s="1"/>
  <c r="I2136" i="25"/>
  <c r="W2136" i="25" s="1"/>
  <c r="I2142" i="25"/>
  <c r="W2142" i="25" s="1"/>
  <c r="I2148" i="25"/>
  <c r="W2148" i="25" s="1"/>
  <c r="W2154" i="25"/>
  <c r="I2160" i="25"/>
  <c r="W2160" i="25" s="1"/>
  <c r="I2166" i="25"/>
  <c r="W2166" i="25" s="1"/>
  <c r="W2179" i="25"/>
  <c r="W2200" i="25"/>
  <c r="W2206" i="25"/>
  <c r="W2212" i="25"/>
  <c r="W2218" i="25"/>
  <c r="W2224" i="25"/>
  <c r="W2230" i="25"/>
  <c r="W2236" i="25"/>
  <c r="W2242" i="25"/>
  <c r="W2258" i="25"/>
  <c r="W2270" i="25"/>
  <c r="W2276" i="25"/>
  <c r="W2282" i="25"/>
  <c r="W2289" i="25"/>
  <c r="W2295" i="25"/>
  <c r="W2301" i="25"/>
  <c r="W2307" i="25"/>
  <c r="W2313" i="25"/>
  <c r="W2319" i="25"/>
  <c r="W2326" i="25"/>
  <c r="W2332" i="25"/>
  <c r="W2340" i="25"/>
  <c r="W2346" i="25"/>
  <c r="W2352" i="25"/>
  <c r="W2362" i="25"/>
  <c r="W2397" i="25"/>
  <c r="W2412" i="25"/>
  <c r="W2437" i="25"/>
  <c r="W2443" i="25"/>
  <c r="W2449" i="25"/>
  <c r="W2455" i="25"/>
  <c r="W2461" i="25"/>
  <c r="W2467" i="25"/>
  <c r="W2473" i="25"/>
  <c r="W2479" i="25"/>
  <c r="W2485" i="25"/>
  <c r="W2498" i="25"/>
  <c r="W2519" i="25"/>
  <c r="W2525" i="25"/>
  <c r="W2531" i="25"/>
  <c r="W2537" i="25"/>
  <c r="W2543" i="25"/>
  <c r="W2549" i="25"/>
  <c r="W2555" i="25"/>
  <c r="W2561" i="25"/>
  <c r="W2577" i="25"/>
  <c r="W2589" i="25"/>
  <c r="W2595" i="25"/>
  <c r="W2601" i="25"/>
  <c r="W2608" i="25"/>
  <c r="W2614" i="25"/>
  <c r="W2620" i="25"/>
  <c r="W2626" i="25"/>
  <c r="W2632" i="25"/>
  <c r="W2638" i="25"/>
  <c r="W2644" i="25"/>
  <c r="W2650" i="25"/>
  <c r="W2659" i="25"/>
  <c r="W2665" i="25"/>
  <c r="W2671" i="25"/>
  <c r="W2681" i="25"/>
  <c r="W2716" i="25"/>
  <c r="I2731" i="25"/>
  <c r="W2731" i="25" s="1"/>
  <c r="W2741" i="25"/>
  <c r="W2756" i="25"/>
  <c r="W5257" i="25"/>
  <c r="W2410" i="25"/>
  <c r="W2434" i="25"/>
  <c r="W2442" i="25"/>
  <c r="W2448" i="25"/>
  <c r="W2454" i="25"/>
  <c r="W2460" i="25"/>
  <c r="W2466" i="25"/>
  <c r="W2472" i="25"/>
  <c r="W2478" i="25"/>
  <c r="W2484" i="25"/>
  <c r="W2491" i="25"/>
  <c r="W2515" i="25"/>
  <c r="W2524" i="25"/>
  <c r="W2536" i="25"/>
  <c r="W2542" i="25"/>
  <c r="W2548" i="25"/>
  <c r="W2554" i="25"/>
  <c r="W2560" i="25"/>
  <c r="W2567" i="25"/>
  <c r="W2588" i="25"/>
  <c r="W2594" i="25"/>
  <c r="W2600" i="25"/>
  <c r="W2607" i="25"/>
  <c r="W2613" i="25"/>
  <c r="W2619" i="25"/>
  <c r="W2625" i="25"/>
  <c r="W2631" i="25"/>
  <c r="W2637" i="25"/>
  <c r="W2643" i="25"/>
  <c r="W2649" i="25"/>
  <c r="W2658" i="25"/>
  <c r="W2664" i="25"/>
  <c r="W2670" i="25"/>
  <c r="W2677" i="25"/>
  <c r="W2705" i="25"/>
  <c r="W2729" i="25"/>
  <c r="I2740" i="25"/>
  <c r="W2740" i="25" s="1"/>
  <c r="W2752" i="25"/>
  <c r="W2769" i="25"/>
  <c r="W2796" i="25"/>
  <c r="W2807" i="25"/>
  <c r="W2820" i="25"/>
  <c r="W2831" i="25"/>
  <c r="W2884" i="25"/>
  <c r="W2896" i="25"/>
  <c r="W2786" i="25"/>
  <c r="W2813" i="25"/>
  <c r="W2821" i="25"/>
  <c r="W2832" i="25"/>
  <c r="W2842" i="25"/>
  <c r="W2848" i="25"/>
  <c r="W2862" i="25"/>
  <c r="W2890" i="25"/>
  <c r="W2898" i="25"/>
  <c r="W2918" i="25"/>
  <c r="W2932" i="25"/>
  <c r="W3177" i="25"/>
  <c r="W3233" i="25"/>
  <c r="W3419" i="25"/>
  <c r="W3711" i="25"/>
  <c r="W3717" i="25"/>
  <c r="W3723" i="25"/>
  <c r="W3729" i="25"/>
  <c r="W3735" i="25"/>
  <c r="W3741" i="25"/>
  <c r="W3749" i="25"/>
  <c r="W4628" i="25"/>
  <c r="W4702" i="25"/>
  <c r="W4714" i="25"/>
  <c r="W4735" i="25"/>
  <c r="W4786" i="25"/>
  <c r="W4807" i="25"/>
  <c r="W4882" i="25"/>
  <c r="W5204" i="25"/>
  <c r="W5214" i="25"/>
  <c r="W5220" i="25"/>
  <c r="W5235" i="25"/>
  <c r="W5276" i="25"/>
  <c r="W5290" i="25"/>
  <c r="W3501" i="25"/>
  <c r="W3713" i="25"/>
  <c r="W3719" i="25"/>
  <c r="W3725" i="25"/>
  <c r="W3731" i="25"/>
  <c r="W3737" i="25"/>
  <c r="W3743" i="25"/>
  <c r="W4579" i="25"/>
  <c r="W4593" i="25"/>
  <c r="W4630" i="25"/>
  <c r="W4685" i="25"/>
  <c r="W4718" i="25"/>
  <c r="W4725" i="25"/>
  <c r="W4731" i="25"/>
  <c r="W4737" i="25"/>
  <c r="W4766" i="25"/>
  <c r="W4792" i="25"/>
  <c r="W4884" i="25"/>
  <c r="W5079" i="25"/>
  <c r="W1540" i="25"/>
  <c r="W1645" i="25"/>
  <c r="W1724" i="25"/>
  <c r="W1734" i="25"/>
  <c r="I1792" i="25"/>
  <c r="W1792" i="25" s="1"/>
  <c r="I1798" i="25"/>
  <c r="W1798" i="25" s="1"/>
  <c r="I1804" i="25"/>
  <c r="W1804" i="25" s="1"/>
  <c r="I1810" i="25"/>
  <c r="W1810" i="25" s="1"/>
  <c r="I1816" i="25"/>
  <c r="W1816" i="25" s="1"/>
  <c r="I1822" i="25"/>
  <c r="W1822" i="25" s="1"/>
  <c r="I1828" i="25"/>
  <c r="W1828" i="25" s="1"/>
  <c r="I1834" i="25"/>
  <c r="W1834" i="25" s="1"/>
  <c r="I1840" i="25"/>
  <c r="W1840" i="25" s="1"/>
  <c r="W1848" i="25"/>
  <c r="I1854" i="25"/>
  <c r="W1854" i="25" s="1"/>
  <c r="I1860" i="25"/>
  <c r="W1860" i="25" s="1"/>
  <c r="W1866" i="25"/>
  <c r="I1873" i="25"/>
  <c r="W1873" i="25" s="1"/>
  <c r="I1879" i="25"/>
  <c r="W1879" i="25" s="1"/>
  <c r="I1885" i="25"/>
  <c r="W1885" i="25" s="1"/>
  <c r="I1891" i="25"/>
  <c r="W1891" i="25" s="1"/>
  <c r="I1897" i="25"/>
  <c r="W1897" i="25" s="1"/>
  <c r="I1903" i="25"/>
  <c r="W1903" i="25" s="1"/>
  <c r="I1909" i="25"/>
  <c r="W1909" i="25" s="1"/>
  <c r="I1915" i="25"/>
  <c r="W1915" i="25" s="1"/>
  <c r="I1921" i="25"/>
  <c r="W1921" i="25" s="1"/>
  <c r="I1927" i="25"/>
  <c r="W1927" i="25" s="1"/>
  <c r="I1932" i="25"/>
  <c r="W1932" i="25" s="1"/>
  <c r="W1937" i="25"/>
  <c r="I1943" i="25"/>
  <c r="W1943" i="25" s="1"/>
  <c r="I1949" i="25"/>
  <c r="W1949" i="25" s="1"/>
  <c r="I1955" i="25"/>
  <c r="W1955" i="25" s="1"/>
  <c r="I1961" i="25"/>
  <c r="W1961" i="25" s="1"/>
  <c r="I1967" i="25"/>
  <c r="W1967" i="25" s="1"/>
  <c r="I1973" i="25"/>
  <c r="W1973" i="25" s="1"/>
  <c r="I1979" i="25"/>
  <c r="W1979" i="25" s="1"/>
  <c r="I1985" i="25"/>
  <c r="W1985" i="25" s="1"/>
  <c r="I1991" i="25"/>
  <c r="W1991" i="25" s="1"/>
  <c r="W1999" i="25"/>
  <c r="W2005" i="25"/>
  <c r="W2011" i="25"/>
  <c r="W2017" i="25"/>
  <c r="W2024" i="25"/>
  <c r="W2030" i="25"/>
  <c r="W2036" i="25"/>
  <c r="W2042" i="25"/>
  <c r="W2048" i="25"/>
  <c r="W2054" i="25"/>
  <c r="W2060" i="25"/>
  <c r="W2066" i="25"/>
  <c r="W2072" i="25"/>
  <c r="W2078" i="25"/>
  <c r="W2084" i="25"/>
  <c r="W2090" i="25"/>
  <c r="W2108" i="25"/>
  <c r="I2121" i="25"/>
  <c r="W2121" i="25" s="1"/>
  <c r="W2127" i="25"/>
  <c r="I2133" i="25"/>
  <c r="W2133" i="25" s="1"/>
  <c r="I2139" i="25"/>
  <c r="W2139" i="25" s="1"/>
  <c r="I2145" i="25"/>
  <c r="W2145" i="25" s="1"/>
  <c r="I2151" i="25"/>
  <c r="W2151" i="25" s="1"/>
  <c r="I2157" i="25"/>
  <c r="W2157" i="25" s="1"/>
  <c r="I2163" i="25"/>
  <c r="W2163" i="25" s="1"/>
  <c r="W2169" i="25"/>
  <c r="W2184" i="25"/>
  <c r="W2203" i="25"/>
  <c r="W2209" i="25"/>
  <c r="W2215" i="25"/>
  <c r="W2221" i="25"/>
  <c r="W2227" i="25"/>
  <c r="W2233" i="25"/>
  <c r="W2239" i="25"/>
  <c r="W2245" i="25"/>
  <c r="W2267" i="25"/>
  <c r="W2273" i="25"/>
  <c r="W2279" i="25"/>
  <c r="W2286" i="25"/>
  <c r="W2292" i="25"/>
  <c r="W2298" i="25"/>
  <c r="W2304" i="25"/>
  <c r="W2310" i="25"/>
  <c r="W2316" i="25"/>
  <c r="W2322" i="25"/>
  <c r="W2329" i="25"/>
  <c r="W2336" i="25"/>
  <c r="W2343" i="25"/>
  <c r="W2349" i="25"/>
  <c r="W2355" i="25"/>
  <c r="I2400" i="25"/>
  <c r="W2400" i="25" s="1"/>
  <c r="W2427" i="25"/>
  <c r="W2440" i="25"/>
  <c r="W2446" i="25"/>
  <c r="W2452" i="25"/>
  <c r="W2458" i="25"/>
  <c r="W2464" i="25"/>
  <c r="W2470" i="25"/>
  <c r="W2476" i="25"/>
  <c r="W2482" i="25"/>
  <c r="W2488" i="25"/>
  <c r="W2503" i="25"/>
  <c r="W2522" i="25"/>
  <c r="W2528" i="25"/>
  <c r="W2534" i="25"/>
  <c r="W2540" i="25"/>
  <c r="W2546" i="25"/>
  <c r="W2552" i="25"/>
  <c r="W2558" i="25"/>
  <c r="W2564" i="25"/>
  <c r="W2586" i="25"/>
  <c r="W2592" i="25"/>
  <c r="W2598" i="25"/>
  <c r="W2605" i="25"/>
  <c r="W2611" i="25"/>
  <c r="W2617" i="25"/>
  <c r="W2623" i="25"/>
  <c r="W2629" i="25"/>
  <c r="W2635" i="25"/>
  <c r="W2641" i="25"/>
  <c r="W2647" i="25"/>
  <c r="W2653" i="25"/>
  <c r="W2662" i="25"/>
  <c r="W2668" i="25"/>
  <c r="W2674" i="25"/>
  <c r="W2698" i="25"/>
  <c r="W2719" i="25"/>
  <c r="W2734" i="25"/>
  <c r="W2747" i="25"/>
  <c r="W2765" i="25"/>
  <c r="W2776" i="25"/>
  <c r="W2805" i="25"/>
  <c r="W2816" i="25"/>
  <c r="W2829" i="25"/>
  <c r="W2840" i="25"/>
  <c r="W2844" i="25"/>
  <c r="W2856" i="25"/>
  <c r="W2880" i="25"/>
  <c r="I2893" i="25"/>
  <c r="W2893" i="25" s="1"/>
  <c r="W2917" i="25"/>
  <c r="W2931" i="25"/>
  <c r="W3229" i="25"/>
  <c r="W3417" i="25"/>
  <c r="W3496" i="25"/>
  <c r="W3710" i="25"/>
  <c r="W3716" i="25"/>
  <c r="W3722" i="25"/>
  <c r="W3728" i="25"/>
  <c r="W3734" i="25"/>
  <c r="W3740" i="25"/>
  <c r="W3746" i="25"/>
  <c r="W4572" i="25"/>
  <c r="W4583" i="25"/>
  <c r="W4622" i="25"/>
  <c r="W4652" i="25"/>
  <c r="W4698" i="25"/>
  <c r="W4711" i="25"/>
  <c r="W4721" i="25"/>
  <c r="W4728" i="25"/>
  <c r="W4732" i="25"/>
  <c r="W4760" i="25"/>
  <c r="W4805" i="25"/>
  <c r="W4822" i="25"/>
  <c r="W4881" i="25"/>
  <c r="W5162" i="25"/>
  <c r="W5173" i="25"/>
  <c r="W5196" i="25"/>
  <c r="W5203" i="25"/>
  <c r="W5213" i="25"/>
  <c r="W5219" i="25"/>
  <c r="W5229" i="25"/>
  <c r="W5252" i="25"/>
  <c r="W5273" i="25"/>
  <c r="I4590" i="25"/>
  <c r="W4590" i="25" s="1"/>
  <c r="W5168" i="25"/>
  <c r="I5193" i="25"/>
  <c r="W5193" i="25" s="1"/>
  <c r="W5200" i="25"/>
  <c r="W5209" i="25"/>
  <c r="W5216" i="25"/>
  <c r="W5223" i="25"/>
  <c r="W5243" i="25"/>
  <c r="W5261" i="25"/>
  <c r="W5283" i="25"/>
  <c r="W5292" i="25"/>
  <c r="W2913" i="25"/>
  <c r="W2925" i="25"/>
  <c r="W2941" i="25"/>
  <c r="W2946" i="25"/>
  <c r="W3700" i="25"/>
  <c r="W3714" i="25"/>
  <c r="W3732" i="25"/>
  <c r="W4596" i="25"/>
  <c r="W4796" i="25"/>
  <c r="W4879" i="25"/>
  <c r="W1481" i="25"/>
  <c r="W1951" i="25"/>
  <c r="W1950" i="25"/>
  <c r="W2530" i="25"/>
  <c r="W2529" i="25"/>
  <c r="I9" i="25"/>
  <c r="W9" i="25" s="1"/>
  <c r="W88" i="25"/>
  <c r="W96" i="25"/>
  <c r="W233" i="25"/>
  <c r="W286" i="25"/>
  <c r="W403" i="25"/>
  <c r="W486" i="25"/>
  <c r="I616" i="25"/>
  <c r="W616" i="25" s="1"/>
  <c r="W624" i="25"/>
  <c r="W665" i="25"/>
  <c r="W692" i="25"/>
  <c r="I709" i="25"/>
  <c r="W709" i="25" s="1"/>
  <c r="W763" i="25"/>
  <c r="W10" i="25"/>
  <c r="W91" i="25"/>
  <c r="W132" i="25"/>
  <c r="W287" i="25"/>
  <c r="W430" i="25"/>
  <c r="W487" i="25"/>
  <c r="W625" i="25"/>
  <c r="W635" i="25"/>
  <c r="W653" i="25"/>
  <c r="W670" i="25"/>
  <c r="W696" i="25"/>
  <c r="I805" i="25"/>
  <c r="W805" i="25" s="1"/>
  <c r="W877" i="25"/>
  <c r="W892" i="25"/>
  <c r="W1135" i="25"/>
  <c r="I1169" i="25"/>
  <c r="W1169" i="25" s="1"/>
  <c r="I1175" i="25"/>
  <c r="W1175" i="25" s="1"/>
  <c r="I1181" i="25"/>
  <c r="W1181" i="25" s="1"/>
  <c r="W1188" i="25"/>
  <c r="I1206" i="25"/>
  <c r="W1206" i="25" s="1"/>
  <c r="I1271" i="25"/>
  <c r="W1271" i="25" s="1"/>
  <c r="I1442" i="25"/>
  <c r="W1442" i="25" s="1"/>
  <c r="I1791" i="25"/>
  <c r="W1791" i="25" s="1"/>
  <c r="I1865" i="25"/>
  <c r="W1865" i="25" s="1"/>
  <c r="W1936" i="25"/>
  <c r="W2010" i="25"/>
  <c r="W2083" i="25"/>
  <c r="W2183" i="25"/>
  <c r="W2285" i="25"/>
  <c r="W2500" i="25"/>
  <c r="W2604" i="25"/>
  <c r="W2379" i="25"/>
  <c r="W2375" i="25"/>
  <c r="W80" i="25"/>
  <c r="I108" i="25"/>
  <c r="W108" i="25" s="1"/>
  <c r="I115" i="25"/>
  <c r="W115" i="25" s="1"/>
  <c r="W1616" i="25"/>
  <c r="I1805" i="25"/>
  <c r="W1805" i="25" s="1"/>
  <c r="I1880" i="25"/>
  <c r="W1880" i="25" s="1"/>
  <c r="W2025" i="25"/>
  <c r="W2111" i="25"/>
  <c r="W2210" i="25"/>
  <c r="W2299" i="25"/>
  <c r="W2430" i="25"/>
  <c r="W2618" i="25"/>
  <c r="W208" i="25"/>
  <c r="W258" i="25"/>
  <c r="W489" i="25"/>
  <c r="W621" i="25"/>
  <c r="W630" i="25"/>
  <c r="W650" i="25"/>
  <c r="W674" i="25"/>
  <c r="W699" i="25"/>
  <c r="W722" i="25"/>
  <c r="W756" i="25"/>
  <c r="W838" i="25"/>
  <c r="W883" i="25"/>
  <c r="W895" i="25"/>
  <c r="W1054" i="25"/>
  <c r="I1069" i="25"/>
  <c r="W1069" i="25" s="1"/>
  <c r="I1084" i="25"/>
  <c r="W1084" i="25" s="1"/>
  <c r="I1171" i="25"/>
  <c r="W1171" i="25" s="1"/>
  <c r="I1177" i="25"/>
  <c r="W1177" i="25" s="1"/>
  <c r="I1183" i="25"/>
  <c r="W1183" i="25" s="1"/>
  <c r="W1256" i="25"/>
  <c r="I1273" i="25"/>
  <c r="W1273" i="25" s="1"/>
  <c r="I1292" i="25"/>
  <c r="W1292" i="25" s="1"/>
  <c r="W1351" i="25"/>
  <c r="I1432" i="25"/>
  <c r="W1432" i="25" s="1"/>
  <c r="I1438" i="25"/>
  <c r="W1438" i="25" s="1"/>
  <c r="I1444" i="25"/>
  <c r="W1444" i="25" s="1"/>
  <c r="W1451" i="25"/>
  <c r="W1646" i="25"/>
  <c r="I1725" i="25"/>
  <c r="W1725" i="25" s="1"/>
  <c r="W1743" i="25"/>
  <c r="I1787" i="25"/>
  <c r="W1787" i="25" s="1"/>
  <c r="I1793" i="25"/>
  <c r="W1793" i="25" s="1"/>
  <c r="W1799" i="25"/>
  <c r="I1811" i="25"/>
  <c r="W1811" i="25" s="1"/>
  <c r="I1817" i="25"/>
  <c r="W1817" i="25" s="1"/>
  <c r="I1823" i="25"/>
  <c r="W1823" i="25" s="1"/>
  <c r="I1829" i="25"/>
  <c r="W1829" i="25" s="1"/>
  <c r="I1835" i="25"/>
  <c r="W1835" i="25" s="1"/>
  <c r="W1841" i="25"/>
  <c r="W1849" i="25"/>
  <c r="I1855" i="25"/>
  <c r="W1855" i="25" s="1"/>
  <c r="I1861" i="25"/>
  <c r="W1861" i="25" s="1"/>
  <c r="I1868" i="25"/>
  <c r="W1868" i="25" s="1"/>
  <c r="I1874" i="25"/>
  <c r="W1874" i="25" s="1"/>
  <c r="I1886" i="25"/>
  <c r="W1886" i="25" s="1"/>
  <c r="I1892" i="25"/>
  <c r="W1892" i="25" s="1"/>
  <c r="I1898" i="25"/>
  <c r="W1898" i="25" s="1"/>
  <c r="I1904" i="25"/>
  <c r="W1904" i="25" s="1"/>
  <c r="I1910" i="25"/>
  <c r="W1910" i="25" s="1"/>
  <c r="I1916" i="25"/>
  <c r="W1916" i="25" s="1"/>
  <c r="I1922" i="25"/>
  <c r="W1922" i="25" s="1"/>
  <c r="I1928" i="25"/>
  <c r="W1928" i="25" s="1"/>
  <c r="I1933" i="25"/>
  <c r="W1933" i="25" s="1"/>
  <c r="I1938" i="25"/>
  <c r="W1938" i="25" s="1"/>
  <c r="I1944" i="25"/>
  <c r="W1944" i="25" s="1"/>
  <c r="I1956" i="25"/>
  <c r="W1956" i="25" s="1"/>
  <c r="I1962" i="25"/>
  <c r="W1962" i="25" s="1"/>
  <c r="I1968" i="25"/>
  <c r="W1968" i="25" s="1"/>
  <c r="I1974" i="25"/>
  <c r="W1974" i="25" s="1"/>
  <c r="I1980" i="25"/>
  <c r="W1980" i="25" s="1"/>
  <c r="I1986" i="25"/>
  <c r="W1986" i="25" s="1"/>
  <c r="I1992" i="25"/>
  <c r="W1992" i="25" s="1"/>
  <c r="W2000" i="25"/>
  <c r="W2006" i="25"/>
  <c r="W2012" i="25"/>
  <c r="W2018" i="25"/>
  <c r="W2031" i="25"/>
  <c r="W2037" i="25"/>
  <c r="W2043" i="25"/>
  <c r="W2049" i="25"/>
  <c r="W2055" i="25"/>
  <c r="W2061" i="25"/>
  <c r="W2067" i="25"/>
  <c r="W2073" i="25"/>
  <c r="W2079" i="25"/>
  <c r="W2085" i="25"/>
  <c r="W2091" i="25"/>
  <c r="I2122" i="25"/>
  <c r="W2122" i="25" s="1"/>
  <c r="W2128" i="25"/>
  <c r="I2134" i="25"/>
  <c r="W2134" i="25" s="1"/>
  <c r="I2140" i="25"/>
  <c r="W2140" i="25" s="1"/>
  <c r="I2146" i="25"/>
  <c r="W2146" i="25" s="1"/>
  <c r="I2152" i="25"/>
  <c r="W2152" i="25" s="1"/>
  <c r="I2158" i="25"/>
  <c r="W2158" i="25" s="1"/>
  <c r="I2164" i="25"/>
  <c r="W2164" i="25" s="1"/>
  <c r="W2193" i="25"/>
  <c r="W2204" i="25"/>
  <c r="W2216" i="25"/>
  <c r="W2222" i="25"/>
  <c r="W2228" i="25"/>
  <c r="W2234" i="25"/>
  <c r="W2240" i="25"/>
  <c r="W2247" i="25"/>
  <c r="W2268" i="25"/>
  <c r="W2274" i="25"/>
  <c r="W2280" i="25"/>
  <c r="W2287" i="25"/>
  <c r="W2293" i="25"/>
  <c r="W2305" i="25"/>
  <c r="W2311" i="25"/>
  <c r="W2317" i="25"/>
  <c r="W2324" i="25"/>
  <c r="W2330" i="25"/>
  <c r="W2337" i="25"/>
  <c r="W2344" i="25"/>
  <c r="W2350" i="25"/>
  <c r="W2356" i="25"/>
  <c r="W2381" i="25"/>
  <c r="W2401" i="25"/>
  <c r="W2441" i="25"/>
  <c r="W2447" i="25"/>
  <c r="W2453" i="25"/>
  <c r="W2459" i="25"/>
  <c r="W2465" i="25"/>
  <c r="W2471" i="25"/>
  <c r="W2477" i="25"/>
  <c r="W2483" i="25"/>
  <c r="W2490" i="25"/>
  <c r="W2512" i="25"/>
  <c r="W2523" i="25"/>
  <c r="W2535" i="25"/>
  <c r="W2541" i="25"/>
  <c r="W2547" i="25"/>
  <c r="W2553" i="25"/>
  <c r="W2559" i="25"/>
  <c r="W2565" i="25"/>
  <c r="W2587" i="25"/>
  <c r="W2593" i="25"/>
  <c r="W2599" i="25"/>
  <c r="W2606" i="25"/>
  <c r="W2612" i="25"/>
  <c r="W2624" i="25"/>
  <c r="W2630" i="25"/>
  <c r="W2636" i="25"/>
  <c r="W2642" i="25"/>
  <c r="W2648" i="25"/>
  <c r="W2657" i="25"/>
  <c r="W2663" i="25"/>
  <c r="W2669" i="25"/>
  <c r="W2675" i="25"/>
  <c r="W2700" i="25"/>
  <c r="W2720" i="25"/>
  <c r="W2738" i="25"/>
  <c r="I2751" i="25"/>
  <c r="W2751" i="25" s="1"/>
  <c r="W2767" i="25"/>
  <c r="W2795" i="25"/>
  <c r="W2806" i="25"/>
  <c r="W2830" i="25"/>
  <c r="W2841" i="25"/>
  <c r="W2846" i="25"/>
  <c r="W2858" i="25"/>
  <c r="W2882" i="25"/>
  <c r="W2894" i="25"/>
  <c r="W2905" i="25"/>
  <c r="W2914" i="25"/>
  <c r="W2926" i="25"/>
  <c r="W2942" i="25"/>
  <c r="W2947" i="25"/>
  <c r="W3171" i="25"/>
  <c r="W3219" i="25"/>
  <c r="W3238" i="25"/>
  <c r="W3247" i="25"/>
  <c r="W3414" i="25"/>
  <c r="W3459" i="25"/>
  <c r="I3709" i="25"/>
  <c r="W3709" i="25" s="1"/>
  <c r="W3715" i="25"/>
  <c r="W3721" i="25"/>
  <c r="W3727" i="25"/>
  <c r="W3733" i="25"/>
  <c r="W3739" i="25"/>
  <c r="W3745" i="25"/>
  <c r="W4582" i="25"/>
  <c r="W4600" i="25"/>
  <c r="W4651" i="25"/>
  <c r="W4691" i="25"/>
  <c r="W4710" i="25"/>
  <c r="W4720" i="25"/>
  <c r="W4727" i="25"/>
  <c r="W4784" i="25"/>
  <c r="W4800" i="25"/>
  <c r="W4821" i="25"/>
  <c r="W4880" i="25"/>
  <c r="W4886" i="25"/>
  <c r="W5160" i="25"/>
  <c r="W5171" i="25"/>
  <c r="I5195" i="25"/>
  <c r="W5195" i="25" s="1"/>
  <c r="I5194" i="25"/>
  <c r="W5194" i="25" s="1"/>
  <c r="W5202" i="25"/>
  <c r="W5212" i="25"/>
  <c r="W5218" i="25"/>
  <c r="W5217" i="25"/>
  <c r="W5228" i="25"/>
  <c r="W5247" i="25"/>
  <c r="W5267" i="25"/>
  <c r="I5266" i="25"/>
  <c r="W5266" i="25" s="1"/>
  <c r="W4573" i="25"/>
  <c r="W851" i="25"/>
  <c r="W876" i="25"/>
  <c r="W890" i="25"/>
  <c r="W1061" i="25"/>
  <c r="W1076" i="25"/>
  <c r="I1168" i="25"/>
  <c r="W1168" i="25" s="1"/>
  <c r="I1174" i="25"/>
  <c r="W1174" i="25" s="1"/>
  <c r="I1180" i="25"/>
  <c r="W1180" i="25" s="1"/>
  <c r="W1264" i="25"/>
  <c r="W1276" i="25"/>
  <c r="W1338" i="25"/>
  <c r="I1435" i="25"/>
  <c r="W1435" i="25" s="1"/>
  <c r="I1441" i="25"/>
  <c r="W1441" i="25" s="1"/>
  <c r="I1447" i="25"/>
  <c r="W1447" i="25" s="1"/>
  <c r="W1457" i="25"/>
  <c r="W1474" i="25"/>
  <c r="W1490" i="25"/>
  <c r="W1523" i="25"/>
  <c r="W1537" i="25"/>
  <c r="W1554" i="25"/>
  <c r="W1637" i="25"/>
  <c r="W1721" i="25"/>
  <c r="W1749" i="25"/>
  <c r="I1790" i="25"/>
  <c r="W1790" i="25" s="1"/>
  <c r="I1796" i="25"/>
  <c r="W1796" i="25" s="1"/>
  <c r="I1802" i="25"/>
  <c r="W1802" i="25" s="1"/>
  <c r="I1808" i="25"/>
  <c r="W1808" i="25" s="1"/>
  <c r="I1814" i="25"/>
  <c r="W1814" i="25" s="1"/>
  <c r="I1820" i="25"/>
  <c r="W1820" i="25" s="1"/>
  <c r="I1826" i="25"/>
  <c r="W1826" i="25" s="1"/>
  <c r="I1832" i="25"/>
  <c r="W1832" i="25" s="1"/>
  <c r="I1838" i="25"/>
  <c r="W1838" i="25" s="1"/>
  <c r="I1852" i="25"/>
  <c r="W1852" i="25" s="1"/>
  <c r="I1858" i="25"/>
  <c r="W1858" i="25" s="1"/>
  <c r="I1864" i="25"/>
  <c r="W1864" i="25" s="1"/>
  <c r="I1871" i="25"/>
  <c r="W1871" i="25" s="1"/>
  <c r="I1877" i="25"/>
  <c r="W1877" i="25" s="1"/>
  <c r="I1883" i="25"/>
  <c r="W1883" i="25" s="1"/>
  <c r="I1889" i="25"/>
  <c r="W1889" i="25" s="1"/>
  <c r="I1895" i="25"/>
  <c r="W1895" i="25" s="1"/>
  <c r="I1901" i="25"/>
  <c r="W1901" i="25" s="1"/>
  <c r="I1907" i="25"/>
  <c r="W1907" i="25" s="1"/>
  <c r="I1913" i="25"/>
  <c r="W1913" i="25" s="1"/>
  <c r="W1919" i="25"/>
  <c r="I1925" i="25"/>
  <c r="W1925" i="25" s="1"/>
  <c r="I1930" i="25"/>
  <c r="W1930" i="25" s="1"/>
  <c r="W1941" i="25"/>
  <c r="I1947" i="25"/>
  <c r="W1947" i="25" s="1"/>
  <c r="I1953" i="25"/>
  <c r="W1953" i="25" s="1"/>
  <c r="I1959" i="25"/>
  <c r="W1959" i="25" s="1"/>
  <c r="I1965" i="25"/>
  <c r="W1965" i="25" s="1"/>
  <c r="I1971" i="25"/>
  <c r="W1971" i="25" s="1"/>
  <c r="W1977" i="25"/>
  <c r="I1983" i="25"/>
  <c r="W1983" i="25" s="1"/>
  <c r="I1989" i="25"/>
  <c r="W1989" i="25" s="1"/>
  <c r="W1995" i="25"/>
  <c r="W2003" i="25"/>
  <c r="W2009" i="25"/>
  <c r="W2015" i="25"/>
  <c r="W2022" i="25"/>
  <c r="W2028" i="25"/>
  <c r="W2034" i="25"/>
  <c r="W2040" i="25"/>
  <c r="W2046" i="25"/>
  <c r="W2052" i="25"/>
  <c r="W2058" i="25"/>
  <c r="W2064" i="25"/>
  <c r="W2070" i="25"/>
  <c r="W2076" i="25"/>
  <c r="W2082" i="25"/>
  <c r="W2088" i="25"/>
  <c r="I2119" i="25"/>
  <c r="W2119" i="25" s="1"/>
  <c r="I2125" i="25"/>
  <c r="W2125" i="25" s="1"/>
  <c r="I2131" i="25"/>
  <c r="W2131" i="25" s="1"/>
  <c r="I2137" i="25"/>
  <c r="W2137" i="25" s="1"/>
  <c r="I2143" i="25"/>
  <c r="W2143" i="25" s="1"/>
  <c r="I2149" i="25"/>
  <c r="W2149" i="25" s="1"/>
  <c r="I2155" i="25"/>
  <c r="W2155" i="25" s="1"/>
  <c r="I2161" i="25"/>
  <c r="W2161" i="25" s="1"/>
  <c r="I2167" i="25"/>
  <c r="W2167" i="25" s="1"/>
  <c r="W2180" i="25"/>
  <c r="W2201" i="25"/>
  <c r="W2207" i="25"/>
  <c r="W2213" i="25"/>
  <c r="W2219" i="25"/>
  <c r="W2225" i="25"/>
  <c r="W2231" i="25"/>
  <c r="W2237" i="25"/>
  <c r="W2243" i="25"/>
  <c r="W2265" i="25"/>
  <c r="W2271" i="25"/>
  <c r="W2277" i="25"/>
  <c r="W2283" i="25"/>
  <c r="W2290" i="25"/>
  <c r="W2296" i="25"/>
  <c r="W2302" i="25"/>
  <c r="W2308" i="25"/>
  <c r="W2314" i="25"/>
  <c r="W2320" i="25"/>
  <c r="W2327" i="25"/>
  <c r="W2333" i="25"/>
  <c r="W2341" i="25"/>
  <c r="W2347" i="25"/>
  <c r="W2353" i="25"/>
  <c r="W2364" i="25"/>
  <c r="W2398" i="25"/>
  <c r="W2438" i="25"/>
  <c r="W2444" i="25"/>
  <c r="W2450" i="25"/>
  <c r="W2456" i="25"/>
  <c r="W2462" i="25"/>
  <c r="W2468" i="25"/>
  <c r="W2474" i="25"/>
  <c r="W2480" i="25"/>
  <c r="W2486" i="25"/>
  <c r="W2499" i="25"/>
  <c r="W2520" i="25"/>
  <c r="W2526" i="25"/>
  <c r="W2532" i="25"/>
  <c r="W2538" i="25"/>
  <c r="W2544" i="25"/>
  <c r="W2550" i="25"/>
  <c r="W2556" i="25"/>
  <c r="W2562" i="25"/>
  <c r="W2584" i="25"/>
  <c r="W2590" i="25"/>
  <c r="W2596" i="25"/>
  <c r="W2602" i="25"/>
  <c r="W2609" i="25"/>
  <c r="W2615" i="25"/>
  <c r="W2621" i="25"/>
  <c r="W2627" i="25"/>
  <c r="W2633" i="25"/>
  <c r="W2639" i="25"/>
  <c r="W2645" i="25"/>
  <c r="W2651" i="25"/>
  <c r="W2660" i="25"/>
  <c r="W2666" i="25"/>
  <c r="W2672" i="25"/>
  <c r="W2683" i="25"/>
  <c r="W2717" i="25"/>
  <c r="I2732" i="25"/>
  <c r="W2732" i="25" s="1"/>
  <c r="W2743" i="25"/>
  <c r="I2760" i="25"/>
  <c r="W2760" i="25" s="1"/>
  <c r="W2774" i="25"/>
  <c r="W2787" i="25"/>
  <c r="W2814" i="25"/>
  <c r="W2822" i="25"/>
  <c r="W2838" i="25"/>
  <c r="W2852" i="25"/>
  <c r="W2891" i="25"/>
  <c r="W2919" i="25"/>
  <c r="W2933" i="25"/>
  <c r="W2948" i="25"/>
  <c r="W3166" i="25"/>
  <c r="W3214" i="25"/>
  <c r="I3236" i="25"/>
  <c r="W3236" i="25" s="1"/>
  <c r="W3242" i="25"/>
  <c r="W3251" i="25"/>
  <c r="W3712" i="25"/>
  <c r="W3718" i="25"/>
  <c r="W3724" i="25"/>
  <c r="W3730" i="25"/>
  <c r="W3736" i="25"/>
  <c r="W3742" i="25"/>
  <c r="W3750" i="25"/>
  <c r="W4577" i="25"/>
  <c r="W4591" i="25"/>
  <c r="W4629" i="25"/>
  <c r="W4683" i="25"/>
  <c r="W4703" i="25"/>
  <c r="I1436" i="25"/>
  <c r="W1436" i="25" s="1"/>
  <c r="I1448" i="25"/>
  <c r="W1448" i="25" s="1"/>
  <c r="W1524" i="25"/>
  <c r="I1539" i="25"/>
  <c r="W1539" i="25" s="1"/>
  <c r="W1556" i="25"/>
  <c r="W1644" i="25"/>
  <c r="W1723" i="25"/>
  <c r="I1797" i="25"/>
  <c r="W1797" i="25" s="1"/>
  <c r="I1803" i="25"/>
  <c r="W1803" i="25" s="1"/>
  <c r="I1809" i="25"/>
  <c r="W1809" i="25" s="1"/>
  <c r="I1815" i="25"/>
  <c r="W1815" i="25" s="1"/>
  <c r="I1821" i="25"/>
  <c r="W1821" i="25" s="1"/>
  <c r="I1827" i="25"/>
  <c r="W1827" i="25" s="1"/>
  <c r="I1833" i="25"/>
  <c r="W1833" i="25" s="1"/>
  <c r="I1839" i="25"/>
  <c r="W1839" i="25" s="1"/>
  <c r="W1846" i="25"/>
  <c r="I1853" i="25"/>
  <c r="W1853" i="25" s="1"/>
  <c r="I1859" i="25"/>
  <c r="W1859" i="25" s="1"/>
  <c r="I1872" i="25"/>
  <c r="W1872" i="25" s="1"/>
  <c r="I1878" i="25"/>
  <c r="W1878" i="25" s="1"/>
  <c r="I1884" i="25"/>
  <c r="W1884" i="25" s="1"/>
  <c r="I1890" i="25"/>
  <c r="W1890" i="25" s="1"/>
  <c r="I1896" i="25"/>
  <c r="W1896" i="25" s="1"/>
  <c r="I1902" i="25"/>
  <c r="W1902" i="25" s="1"/>
  <c r="I1908" i="25"/>
  <c r="W1908" i="25" s="1"/>
  <c r="I1914" i="25"/>
  <c r="W1914" i="25" s="1"/>
  <c r="I1920" i="25"/>
  <c r="W1920" i="25" s="1"/>
  <c r="I1926" i="25"/>
  <c r="W1926" i="25" s="1"/>
  <c r="I1931" i="25"/>
  <c r="W1931" i="25" s="1"/>
  <c r="W1942" i="25"/>
  <c r="I1948" i="25"/>
  <c r="W1948" i="25" s="1"/>
  <c r="I1954" i="25"/>
  <c r="W1954" i="25" s="1"/>
  <c r="I1960" i="25"/>
  <c r="W1960" i="25" s="1"/>
  <c r="I1966" i="25"/>
  <c r="W1966" i="25" s="1"/>
  <c r="I1972" i="25"/>
  <c r="W1972" i="25" s="1"/>
  <c r="I1978" i="25"/>
  <c r="W1978" i="25" s="1"/>
  <c r="I1984" i="25"/>
  <c r="W1984" i="25" s="1"/>
  <c r="I1990" i="25"/>
  <c r="W1990" i="25" s="1"/>
  <c r="I1998" i="25"/>
  <c r="W1998" i="25" s="1"/>
  <c r="W2004" i="25"/>
  <c r="W2016" i="25"/>
  <c r="W2023" i="25"/>
  <c r="W2029" i="25"/>
  <c r="W2035" i="25"/>
  <c r="W2041" i="25"/>
  <c r="W2047" i="25"/>
  <c r="W2053" i="25"/>
  <c r="W2059" i="25"/>
  <c r="W2065" i="25"/>
  <c r="W2071" i="25"/>
  <c r="W2077" i="25"/>
  <c r="W2089" i="25"/>
  <c r="W2104" i="25"/>
  <c r="I2120" i="25"/>
  <c r="W2120" i="25" s="1"/>
  <c r="I2126" i="25"/>
  <c r="W2126" i="25" s="1"/>
  <c r="I2132" i="25"/>
  <c r="W2132" i="25" s="1"/>
  <c r="I2138" i="25"/>
  <c r="W2138" i="25" s="1"/>
  <c r="I2144" i="25"/>
  <c r="W2144" i="25" s="1"/>
  <c r="I2150" i="25"/>
  <c r="W2150" i="25" s="1"/>
  <c r="I2156" i="25"/>
  <c r="W2156" i="25" s="1"/>
  <c r="I2162" i="25"/>
  <c r="W2162" i="25" s="1"/>
  <c r="I2168" i="25"/>
  <c r="W2168" i="25" s="1"/>
  <c r="W2202" i="25"/>
  <c r="W2208" i="25"/>
  <c r="W2214" i="25"/>
  <c r="W2220" i="25"/>
  <c r="W2226" i="25"/>
  <c r="W2232" i="25"/>
  <c r="W2238" i="25"/>
  <c r="W2244" i="25"/>
  <c r="W2266" i="25"/>
  <c r="W2272" i="25"/>
  <c r="W2278" i="25"/>
  <c r="W2291" i="25"/>
  <c r="W2297" i="25"/>
  <c r="W2303" i="25"/>
  <c r="W2309" i="25"/>
  <c r="W2315" i="25"/>
  <c r="W2321" i="25"/>
  <c r="W2328" i="25"/>
  <c r="W2334" i="25"/>
  <c r="W2342" i="25"/>
  <c r="W2348" i="25"/>
  <c r="W2354" i="25"/>
  <c r="I2399" i="25"/>
  <c r="W2399" i="25" s="1"/>
  <c r="W2413" i="25"/>
  <c r="W2439" i="25"/>
  <c r="W2445" i="25"/>
  <c r="W2451" i="25"/>
  <c r="W2457" i="25"/>
  <c r="W2463" i="25"/>
  <c r="W2469" i="25"/>
  <c r="W2475" i="25"/>
  <c r="W2481" i="25"/>
  <c r="W2487" i="25"/>
  <c r="W2521" i="25"/>
  <c r="W2527" i="25"/>
  <c r="W2533" i="25"/>
  <c r="W2539" i="25"/>
  <c r="W2545" i="25"/>
  <c r="W2551" i="25"/>
  <c r="W2557" i="25"/>
  <c r="W2563" i="25"/>
  <c r="W2585" i="25"/>
  <c r="W2591" i="25"/>
  <c r="W2597" i="25"/>
  <c r="W2610" i="25"/>
  <c r="W2616" i="25"/>
  <c r="W2622" i="25"/>
  <c r="W2628" i="25"/>
  <c r="W2634" i="25"/>
  <c r="W2640" i="25"/>
  <c r="W2646" i="25"/>
  <c r="W2652" i="25"/>
  <c r="W2661" i="25"/>
  <c r="W2667" i="25"/>
  <c r="W2673" i="25"/>
  <c r="W2694" i="25"/>
  <c r="W2718" i="25"/>
  <c r="I2733" i="25"/>
  <c r="W2733" i="25" s="1"/>
  <c r="W2745" i="25"/>
  <c r="W2761" i="25"/>
  <c r="W2775" i="25"/>
  <c r="W2804" i="25"/>
  <c r="W2815" i="25"/>
  <c r="W2823" i="25"/>
  <c r="W2839" i="25"/>
  <c r="W2854" i="25"/>
  <c r="I2879" i="25"/>
  <c r="W2879" i="25" s="1"/>
  <c r="W2892" i="25"/>
  <c r="W2912" i="25"/>
  <c r="W2924" i="25"/>
  <c r="W2940" i="25"/>
  <c r="W2945" i="25"/>
  <c r="W3167" i="25"/>
  <c r="W3168" i="25"/>
  <c r="W3237" i="25"/>
  <c r="W3255" i="25"/>
  <c r="I4682" i="25"/>
  <c r="W4682" i="25" s="1"/>
  <c r="W4722" i="25"/>
  <c r="W4761" i="25"/>
  <c r="W5165" i="25"/>
  <c r="W4717" i="25"/>
  <c r="W4723" i="25"/>
  <c r="W4730" i="25"/>
  <c r="W4736" i="25"/>
  <c r="W4765" i="25"/>
  <c r="W4789" i="25"/>
  <c r="W4810" i="25"/>
  <c r="W4878" i="25"/>
  <c r="W4883" i="25"/>
  <c r="W5166" i="25"/>
  <c r="W5199" i="25"/>
  <c r="W5207" i="25"/>
  <c r="W5215" i="25"/>
  <c r="W5221" i="25"/>
  <c r="W5240" i="25"/>
  <c r="W5259" i="25"/>
  <c r="W5281" i="25"/>
  <c r="W5291" i="25"/>
  <c r="W5289" i="25"/>
  <c r="W3720" i="25"/>
  <c r="W3726" i="25"/>
  <c r="W3738" i="25"/>
  <c r="W3744" i="25"/>
  <c r="W4581" i="25"/>
  <c r="W4640" i="25"/>
  <c r="W4687" i="25"/>
  <c r="W4719" i="25"/>
  <c r="W4726" i="25"/>
  <c r="W4740" i="25"/>
  <c r="W4771" i="25"/>
  <c r="W4885" i="25"/>
  <c r="W5159" i="25"/>
  <c r="W5170" i="25"/>
  <c r="W5201" i="25"/>
  <c r="W5211" i="25"/>
  <c r="W5225" i="25"/>
  <c r="W5245" i="25"/>
  <c r="W5285" i="25"/>
  <c r="W5294" i="25"/>
  <c r="Q126" i="25" l="1"/>
  <c r="R126" i="25" s="1"/>
  <c r="S126" i="25" s="1"/>
  <c r="R167" i="25" l="1"/>
  <c r="S167" i="25" s="1"/>
  <c r="Q1336" i="25"/>
  <c r="R1336" i="25" s="1"/>
  <c r="S1336" i="25" s="1"/>
  <c r="Q123" i="25" l="1"/>
  <c r="R123" i="25" s="1"/>
  <c r="S123" i="25" s="1"/>
  <c r="Q17" i="25" l="1"/>
  <c r="R17" i="25" s="1"/>
  <c r="S17" i="25" s="1"/>
  <c r="Q5273" i="25" l="1"/>
  <c r="R5273" i="25" s="1"/>
  <c r="S5273" i="25" s="1"/>
  <c r="Q4885" i="25"/>
  <c r="R4885" i="25" s="1"/>
  <c r="S4885" i="25" s="1"/>
  <c r="Q4882" i="25"/>
  <c r="R4882" i="25" s="1"/>
  <c r="S4882" i="25" s="1"/>
  <c r="Q4881" i="25"/>
  <c r="R4881" i="25" s="1"/>
  <c r="S4881" i="25" s="1"/>
  <c r="Q4691" i="25"/>
  <c r="R4691" i="25" s="1"/>
  <c r="S4691" i="25" s="1"/>
  <c r="Q5290" i="25"/>
  <c r="R5290" i="25" s="1"/>
  <c r="S5290" i="25" s="1"/>
  <c r="Q2917" i="25" l="1"/>
  <c r="R2917" i="25" s="1"/>
  <c r="S2917" i="25" s="1"/>
  <c r="Q4579" i="25"/>
  <c r="R4579" i="25" s="1"/>
  <c r="S4579" i="25" s="1"/>
  <c r="Q2912" i="25"/>
  <c r="R2912" i="25" s="1"/>
  <c r="S2912" i="25" s="1"/>
  <c r="Q2906" i="25"/>
  <c r="R2906" i="25" s="1"/>
  <c r="S2906" i="25" s="1"/>
  <c r="Q2894" i="25"/>
  <c r="R2894" i="25" s="1"/>
  <c r="S2894" i="25" s="1"/>
  <c r="Q3417" i="25"/>
  <c r="R3417" i="25" s="1"/>
  <c r="S3417" i="25" s="1"/>
  <c r="Q4683" i="25"/>
  <c r="R4683" i="25" s="1"/>
  <c r="S4683" i="25" s="1"/>
  <c r="Q2892" i="25"/>
  <c r="R2892" i="25" s="1"/>
  <c r="S2892" i="25" s="1"/>
  <c r="Q3229" i="25"/>
  <c r="R3229" i="25" s="1"/>
  <c r="S3229" i="25" s="1"/>
  <c r="Q4630" i="25"/>
  <c r="R4630" i="25" s="1"/>
  <c r="S4630" i="25" s="1"/>
  <c r="Q2108" i="25" l="1"/>
  <c r="R2108" i="25" s="1"/>
  <c r="S2108" i="25" s="1"/>
  <c r="Q2093" i="25"/>
  <c r="R2093" i="25" s="1"/>
  <c r="S2093" i="25" s="1"/>
  <c r="Q1940" i="25"/>
  <c r="R1940" i="25" s="1"/>
  <c r="S1940" i="25" s="1"/>
  <c r="Q1941" i="25"/>
  <c r="R1941" i="25" s="1"/>
  <c r="S1941" i="25" s="1"/>
  <c r="Q1994" i="25"/>
  <c r="R1994" i="25" s="1"/>
  <c r="S1994" i="25" s="1"/>
  <c r="Q1787" i="25"/>
  <c r="R1787" i="25" s="1"/>
  <c r="S1787" i="25" s="1"/>
  <c r="Q2104" i="25"/>
  <c r="R2104" i="25" s="1"/>
  <c r="S2104" i="25" s="1"/>
  <c r="Q2001" i="25"/>
  <c r="R2001" i="25" s="1"/>
  <c r="S2001" i="25" s="1"/>
  <c r="Q1841" i="25"/>
  <c r="R1841" i="25" s="1"/>
  <c r="S1841" i="25" s="1"/>
  <c r="Q1848" i="25"/>
  <c r="R1848" i="25" s="1"/>
  <c r="S1848" i="25" s="1"/>
  <c r="Q80" i="25" l="1"/>
  <c r="R80" i="25" s="1"/>
  <c r="S80" i="25" s="1"/>
  <c r="Q129" i="25"/>
  <c r="R129" i="25" s="1"/>
  <c r="S129" i="25" s="1"/>
  <c r="Q137" i="25"/>
  <c r="R137" i="25" s="1"/>
  <c r="S137" i="25" s="1"/>
  <c r="Q162" i="25"/>
  <c r="R162" i="25" s="1"/>
  <c r="S162" i="25" s="1"/>
  <c r="Q194" i="25"/>
  <c r="R194" i="25" s="1"/>
  <c r="S194" i="25" s="1"/>
  <c r="Q197" i="25"/>
  <c r="R197" i="25" s="1"/>
  <c r="S197" i="25" s="1"/>
  <c r="Q248" i="25"/>
  <c r="R248" i="25" s="1"/>
  <c r="S248" i="25" s="1"/>
  <c r="Q261" i="25"/>
  <c r="R261" i="25" s="1"/>
  <c r="S261" i="25" s="1"/>
  <c r="Q278" i="25"/>
  <c r="R278" i="25" s="1"/>
  <c r="S278" i="25" s="1"/>
  <c r="Q284" i="25"/>
  <c r="R284" i="25" s="1"/>
  <c r="S284" i="25" s="1"/>
  <c r="Q390" i="25"/>
  <c r="R390" i="25" s="1"/>
  <c r="S390" i="25" s="1"/>
  <c r="Q455" i="25"/>
  <c r="R455" i="25" s="1"/>
  <c r="S455" i="25" s="1"/>
  <c r="Q493" i="25"/>
  <c r="R493" i="25" s="1"/>
  <c r="S493" i="25" s="1"/>
  <c r="Q630" i="25"/>
  <c r="R630" i="25" s="1"/>
  <c r="S630" i="25" s="1"/>
  <c r="Q637" i="25"/>
  <c r="R637" i="25" s="1"/>
  <c r="S637" i="25" s="1"/>
  <c r="Q644" i="25"/>
  <c r="R644" i="25" s="1"/>
  <c r="S644" i="25" s="1"/>
  <c r="Q650" i="25"/>
  <c r="R650" i="25" s="1"/>
  <c r="S650" i="25" s="1"/>
  <c r="Q659" i="25"/>
  <c r="R659" i="25" s="1"/>
  <c r="S659" i="25" s="1"/>
  <c r="Q699" i="25"/>
  <c r="R699" i="25" s="1"/>
  <c r="S699" i="25" s="1"/>
  <c r="Q721" i="25"/>
  <c r="R721" i="25" s="1"/>
  <c r="S721" i="25" s="1"/>
  <c r="Q735" i="25"/>
  <c r="R735" i="25" s="1"/>
  <c r="S735" i="25" s="1"/>
  <c r="Q806" i="25"/>
  <c r="R806" i="25" s="1"/>
  <c r="S806" i="25" s="1"/>
  <c r="Q833" i="25"/>
  <c r="R833" i="25" s="1"/>
  <c r="S833" i="25" s="1"/>
  <c r="Q854" i="25"/>
  <c r="R854" i="25" s="1"/>
  <c r="S854" i="25" s="1"/>
  <c r="Q866" i="25"/>
  <c r="R866" i="25" s="1"/>
  <c r="S866" i="25" s="1"/>
  <c r="Q881" i="25"/>
  <c r="R881" i="25" s="1"/>
  <c r="S881" i="25" s="1"/>
  <c r="Q894" i="25"/>
  <c r="R894" i="25" s="1"/>
  <c r="S894" i="25" s="1"/>
  <c r="Q975" i="25"/>
  <c r="R975" i="25" s="1"/>
  <c r="S975" i="25" s="1"/>
  <c r="Q1030" i="25"/>
  <c r="R1030" i="25" s="1"/>
  <c r="S1030" i="25" s="1"/>
  <c r="Q1041" i="25"/>
  <c r="R1041" i="25" s="1"/>
  <c r="S1041" i="25" s="1"/>
  <c r="Q1060" i="25"/>
  <c r="R1060" i="25" s="1"/>
  <c r="S1060" i="25" s="1"/>
  <c r="Q1076" i="25"/>
  <c r="R1076" i="25" s="1"/>
  <c r="S1076" i="25" s="1"/>
  <c r="Q1123" i="25"/>
  <c r="R1123" i="25" s="1"/>
  <c r="S1123" i="25" s="1"/>
  <c r="Q1140" i="25"/>
  <c r="R1140" i="25" s="1"/>
  <c r="S1140" i="25" s="1"/>
  <c r="Q1153" i="25"/>
  <c r="R1153" i="25" s="1"/>
  <c r="S1153" i="25" s="1"/>
  <c r="Q1161" i="25"/>
  <c r="R1161" i="25" s="1"/>
  <c r="S1161" i="25" s="1"/>
  <c r="Q1167" i="25"/>
  <c r="R1167" i="25" s="1"/>
  <c r="S1167" i="25" s="1"/>
  <c r="Q118" i="25"/>
  <c r="R118" i="25" s="1"/>
  <c r="S118" i="25" s="1"/>
  <c r="Q121" i="25"/>
  <c r="R121" i="25" s="1"/>
  <c r="S121" i="25" s="1"/>
  <c r="Q150" i="25"/>
  <c r="R150" i="25" s="1"/>
  <c r="S150" i="25" s="1"/>
  <c r="Q174" i="25"/>
  <c r="R174" i="25" s="1"/>
  <c r="S174" i="25" s="1"/>
  <c r="Q180" i="25"/>
  <c r="R180" i="25" s="1"/>
  <c r="S180" i="25" s="1"/>
  <c r="Q207" i="25"/>
  <c r="R207" i="25" s="1"/>
  <c r="S207" i="25" s="1"/>
  <c r="Q222" i="25"/>
  <c r="R222" i="25" s="1"/>
  <c r="S222" i="25" s="1"/>
  <c r="Q225" i="25"/>
  <c r="R225" i="25" s="1"/>
  <c r="S225" i="25" s="1"/>
  <c r="Q229" i="25"/>
  <c r="R229" i="25" s="1"/>
  <c r="S229" i="25" s="1"/>
  <c r="Q272" i="25"/>
  <c r="R272" i="25" s="1"/>
  <c r="S272" i="25" s="1"/>
  <c r="Q114" i="25"/>
  <c r="R114" i="25" s="1"/>
  <c r="S114" i="25" s="1"/>
  <c r="Q143" i="25"/>
  <c r="R143" i="25" s="1"/>
  <c r="S143" i="25" s="1"/>
  <c r="Q156" i="25"/>
  <c r="R156" i="25" s="1"/>
  <c r="S156" i="25" s="1"/>
  <c r="Q200" i="25"/>
  <c r="R200" i="25" s="1"/>
  <c r="S200" i="25" s="1"/>
  <c r="Q212" i="25"/>
  <c r="R212" i="25" s="1"/>
  <c r="S212" i="25" s="1"/>
  <c r="Q266" i="25"/>
  <c r="R266" i="25" s="1"/>
  <c r="S266" i="25" s="1"/>
  <c r="Q1173" i="25"/>
  <c r="R1173" i="25" s="1"/>
  <c r="S1173" i="25" s="1"/>
  <c r="Q1179" i="25"/>
  <c r="R1179" i="25" s="1"/>
  <c r="S1179" i="25" s="1"/>
  <c r="Q1185" i="25"/>
  <c r="R1185" i="25" s="1"/>
  <c r="S1185" i="25" s="1"/>
  <c r="Q1202" i="25"/>
  <c r="R1202" i="25" s="1"/>
  <c r="S1202" i="25" s="1"/>
  <c r="Q1217" i="25"/>
  <c r="R1217" i="25" s="1"/>
  <c r="S1217" i="25" s="1"/>
  <c r="Q1229" i="25"/>
  <c r="R1229" i="25" s="1"/>
  <c r="S1229" i="25" s="1"/>
  <c r="Q1263" i="25"/>
  <c r="R1263" i="25" s="1"/>
  <c r="S1263" i="25" s="1"/>
  <c r="Q1275" i="25"/>
  <c r="R1275" i="25" s="1"/>
  <c r="S1275" i="25" s="1"/>
  <c r="Q1320" i="25"/>
  <c r="R1320" i="25" s="1"/>
  <c r="S1320" i="25" s="1"/>
  <c r="Q1341" i="25"/>
  <c r="R1341" i="25" s="1"/>
  <c r="S1341" i="25" s="1"/>
  <c r="Q1391" i="25"/>
  <c r="R1391" i="25" s="1"/>
  <c r="S1391" i="25" s="1"/>
  <c r="Q1413" i="25"/>
  <c r="R1413" i="25" s="1"/>
  <c r="S1413" i="25" s="1"/>
  <c r="Q1432" i="25"/>
  <c r="R1432" i="25" s="1"/>
  <c r="S1432" i="25" s="1"/>
  <c r="Q1454" i="25"/>
  <c r="R1454" i="25" s="1"/>
  <c r="S1454" i="25" s="1"/>
  <c r="Q1471" i="25"/>
  <c r="R1471" i="25" s="1"/>
  <c r="S1471" i="25" s="1"/>
  <c r="Q1485" i="25"/>
  <c r="R1485" i="25" s="1"/>
  <c r="S1485" i="25" s="1"/>
  <c r="Q1492" i="25"/>
  <c r="R1492" i="25" s="1"/>
  <c r="S1492" i="25" s="1"/>
  <c r="Q1497" i="25"/>
  <c r="R1497" i="25" s="1"/>
  <c r="S1497" i="25" s="1"/>
  <c r="Q1503" i="25"/>
  <c r="R1503" i="25" s="1"/>
  <c r="S1503" i="25" s="1"/>
  <c r="Q1509" i="25"/>
  <c r="R1509" i="25" s="1"/>
  <c r="S1509" i="25" s="1"/>
  <c r="Q1516" i="25"/>
  <c r="R1516" i="25" s="1"/>
  <c r="S1516" i="25" s="1"/>
  <c r="Q1521" i="25"/>
  <c r="R1521" i="25" s="1"/>
  <c r="S1521" i="25" s="1"/>
  <c r="Q1526" i="25"/>
  <c r="R1526" i="25" s="1"/>
  <c r="S1526" i="25" s="1"/>
  <c r="Q1532" i="25"/>
  <c r="R1532" i="25" s="1"/>
  <c r="S1532" i="25" s="1"/>
  <c r="Q1623" i="25"/>
  <c r="R1623" i="25" s="1"/>
  <c r="S1623" i="25" s="1"/>
  <c r="Q1723" i="25"/>
  <c r="R1723" i="25" s="1"/>
  <c r="S1723" i="25" s="1"/>
  <c r="Q1728" i="25"/>
  <c r="R1728" i="25" s="1"/>
  <c r="S1728" i="25" s="1"/>
  <c r="Q1733" i="25"/>
  <c r="R1733" i="25" s="1"/>
  <c r="S1733" i="25" s="1"/>
  <c r="Q1788" i="25"/>
  <c r="R1788" i="25" s="1"/>
  <c r="S1788" i="25" s="1"/>
  <c r="Q2248" i="25"/>
  <c r="R2248" i="25" s="1"/>
  <c r="S2248" i="25" s="1"/>
  <c r="Q2356" i="25"/>
  <c r="R2356" i="25" s="1"/>
  <c r="S2356" i="25" s="1"/>
  <c r="Q2364" i="25"/>
  <c r="R2364" i="25" s="1"/>
  <c r="S2364" i="25" s="1"/>
  <c r="Q2381" i="25"/>
  <c r="R2381" i="25" s="1"/>
  <c r="S2381" i="25" s="1"/>
  <c r="Q2401" i="25"/>
  <c r="R2401" i="25" s="1"/>
  <c r="S2401" i="25" s="1"/>
  <c r="Q2430" i="25"/>
  <c r="R2430" i="25" s="1"/>
  <c r="S2430" i="25" s="1"/>
  <c r="Q2491" i="25"/>
  <c r="R2491" i="25" s="1"/>
  <c r="S2491" i="25" s="1"/>
  <c r="Q2512" i="25"/>
  <c r="R2512" i="25" s="1"/>
  <c r="S2512" i="25" s="1"/>
  <c r="Q2567" i="25"/>
  <c r="R2567" i="25" s="1"/>
  <c r="S2567" i="25" s="1"/>
  <c r="Q2675" i="25"/>
  <c r="R2675" i="25" s="1"/>
  <c r="S2675" i="25" s="1"/>
  <c r="Q2698" i="25"/>
  <c r="R2698" i="25" s="1"/>
  <c r="S2698" i="25" s="1"/>
  <c r="Q2731" i="25"/>
  <c r="R2731" i="25" s="1"/>
  <c r="S2731" i="25" s="1"/>
  <c r="Q2741" i="25"/>
  <c r="R2741" i="25" s="1"/>
  <c r="S2741" i="25" s="1"/>
  <c r="Q2756" i="25"/>
  <c r="R2756" i="25" s="1"/>
  <c r="S2756" i="25" s="1"/>
  <c r="Q2786" i="25"/>
  <c r="R2786" i="25" s="1"/>
  <c r="S2786" i="25" s="1"/>
  <c r="Q2797" i="25"/>
  <c r="R2797" i="25" s="1"/>
  <c r="S2797" i="25" s="1"/>
  <c r="Q2813" i="25"/>
  <c r="R2813" i="25" s="1"/>
  <c r="S2813" i="25" s="1"/>
  <c r="Q2821" i="25"/>
  <c r="R2821" i="25" s="1"/>
  <c r="S2821" i="25" s="1"/>
  <c r="Q2832" i="25"/>
  <c r="R2832" i="25" s="1"/>
  <c r="S2832" i="25" s="1"/>
  <c r="Q2842" i="25"/>
  <c r="R2842" i="25" s="1"/>
  <c r="S2842" i="25" s="1"/>
  <c r="Q2856" i="25"/>
  <c r="R2856" i="25" s="1"/>
  <c r="S2856" i="25" s="1"/>
  <c r="Q2884" i="25"/>
  <c r="R2884" i="25" s="1"/>
  <c r="S2884" i="25" s="1"/>
  <c r="Q2909" i="25"/>
  <c r="R2909" i="25" s="1"/>
  <c r="S2909" i="25" s="1"/>
  <c r="Q2931" i="25"/>
  <c r="R2931" i="25" s="1"/>
  <c r="S2931" i="25" s="1"/>
  <c r="Q2943" i="25"/>
  <c r="R2943" i="25" s="1"/>
  <c r="S2943" i="25" s="1"/>
  <c r="Q3176" i="25"/>
  <c r="R3176" i="25" s="1"/>
  <c r="S3176" i="25" s="1"/>
  <c r="Q3236" i="25"/>
  <c r="R3236" i="25" s="1"/>
  <c r="S3236" i="25" s="1"/>
  <c r="Q3242" i="25"/>
  <c r="R3242" i="25" s="1"/>
  <c r="S3242" i="25" s="1"/>
  <c r="Q3251" i="25"/>
  <c r="R3251" i="25" s="1"/>
  <c r="S3251" i="25" s="1"/>
  <c r="Q3761" i="25"/>
  <c r="R3761" i="25" s="1"/>
  <c r="S3761" i="25" s="1"/>
  <c r="Q4577" i="25"/>
  <c r="R4577" i="25" s="1"/>
  <c r="S4577" i="25" s="1"/>
  <c r="Q4593" i="25"/>
  <c r="R4593" i="25" s="1"/>
  <c r="S4593" i="25" s="1"/>
  <c r="Q4640" i="25"/>
  <c r="R4640" i="25" s="1"/>
  <c r="S4640" i="25" s="1"/>
  <c r="Q4698" i="25"/>
  <c r="R4698" i="25" s="1"/>
  <c r="S4698" i="25" s="1"/>
  <c r="Q4714" i="25"/>
  <c r="R4714" i="25" s="1"/>
  <c r="S4714" i="25" s="1"/>
  <c r="Q4766" i="25"/>
  <c r="R4766" i="25" s="1"/>
  <c r="S4766" i="25" s="1"/>
  <c r="Q4796" i="25"/>
  <c r="R4796" i="25" s="1"/>
  <c r="S4796" i="25" s="1"/>
  <c r="Q4814" i="25"/>
  <c r="R4814" i="25" s="1"/>
  <c r="S4814" i="25" s="1"/>
  <c r="Q4820" i="25"/>
  <c r="R4820" i="25" s="1"/>
  <c r="S4820" i="25" s="1"/>
  <c r="Q5193" i="25"/>
  <c r="R5193" i="25" s="1"/>
  <c r="S5193" i="25" s="1"/>
  <c r="Q5200" i="25"/>
  <c r="R5200" i="25" s="1"/>
  <c r="S5200" i="25" s="1"/>
  <c r="Q5212" i="25"/>
  <c r="R5212" i="25" s="1"/>
  <c r="S5212" i="25" s="1"/>
  <c r="Q5218" i="25"/>
  <c r="R5218" i="25" s="1"/>
  <c r="S5218" i="25" s="1"/>
  <c r="Q5228" i="25"/>
  <c r="R5228" i="25" s="1"/>
  <c r="S5228" i="25" s="1"/>
  <c r="Q5285" i="25"/>
  <c r="R5285" i="25" s="1"/>
  <c r="S5285" i="25" s="1"/>
  <c r="Q5295" i="25"/>
  <c r="R5295" i="25" s="1"/>
  <c r="S5295" i="25" s="1"/>
  <c r="Q18" i="25"/>
  <c r="R18" i="25" s="1"/>
  <c r="S18" i="25" s="1"/>
  <c r="Q120" i="25"/>
  <c r="R120" i="25" s="1"/>
  <c r="S120" i="25" s="1"/>
  <c r="Q128" i="25"/>
  <c r="R128" i="25" s="1"/>
  <c r="S128" i="25" s="1"/>
  <c r="Q136" i="25"/>
  <c r="R136" i="25" s="1"/>
  <c r="S136" i="25" s="1"/>
  <c r="Q142" i="25"/>
  <c r="R142" i="25" s="1"/>
  <c r="S142" i="25" s="1"/>
  <c r="Q149" i="25"/>
  <c r="R149" i="25" s="1"/>
  <c r="S149" i="25" s="1"/>
  <c r="Q155" i="25"/>
  <c r="R155" i="25" s="1"/>
  <c r="S155" i="25" s="1"/>
  <c r="Q161" i="25"/>
  <c r="R161" i="25" s="1"/>
  <c r="S161" i="25" s="1"/>
  <c r="Q166" i="25"/>
  <c r="R166" i="25" s="1"/>
  <c r="S166" i="25" s="1"/>
  <c r="Q173" i="25"/>
  <c r="R173" i="25" s="1"/>
  <c r="S173" i="25" s="1"/>
  <c r="Q179" i="25"/>
  <c r="R179" i="25" s="1"/>
  <c r="S179" i="25" s="1"/>
  <c r="Q193" i="25"/>
  <c r="R193" i="25" s="1"/>
  <c r="S193" i="25" s="1"/>
  <c r="Q196" i="25"/>
  <c r="R196" i="25" s="1"/>
  <c r="S196" i="25" s="1"/>
  <c r="Q199" i="25"/>
  <c r="R199" i="25" s="1"/>
  <c r="S199" i="25" s="1"/>
  <c r="Q203" i="25"/>
  <c r="R203" i="25" s="1"/>
  <c r="S203" i="25" s="1"/>
  <c r="Q206" i="25"/>
  <c r="R206" i="25" s="1"/>
  <c r="S206" i="25" s="1"/>
  <c r="Q221" i="25"/>
  <c r="R221" i="25" s="1"/>
  <c r="S221" i="25" s="1"/>
  <c r="Q228" i="25"/>
  <c r="R228" i="25" s="1"/>
  <c r="S228" i="25" s="1"/>
  <c r="Q243" i="25"/>
  <c r="R243" i="25" s="1"/>
  <c r="S243" i="25" s="1"/>
  <c r="Q247" i="25"/>
  <c r="R247" i="25" s="1"/>
  <c r="S247" i="25" s="1"/>
  <c r="Q253" i="25"/>
  <c r="R253" i="25" s="1"/>
  <c r="S253" i="25" s="1"/>
  <c r="Q265" i="25"/>
  <c r="R265" i="25" s="1"/>
  <c r="S265" i="25" s="1"/>
  <c r="Q271" i="25"/>
  <c r="R271" i="25" s="1"/>
  <c r="S271" i="25" s="1"/>
  <c r="Q277" i="25"/>
  <c r="R277" i="25" s="1"/>
  <c r="S277" i="25" s="1"/>
  <c r="Q283" i="25"/>
  <c r="R283" i="25" s="1"/>
  <c r="S283" i="25" s="1"/>
  <c r="Q389" i="25"/>
  <c r="R389" i="25" s="1"/>
  <c r="S389" i="25" s="1"/>
  <c r="Q489" i="25"/>
  <c r="R489" i="25" s="1"/>
  <c r="S489" i="25" s="1"/>
  <c r="Q629" i="25"/>
  <c r="R629" i="25" s="1"/>
  <c r="S629" i="25" s="1"/>
  <c r="Q636" i="25"/>
  <c r="R636" i="25" s="1"/>
  <c r="S636" i="25" s="1"/>
  <c r="Q643" i="25"/>
  <c r="R643" i="25" s="1"/>
  <c r="S643" i="25" s="1"/>
  <c r="Q649" i="25"/>
  <c r="R649" i="25" s="1"/>
  <c r="S649" i="25" s="1"/>
  <c r="Q657" i="25"/>
  <c r="R657" i="25" s="1"/>
  <c r="S657" i="25" s="1"/>
  <c r="Q698" i="25"/>
  <c r="R698" i="25" s="1"/>
  <c r="S698" i="25" s="1"/>
  <c r="Q711" i="25"/>
  <c r="R711" i="25" s="1"/>
  <c r="S711" i="25" s="1"/>
  <c r="Q731" i="25"/>
  <c r="R731" i="25" s="1"/>
  <c r="S731" i="25" s="1"/>
  <c r="Q763" i="25"/>
  <c r="R763" i="25" s="1"/>
  <c r="S763" i="25" s="1"/>
  <c r="Q805" i="25"/>
  <c r="R805" i="25" s="1"/>
  <c r="S805" i="25" s="1"/>
  <c r="Q94" i="25"/>
  <c r="R94" i="25" s="1"/>
  <c r="S94" i="25" s="1"/>
  <c r="Q111" i="25"/>
  <c r="R111" i="25" s="1"/>
  <c r="S111" i="25" s="1"/>
  <c r="Q117" i="25"/>
  <c r="R117" i="25" s="1"/>
  <c r="S117" i="25" s="1"/>
  <c r="Q127" i="25"/>
  <c r="R127" i="25" s="1"/>
  <c r="S127" i="25" s="1"/>
  <c r="Q133" i="25"/>
  <c r="R133" i="25" s="1"/>
  <c r="S133" i="25" s="1"/>
  <c r="Q141" i="25"/>
  <c r="R141" i="25" s="1"/>
  <c r="S141" i="25" s="1"/>
  <c r="Q148" i="25"/>
  <c r="R148" i="25" s="1"/>
  <c r="S148" i="25" s="1"/>
  <c r="Q154" i="25"/>
  <c r="R154" i="25" s="1"/>
  <c r="S154" i="25" s="1"/>
  <c r="Q160" i="25"/>
  <c r="R160" i="25" s="1"/>
  <c r="S160" i="25" s="1"/>
  <c r="Q165" i="25"/>
  <c r="R165" i="25" s="1"/>
  <c r="S165" i="25" s="1"/>
  <c r="Q172" i="25"/>
  <c r="R172" i="25" s="1"/>
  <c r="S172" i="25" s="1"/>
  <c r="Q178" i="25"/>
  <c r="R178" i="25" s="1"/>
  <c r="S178" i="25" s="1"/>
  <c r="Q211" i="25"/>
  <c r="R211" i="25" s="1"/>
  <c r="S211" i="25" s="1"/>
  <c r="Q215" i="25"/>
  <c r="R215" i="25" s="1"/>
  <c r="S215" i="25" s="1"/>
  <c r="Q227" i="25"/>
  <c r="R227" i="25" s="1"/>
  <c r="S227" i="25" s="1"/>
  <c r="Q233" i="25"/>
  <c r="R233" i="25" s="1"/>
  <c r="S233" i="25" s="1"/>
  <c r="Q246" i="25"/>
  <c r="R246" i="25" s="1"/>
  <c r="S246" i="25" s="1"/>
  <c r="Q252" i="25"/>
  <c r="R252" i="25" s="1"/>
  <c r="S252" i="25" s="1"/>
  <c r="Q270" i="25"/>
  <c r="R270" i="25" s="1"/>
  <c r="S270" i="25" s="1"/>
  <c r="Q276" i="25"/>
  <c r="R276" i="25" s="1"/>
  <c r="S276" i="25" s="1"/>
  <c r="Q282" i="25"/>
  <c r="R282" i="25" s="1"/>
  <c r="S282" i="25" s="1"/>
  <c r="Q288" i="25"/>
  <c r="R288" i="25" s="1"/>
  <c r="S288" i="25" s="1"/>
  <c r="Q442" i="25"/>
  <c r="R442" i="25" s="1"/>
  <c r="S442" i="25" s="1"/>
  <c r="Q488" i="25"/>
  <c r="R488" i="25" s="1"/>
  <c r="S488" i="25" s="1"/>
  <c r="Q623" i="25"/>
  <c r="R623" i="25" s="1"/>
  <c r="S623" i="25" s="1"/>
  <c r="Q635" i="25"/>
  <c r="R635" i="25" s="1"/>
  <c r="S635" i="25" s="1"/>
  <c r="Q642" i="25"/>
  <c r="R642" i="25" s="1"/>
  <c r="S642" i="25" s="1"/>
  <c r="Q648" i="25"/>
  <c r="R648" i="25" s="1"/>
  <c r="S648" i="25" s="1"/>
  <c r="Q655" i="25"/>
  <c r="R655" i="25" s="1"/>
  <c r="S655" i="25" s="1"/>
  <c r="Q696" i="25"/>
  <c r="R696" i="25" s="1"/>
  <c r="S696" i="25" s="1"/>
  <c r="Q710" i="25"/>
  <c r="R710" i="25" s="1"/>
  <c r="S710" i="25" s="1"/>
  <c r="Q729" i="25"/>
  <c r="R729" i="25" s="1"/>
  <c r="S729" i="25" s="1"/>
  <c r="Q762" i="25"/>
  <c r="R762" i="25" s="1"/>
  <c r="S762" i="25" s="1"/>
  <c r="Q803" i="25"/>
  <c r="R803" i="25" s="1"/>
  <c r="S803" i="25" s="1"/>
  <c r="Q850" i="25"/>
  <c r="R850" i="25" s="1"/>
  <c r="S850" i="25" s="1"/>
  <c r="Q862" i="25"/>
  <c r="R862" i="25" s="1"/>
  <c r="S862" i="25" s="1"/>
  <c r="Q876" i="25"/>
  <c r="R876" i="25" s="1"/>
  <c r="S876" i="25" s="1"/>
  <c r="Q890" i="25"/>
  <c r="R890" i="25" s="1"/>
  <c r="S890" i="25" s="1"/>
  <c r="Q905" i="25"/>
  <c r="R905" i="25" s="1"/>
  <c r="S905" i="25" s="1"/>
  <c r="Q1028" i="25"/>
  <c r="R1028" i="25" s="1"/>
  <c r="S1028" i="25" s="1"/>
  <c r="Q1034" i="25"/>
  <c r="R1034" i="25" s="1"/>
  <c r="S1034" i="25" s="1"/>
  <c r="Q1054" i="25"/>
  <c r="R1054" i="25" s="1"/>
  <c r="S1054" i="25" s="1"/>
  <c r="Q1069" i="25"/>
  <c r="R1069" i="25" s="1"/>
  <c r="S1069" i="25" s="1"/>
  <c r="Q1114" i="25"/>
  <c r="R1114" i="25" s="1"/>
  <c r="S1114" i="25" s="1"/>
  <c r="Q1149" i="25"/>
  <c r="R1149" i="25" s="1"/>
  <c r="S1149" i="25" s="1"/>
  <c r="Q1165" i="25"/>
  <c r="R1165" i="25" s="1"/>
  <c r="S1165" i="25" s="1"/>
  <c r="Q10" i="25"/>
  <c r="R10" i="25" s="1"/>
  <c r="S10" i="25" s="1"/>
  <c r="Q91" i="25"/>
  <c r="R91" i="25" s="1"/>
  <c r="S91" i="25" s="1"/>
  <c r="Q110" i="25"/>
  <c r="R110" i="25" s="1"/>
  <c r="S110" i="25" s="1"/>
  <c r="Q125" i="25"/>
  <c r="R125" i="25" s="1"/>
  <c r="S125" i="25" s="1"/>
  <c r="Q132" i="25"/>
  <c r="R132" i="25" s="1"/>
  <c r="S132" i="25" s="1"/>
  <c r="Q140" i="25"/>
  <c r="R140" i="25" s="1"/>
  <c r="S140" i="25" s="1"/>
  <c r="Q147" i="25"/>
  <c r="R147" i="25" s="1"/>
  <c r="S147" i="25" s="1"/>
  <c r="Q153" i="25"/>
  <c r="R153" i="25" s="1"/>
  <c r="S153" i="25" s="1"/>
  <c r="Q159" i="25"/>
  <c r="R159" i="25" s="1"/>
  <c r="S159" i="25" s="1"/>
  <c r="Q164" i="25"/>
  <c r="R164" i="25" s="1"/>
  <c r="S164" i="25" s="1"/>
  <c r="Q171" i="25"/>
  <c r="R171" i="25" s="1"/>
  <c r="S171" i="25" s="1"/>
  <c r="Q177" i="25"/>
  <c r="R177" i="25" s="1"/>
  <c r="S177" i="25" s="1"/>
  <c r="Q183" i="25"/>
  <c r="R183" i="25" s="1"/>
  <c r="S183" i="25" s="1"/>
  <c r="Q192" i="25"/>
  <c r="R192" i="25" s="1"/>
  <c r="S192" i="25" s="1"/>
  <c r="Q202" i="25"/>
  <c r="R202" i="25" s="1"/>
  <c r="S202" i="25" s="1"/>
  <c r="Q205" i="25"/>
  <c r="R205" i="25" s="1"/>
  <c r="S205" i="25" s="1"/>
  <c r="Q210" i="25"/>
  <c r="R210" i="25" s="1"/>
  <c r="S210" i="25" s="1"/>
  <c r="Q214" i="25"/>
  <c r="R214" i="25" s="1"/>
  <c r="S214" i="25" s="1"/>
  <c r="Q219" i="25"/>
  <c r="R219" i="25" s="1"/>
  <c r="S219" i="25" s="1"/>
  <c r="Q224" i="25"/>
  <c r="R224" i="25" s="1"/>
  <c r="S224" i="25" s="1"/>
  <c r="Q226" i="25"/>
  <c r="R226" i="25" s="1"/>
  <c r="S226" i="25" s="1"/>
  <c r="Q232" i="25"/>
  <c r="R232" i="25" s="1"/>
  <c r="S232" i="25" s="1"/>
  <c r="Q251" i="25"/>
  <c r="R251" i="25" s="1"/>
  <c r="S251" i="25" s="1"/>
  <c r="Q264" i="25"/>
  <c r="R264" i="25" s="1"/>
  <c r="S264" i="25" s="1"/>
  <c r="Q269" i="25"/>
  <c r="R269" i="25" s="1"/>
  <c r="S269" i="25" s="1"/>
  <c r="Q275" i="25"/>
  <c r="R275" i="25" s="1"/>
  <c r="S275" i="25" s="1"/>
  <c r="Q281" i="25"/>
  <c r="R281" i="25" s="1"/>
  <c r="S281" i="25" s="1"/>
  <c r="Q287" i="25"/>
  <c r="R287" i="25" s="1"/>
  <c r="S287" i="25" s="1"/>
  <c r="Q430" i="25"/>
  <c r="R430" i="25" s="1"/>
  <c r="S430" i="25" s="1"/>
  <c r="Q487" i="25"/>
  <c r="R487" i="25" s="1"/>
  <c r="S487" i="25" s="1"/>
  <c r="Q620" i="25"/>
  <c r="R620" i="25" s="1"/>
  <c r="S620" i="25" s="1"/>
  <c r="Q634" i="25"/>
  <c r="R634" i="25" s="1"/>
  <c r="S634" i="25" s="1"/>
  <c r="Q641" i="25"/>
  <c r="R641" i="25" s="1"/>
  <c r="S641" i="25" s="1"/>
  <c r="Q647" i="25"/>
  <c r="R647" i="25" s="1"/>
  <c r="S647" i="25" s="1"/>
  <c r="Q653" i="25"/>
  <c r="R653" i="25" s="1"/>
  <c r="S653" i="25" s="1"/>
  <c r="Q692" i="25"/>
  <c r="R692" i="25" s="1"/>
  <c r="S692" i="25" s="1"/>
  <c r="Q709" i="25"/>
  <c r="R709" i="25" s="1"/>
  <c r="S709" i="25" s="1"/>
  <c r="Q727" i="25"/>
  <c r="R727" i="25" s="1"/>
  <c r="S727" i="25" s="1"/>
  <c r="Q758" i="25"/>
  <c r="R758" i="25" s="1"/>
  <c r="S758" i="25" s="1"/>
  <c r="Q799" i="25"/>
  <c r="R799" i="25" s="1"/>
  <c r="S799" i="25" s="1"/>
  <c r="Q819" i="25"/>
  <c r="R819" i="25" s="1"/>
  <c r="S819" i="25" s="1"/>
  <c r="Q848" i="25"/>
  <c r="R848" i="25" s="1"/>
  <c r="S848" i="25" s="1"/>
  <c r="Q860" i="25"/>
  <c r="R860" i="25" s="1"/>
  <c r="S860" i="25" s="1"/>
  <c r="Q874" i="25"/>
  <c r="R874" i="25" s="1"/>
  <c r="S874" i="25" s="1"/>
  <c r="Q886" i="25"/>
  <c r="R886" i="25" s="1"/>
  <c r="S886" i="25" s="1"/>
  <c r="Q902" i="25"/>
  <c r="R902" i="25" s="1"/>
  <c r="S902" i="25" s="1"/>
  <c r="Q1033" i="25"/>
  <c r="R1033" i="25" s="1"/>
  <c r="S1033" i="25" s="1"/>
  <c r="Q1053" i="25"/>
  <c r="R1053" i="25" s="1"/>
  <c r="S1053" i="25" s="1"/>
  <c r="Q1067" i="25"/>
  <c r="R1067" i="25" s="1"/>
  <c r="S1067" i="25" s="1"/>
  <c r="Q1106" i="25"/>
  <c r="R1106" i="25" s="1"/>
  <c r="S1106" i="25" s="1"/>
  <c r="Q85" i="25"/>
  <c r="R85" i="25" s="1"/>
  <c r="S85" i="25" s="1"/>
  <c r="Q109" i="25"/>
  <c r="R109" i="25" s="1"/>
  <c r="S109" i="25" s="1"/>
  <c r="Q116" i="25"/>
  <c r="R116" i="25" s="1"/>
  <c r="S116" i="25" s="1"/>
  <c r="Q124" i="25"/>
  <c r="R124" i="25" s="1"/>
  <c r="S124" i="25" s="1"/>
  <c r="Q131" i="25"/>
  <c r="R131" i="25" s="1"/>
  <c r="S131" i="25" s="1"/>
  <c r="Q139" i="25"/>
  <c r="R139" i="25" s="1"/>
  <c r="S139" i="25" s="1"/>
  <c r="Q146" i="25"/>
  <c r="R146" i="25" s="1"/>
  <c r="S146" i="25" s="1"/>
  <c r="Q152" i="25"/>
  <c r="R152" i="25" s="1"/>
  <c r="S152" i="25" s="1"/>
  <c r="Q158" i="25"/>
  <c r="R158" i="25" s="1"/>
  <c r="S158" i="25" s="1"/>
  <c r="Q163" i="25"/>
  <c r="R163" i="25" s="1"/>
  <c r="S163" i="25" s="1"/>
  <c r="Q176" i="25"/>
  <c r="R176" i="25" s="1"/>
  <c r="S176" i="25" s="1"/>
  <c r="Q182" i="25"/>
  <c r="R182" i="25" s="1"/>
  <c r="S182" i="25" s="1"/>
  <c r="Q191" i="25"/>
  <c r="R191" i="25" s="1"/>
  <c r="S191" i="25" s="1"/>
  <c r="Q201" i="25"/>
  <c r="R201" i="25" s="1"/>
  <c r="S201" i="25" s="1"/>
  <c r="Q209" i="25"/>
  <c r="R209" i="25" s="1"/>
  <c r="S209" i="25" s="1"/>
  <c r="Q218" i="25"/>
  <c r="R218" i="25" s="1"/>
  <c r="S218" i="25" s="1"/>
  <c r="Q231" i="25"/>
  <c r="R231" i="25" s="1"/>
  <c r="S231" i="25" s="1"/>
  <c r="Q244" i="25"/>
  <c r="R244" i="25" s="1"/>
  <c r="S244" i="25" s="1"/>
  <c r="Q250" i="25"/>
  <c r="R250" i="25" s="1"/>
  <c r="S250" i="25" s="1"/>
  <c r="Q263" i="25"/>
  <c r="R263" i="25" s="1"/>
  <c r="S263" i="25" s="1"/>
  <c r="Q268" i="25"/>
  <c r="R268" i="25" s="1"/>
  <c r="S268" i="25" s="1"/>
  <c r="Q274" i="25"/>
  <c r="R274" i="25" s="1"/>
  <c r="S274" i="25" s="1"/>
  <c r="Q286" i="25"/>
  <c r="R286" i="25" s="1"/>
  <c r="S286" i="25" s="1"/>
  <c r="Q403" i="25"/>
  <c r="R403" i="25" s="1"/>
  <c r="S403" i="25" s="1"/>
  <c r="Q486" i="25"/>
  <c r="R486" i="25" s="1"/>
  <c r="S486" i="25" s="1"/>
  <c r="Q616" i="25"/>
  <c r="R616" i="25" s="1"/>
  <c r="S616" i="25" s="1"/>
  <c r="Q632" i="25"/>
  <c r="R632" i="25" s="1"/>
  <c r="S632" i="25" s="1"/>
  <c r="Q640" i="25"/>
  <c r="R640" i="25" s="1"/>
  <c r="S640" i="25" s="1"/>
  <c r="Q646" i="25"/>
  <c r="R646" i="25" s="1"/>
  <c r="S646" i="25" s="1"/>
  <c r="Q652" i="25"/>
  <c r="R652" i="25" s="1"/>
  <c r="S652" i="25" s="1"/>
  <c r="Q688" i="25"/>
  <c r="R688" i="25" s="1"/>
  <c r="S688" i="25" s="1"/>
  <c r="Q707" i="25"/>
  <c r="R707" i="25" s="1"/>
  <c r="S707" i="25" s="1"/>
  <c r="Q725" i="25"/>
  <c r="R725" i="25" s="1"/>
  <c r="S725" i="25" s="1"/>
  <c r="Q752" i="25"/>
  <c r="R752" i="25" s="1"/>
  <c r="S752" i="25" s="1"/>
  <c r="Q798" i="25"/>
  <c r="R798" i="25" s="1"/>
  <c r="S798" i="25" s="1"/>
  <c r="Q812" i="25"/>
  <c r="R812" i="25" s="1"/>
  <c r="S812" i="25" s="1"/>
  <c r="Q838" i="25"/>
  <c r="R838" i="25" s="1"/>
  <c r="S838" i="25" s="1"/>
  <c r="Q858" i="25"/>
  <c r="R858" i="25" s="1"/>
  <c r="S858" i="25" s="1"/>
  <c r="Q872" i="25"/>
  <c r="R872" i="25" s="1"/>
  <c r="S872" i="25" s="1"/>
  <c r="Q885" i="25"/>
  <c r="R885" i="25" s="1"/>
  <c r="S885" i="25" s="1"/>
  <c r="Q898" i="25"/>
  <c r="R898" i="25" s="1"/>
  <c r="S898" i="25" s="1"/>
  <c r="Q979" i="25"/>
  <c r="R979" i="25" s="1"/>
  <c r="S979" i="25" s="1"/>
  <c r="Q1032" i="25"/>
  <c r="R1032" i="25" s="1"/>
  <c r="S1032" i="25" s="1"/>
  <c r="Q1051" i="25"/>
  <c r="R1051" i="25" s="1"/>
  <c r="S1051" i="25" s="1"/>
  <c r="Q1065" i="25"/>
  <c r="R1065" i="25" s="1"/>
  <c r="S1065" i="25" s="1"/>
  <c r="Q1100" i="25"/>
  <c r="R1100" i="25" s="1"/>
  <c r="S1100" i="25" s="1"/>
  <c r="Q1135" i="25"/>
  <c r="R1135" i="25" s="1"/>
  <c r="S1135" i="25" s="1"/>
  <c r="Q1144" i="25"/>
  <c r="R1144" i="25" s="1"/>
  <c r="S1144" i="25" s="1"/>
  <c r="Q1157" i="25"/>
  <c r="R1157" i="25" s="1"/>
  <c r="S1157" i="25" s="1"/>
  <c r="Q1163" i="25"/>
  <c r="R1163" i="25" s="1"/>
  <c r="S1163" i="25" s="1"/>
  <c r="Q1169" i="25"/>
  <c r="R1169" i="25" s="1"/>
  <c r="S1169" i="25" s="1"/>
  <c r="Q1175" i="25"/>
  <c r="R1175" i="25" s="1"/>
  <c r="S1175" i="25" s="1"/>
  <c r="Q1181" i="25"/>
  <c r="R1181" i="25" s="1"/>
  <c r="S1181" i="25" s="1"/>
  <c r="Q9" i="25"/>
  <c r="R9" i="25" s="1"/>
  <c r="S9" i="25" s="1"/>
  <c r="Q81" i="25"/>
  <c r="R81" i="25" s="1"/>
  <c r="S81" i="25" s="1"/>
  <c r="Q108" i="25"/>
  <c r="R108" i="25" s="1"/>
  <c r="S108" i="25" s="1"/>
  <c r="Q115" i="25"/>
  <c r="R115" i="25" s="1"/>
  <c r="S115" i="25" s="1"/>
  <c r="Q122" i="25"/>
  <c r="R122" i="25" s="1"/>
  <c r="S122" i="25" s="1"/>
  <c r="Q130" i="25"/>
  <c r="R130" i="25" s="1"/>
  <c r="S130" i="25" s="1"/>
  <c r="Q138" i="25"/>
  <c r="R138" i="25" s="1"/>
  <c r="S138" i="25" s="1"/>
  <c r="Q144" i="25"/>
  <c r="R144" i="25" s="1"/>
  <c r="S144" i="25" s="1"/>
  <c r="Q151" i="25"/>
  <c r="R151" i="25" s="1"/>
  <c r="S151" i="25" s="1"/>
  <c r="Q157" i="25"/>
  <c r="R157" i="25" s="1"/>
  <c r="S157" i="25" s="1"/>
  <c r="Q169" i="25"/>
  <c r="R169" i="25" s="1"/>
  <c r="S169" i="25" s="1"/>
  <c r="Q175" i="25"/>
  <c r="R175" i="25" s="1"/>
  <c r="S175" i="25" s="1"/>
  <c r="Q181" i="25"/>
  <c r="R181" i="25" s="1"/>
  <c r="S181" i="25" s="1"/>
  <c r="Q184" i="25"/>
  <c r="R184" i="25" s="1"/>
  <c r="S184" i="25" s="1"/>
  <c r="Q195" i="25"/>
  <c r="R195" i="25" s="1"/>
  <c r="S195" i="25" s="1"/>
  <c r="Q198" i="25"/>
  <c r="R198" i="25" s="1"/>
  <c r="S198" i="25" s="1"/>
  <c r="Q204" i="25"/>
  <c r="R204" i="25" s="1"/>
  <c r="S204" i="25" s="1"/>
  <c r="Q208" i="25"/>
  <c r="R208" i="25" s="1"/>
  <c r="S208" i="25" s="1"/>
  <c r="Q213" i="25"/>
  <c r="R213" i="25" s="1"/>
  <c r="S213" i="25" s="1"/>
  <c r="Q217" i="25"/>
  <c r="R217" i="25" s="1"/>
  <c r="S217" i="25" s="1"/>
  <c r="Q223" i="25"/>
  <c r="R223" i="25" s="1"/>
  <c r="S223" i="25" s="1"/>
  <c r="Q230" i="25"/>
  <c r="R230" i="25" s="1"/>
  <c r="S230" i="25" s="1"/>
  <c r="Q249" i="25"/>
  <c r="R249" i="25" s="1"/>
  <c r="S249" i="25" s="1"/>
  <c r="Q262" i="25"/>
  <c r="R262" i="25" s="1"/>
  <c r="S262" i="25" s="1"/>
  <c r="Q267" i="25"/>
  <c r="R267" i="25" s="1"/>
  <c r="S267" i="25" s="1"/>
  <c r="Q273" i="25"/>
  <c r="R273" i="25" s="1"/>
  <c r="S273" i="25" s="1"/>
  <c r="Q279" i="25"/>
  <c r="R279" i="25" s="1"/>
  <c r="S279" i="25" s="1"/>
  <c r="Q285" i="25"/>
  <c r="R285" i="25" s="1"/>
  <c r="S285" i="25" s="1"/>
  <c r="Q398" i="25"/>
  <c r="R398" i="25" s="1"/>
  <c r="S398" i="25" s="1"/>
  <c r="Q597" i="25"/>
  <c r="R597" i="25" s="1"/>
  <c r="S597" i="25" s="1"/>
  <c r="Q631" i="25"/>
  <c r="R631" i="25" s="1"/>
  <c r="S631" i="25" s="1"/>
  <c r="Q639" i="25"/>
  <c r="R639" i="25" s="1"/>
  <c r="S639" i="25" s="1"/>
  <c r="Q645" i="25"/>
  <c r="R645" i="25" s="1"/>
  <c r="S645" i="25" s="1"/>
  <c r="Q651" i="25"/>
  <c r="R651" i="25" s="1"/>
  <c r="S651" i="25" s="1"/>
  <c r="Q687" i="25"/>
  <c r="R687" i="25" s="1"/>
  <c r="S687" i="25" s="1"/>
  <c r="Q703" i="25"/>
  <c r="R703" i="25" s="1"/>
  <c r="S703" i="25" s="1"/>
  <c r="Q722" i="25"/>
  <c r="R722" i="25" s="1"/>
  <c r="S722" i="25" s="1"/>
  <c r="Q742" i="25"/>
  <c r="R742" i="25" s="1"/>
  <c r="S742" i="25" s="1"/>
  <c r="Q769" i="25"/>
  <c r="R769" i="25" s="1"/>
  <c r="S769" i="25" s="1"/>
  <c r="Q810" i="25"/>
  <c r="R810" i="25" s="1"/>
  <c r="S810" i="25" s="1"/>
  <c r="Q837" i="25"/>
  <c r="R837" i="25" s="1"/>
  <c r="S837" i="25" s="1"/>
  <c r="Q856" i="25"/>
  <c r="R856" i="25" s="1"/>
  <c r="S856" i="25" s="1"/>
  <c r="Q870" i="25"/>
  <c r="R870" i="25" s="1"/>
  <c r="S870" i="25" s="1"/>
  <c r="Q883" i="25"/>
  <c r="R883" i="25" s="1"/>
  <c r="S883" i="25" s="1"/>
  <c r="Q895" i="25"/>
  <c r="R895" i="25" s="1"/>
  <c r="S895" i="25" s="1"/>
  <c r="Q977" i="25"/>
  <c r="R977" i="25" s="1"/>
  <c r="S977" i="25" s="1"/>
  <c r="Q1031" i="25"/>
  <c r="R1031" i="25" s="1"/>
  <c r="S1031" i="25" s="1"/>
  <c r="Q1047" i="25"/>
  <c r="R1047" i="25" s="1"/>
  <c r="S1047" i="25" s="1"/>
  <c r="Q829" i="25"/>
  <c r="R829" i="25" s="1"/>
  <c r="S829" i="25" s="1"/>
  <c r="Q851" i="25"/>
  <c r="R851" i="25" s="1"/>
  <c r="S851" i="25" s="1"/>
  <c r="Q864" i="25"/>
  <c r="R864" i="25" s="1"/>
  <c r="S864" i="25" s="1"/>
  <c r="Q877" i="25"/>
  <c r="R877" i="25" s="1"/>
  <c r="S877" i="25" s="1"/>
  <c r="Q892" i="25"/>
  <c r="R892" i="25" s="1"/>
  <c r="S892" i="25" s="1"/>
  <c r="Q973" i="25"/>
  <c r="R973" i="25" s="1"/>
  <c r="S973" i="25" s="1"/>
  <c r="Q1029" i="25"/>
  <c r="R1029" i="25" s="1"/>
  <c r="S1029" i="25" s="1"/>
  <c r="Q1037" i="25"/>
  <c r="R1037" i="25" s="1"/>
  <c r="S1037" i="25" s="1"/>
  <c r="Q1058" i="25"/>
  <c r="R1058" i="25" s="1"/>
  <c r="S1058" i="25" s="1"/>
  <c r="Q1070" i="25"/>
  <c r="R1070" i="25" s="1"/>
  <c r="S1070" i="25" s="1"/>
  <c r="Q1122" i="25"/>
  <c r="R1122" i="25" s="1"/>
  <c r="S1122" i="25" s="1"/>
  <c r="Q1137" i="25"/>
  <c r="R1137" i="25" s="1"/>
  <c r="S1137" i="25" s="1"/>
  <c r="Q1151" i="25"/>
  <c r="R1151" i="25" s="1"/>
  <c r="S1151" i="25" s="1"/>
  <c r="Q1160" i="25"/>
  <c r="R1160" i="25" s="1"/>
  <c r="S1160" i="25" s="1"/>
  <c r="Q1166" i="25"/>
  <c r="R1166" i="25" s="1"/>
  <c r="S1166" i="25" s="1"/>
  <c r="Q1172" i="25"/>
  <c r="R1172" i="25" s="1"/>
  <c r="S1172" i="25" s="1"/>
  <c r="Q1178" i="25"/>
  <c r="R1178" i="25" s="1"/>
  <c r="S1178" i="25" s="1"/>
  <c r="Q1184" i="25"/>
  <c r="R1184" i="25" s="1"/>
  <c r="S1184" i="25" s="1"/>
  <c r="Q1197" i="25"/>
  <c r="R1197" i="25" s="1"/>
  <c r="S1197" i="25" s="1"/>
  <c r="Q1216" i="25"/>
  <c r="R1216" i="25" s="1"/>
  <c r="S1216" i="25" s="1"/>
  <c r="Q1227" i="25"/>
  <c r="R1227" i="25" s="1"/>
  <c r="S1227" i="25" s="1"/>
  <c r="Q1261" i="25"/>
  <c r="R1261" i="25" s="1"/>
  <c r="S1261" i="25" s="1"/>
  <c r="Q1274" i="25"/>
  <c r="R1274" i="25" s="1"/>
  <c r="S1274" i="25" s="1"/>
  <c r="Q1300" i="25"/>
  <c r="R1300" i="25" s="1"/>
  <c r="S1300" i="25" s="1"/>
  <c r="Q1340" i="25"/>
  <c r="R1340" i="25" s="1"/>
  <c r="S1340" i="25" s="1"/>
  <c r="Q1388" i="25"/>
  <c r="R1388" i="25" s="1"/>
  <c r="S1388" i="25" s="1"/>
  <c r="Q1406" i="25"/>
  <c r="R1406" i="25" s="1"/>
  <c r="S1406" i="25" s="1"/>
  <c r="Q1431" i="25"/>
  <c r="R1431" i="25" s="1"/>
  <c r="S1431" i="25" s="1"/>
  <c r="Q1449" i="25"/>
  <c r="R1449" i="25" s="1"/>
  <c r="S1449" i="25" s="1"/>
  <c r="Q1470" i="25"/>
  <c r="R1470" i="25" s="1"/>
  <c r="S1470" i="25" s="1"/>
  <c r="Q1484" i="25"/>
  <c r="R1484" i="25" s="1"/>
  <c r="S1484" i="25" s="1"/>
  <c r="Q1490" i="25"/>
  <c r="R1490" i="25" s="1"/>
  <c r="S1490" i="25" s="1"/>
  <c r="Q1496" i="25"/>
  <c r="R1496" i="25" s="1"/>
  <c r="S1496" i="25" s="1"/>
  <c r="Q1502" i="25"/>
  <c r="R1502" i="25" s="1"/>
  <c r="S1502" i="25" s="1"/>
  <c r="Q1508" i="25"/>
  <c r="R1508" i="25" s="1"/>
  <c r="S1508" i="25" s="1"/>
  <c r="Q1515" i="25"/>
  <c r="R1515" i="25" s="1"/>
  <c r="S1515" i="25" s="1"/>
  <c r="Q1525" i="25"/>
  <c r="R1525" i="25" s="1"/>
  <c r="S1525" i="25" s="1"/>
  <c r="Q1531" i="25"/>
  <c r="R1531" i="25" s="1"/>
  <c r="S1531" i="25" s="1"/>
  <c r="Q1540" i="25"/>
  <c r="R1540" i="25" s="1"/>
  <c r="S1540" i="25" s="1"/>
  <c r="Q1616" i="25"/>
  <c r="R1616" i="25" s="1"/>
  <c r="S1616" i="25" s="1"/>
  <c r="Q1732" i="25"/>
  <c r="R1732" i="25" s="1"/>
  <c r="S1732" i="25" s="1"/>
  <c r="Q2172" i="25"/>
  <c r="R2172" i="25" s="1"/>
  <c r="S2172" i="25" s="1"/>
  <c r="Q2200" i="25"/>
  <c r="R2200" i="25" s="1"/>
  <c r="S2200" i="25" s="1"/>
  <c r="Q2694" i="25"/>
  <c r="R2694" i="25" s="1"/>
  <c r="S2694" i="25" s="1"/>
  <c r="Q2729" i="25"/>
  <c r="R2729" i="25" s="1"/>
  <c r="S2729" i="25" s="1"/>
  <c r="Q2740" i="25"/>
  <c r="R2740" i="25" s="1"/>
  <c r="S2740" i="25" s="1"/>
  <c r="Q2752" i="25"/>
  <c r="R2752" i="25" s="1"/>
  <c r="S2752" i="25" s="1"/>
  <c r="Q2769" i="25"/>
  <c r="R2769" i="25" s="1"/>
  <c r="S2769" i="25" s="1"/>
  <c r="Q2780" i="25"/>
  <c r="R2780" i="25" s="1"/>
  <c r="S2780" i="25" s="1"/>
  <c r="Q2796" i="25"/>
  <c r="R2796" i="25" s="1"/>
  <c r="S2796" i="25" s="1"/>
  <c r="Q2807" i="25"/>
  <c r="R2807" i="25" s="1"/>
  <c r="S2807" i="25" s="1"/>
  <c r="Q2820" i="25"/>
  <c r="R2820" i="25" s="1"/>
  <c r="S2820" i="25" s="1"/>
  <c r="Q2831" i="25"/>
  <c r="R2831" i="25" s="1"/>
  <c r="S2831" i="25" s="1"/>
  <c r="Q2854" i="25"/>
  <c r="R2854" i="25" s="1"/>
  <c r="S2854" i="25" s="1"/>
  <c r="Q2882" i="25"/>
  <c r="R2882" i="25" s="1"/>
  <c r="S2882" i="25" s="1"/>
  <c r="Q2905" i="25"/>
  <c r="R2905" i="25" s="1"/>
  <c r="S2905" i="25" s="1"/>
  <c r="Q2926" i="25"/>
  <c r="R2926" i="25" s="1"/>
  <c r="S2926" i="25" s="1"/>
  <c r="Q2942" i="25"/>
  <c r="R2942" i="25" s="1"/>
  <c r="S2942" i="25" s="1"/>
  <c r="Q2947" i="25"/>
  <c r="R2947" i="25" s="1"/>
  <c r="S2947" i="25" s="1"/>
  <c r="Q3171" i="25"/>
  <c r="R3171" i="25" s="1"/>
  <c r="S3171" i="25" s="1"/>
  <c r="Q3233" i="25"/>
  <c r="R3233" i="25" s="1"/>
  <c r="S3233" i="25" s="1"/>
  <c r="Q3241" i="25"/>
  <c r="R3241" i="25" s="1"/>
  <c r="S3241" i="25" s="1"/>
  <c r="Q3250" i="25"/>
  <c r="R3250" i="25" s="1"/>
  <c r="S3250" i="25" s="1"/>
  <c r="Q3709" i="25"/>
  <c r="R3709" i="25" s="1"/>
  <c r="S3709" i="25" s="1"/>
  <c r="Q4573" i="25"/>
  <c r="R4573" i="25" s="1"/>
  <c r="S4573" i="25" s="1"/>
  <c r="Q4591" i="25"/>
  <c r="R4591" i="25" s="1"/>
  <c r="S4591" i="25" s="1"/>
  <c r="Q4629" i="25"/>
  <c r="R4629" i="25" s="1"/>
  <c r="S4629" i="25" s="1"/>
  <c r="Q4687" i="25"/>
  <c r="R4687" i="25" s="1"/>
  <c r="S4687" i="25" s="1"/>
  <c r="Q4711" i="25"/>
  <c r="R4711" i="25" s="1"/>
  <c r="S4711" i="25" s="1"/>
  <c r="Q4765" i="25"/>
  <c r="R4765" i="25" s="1"/>
  <c r="S4765" i="25" s="1"/>
  <c r="Q4792" i="25"/>
  <c r="R4792" i="25" s="1"/>
  <c r="S4792" i="25" s="1"/>
  <c r="Q4813" i="25"/>
  <c r="R4813" i="25" s="1"/>
  <c r="S4813" i="25" s="1"/>
  <c r="Q4819" i="25"/>
  <c r="R4819" i="25" s="1"/>
  <c r="S4819" i="25" s="1"/>
  <c r="Q4879" i="25"/>
  <c r="R4879" i="25" s="1"/>
  <c r="S4879" i="25" s="1"/>
  <c r="Q5192" i="25"/>
  <c r="R5192" i="25" s="1"/>
  <c r="S5192" i="25" s="1"/>
  <c r="Q5199" i="25"/>
  <c r="R5199" i="25" s="1"/>
  <c r="S5199" i="25" s="1"/>
  <c r="Q5211" i="25"/>
  <c r="R5211" i="25" s="1"/>
  <c r="S5211" i="25" s="1"/>
  <c r="Q5217" i="25"/>
  <c r="R5217" i="25" s="1"/>
  <c r="S5217" i="25" s="1"/>
  <c r="Q5225" i="25"/>
  <c r="R5225" i="25" s="1"/>
  <c r="S5225" i="25" s="1"/>
  <c r="Q5283" i="25"/>
  <c r="R5283" i="25" s="1"/>
  <c r="S5283" i="25" s="1"/>
  <c r="Q5294" i="25"/>
  <c r="R5294" i="25" s="1"/>
  <c r="S5294" i="25" s="1"/>
  <c r="Q1171" i="25"/>
  <c r="R1171" i="25" s="1"/>
  <c r="S1171" i="25" s="1"/>
  <c r="Q1177" i="25"/>
  <c r="R1177" i="25" s="1"/>
  <c r="S1177" i="25" s="1"/>
  <c r="Q1183" i="25"/>
  <c r="R1183" i="25" s="1"/>
  <c r="S1183" i="25" s="1"/>
  <c r="Q1194" i="25"/>
  <c r="R1194" i="25" s="1"/>
  <c r="S1194" i="25" s="1"/>
  <c r="Q1215" i="25"/>
  <c r="R1215" i="25" s="1"/>
  <c r="S1215" i="25" s="1"/>
  <c r="Q1226" i="25"/>
  <c r="R1226" i="25" s="1"/>
  <c r="S1226" i="25" s="1"/>
  <c r="Q1245" i="25"/>
  <c r="R1245" i="25" s="1"/>
  <c r="S1245" i="25" s="1"/>
  <c r="Q1273" i="25"/>
  <c r="R1273" i="25" s="1"/>
  <c r="S1273" i="25" s="1"/>
  <c r="Q1292" i="25"/>
  <c r="R1292" i="25" s="1"/>
  <c r="S1292" i="25" s="1"/>
  <c r="Q1335" i="25"/>
  <c r="R1335" i="25" s="1"/>
  <c r="S1335" i="25" s="1"/>
  <c r="Q1387" i="25"/>
  <c r="R1387" i="25" s="1"/>
  <c r="S1387" i="25" s="1"/>
  <c r="Q1405" i="25"/>
  <c r="R1405" i="25" s="1"/>
  <c r="S1405" i="25" s="1"/>
  <c r="Q1430" i="25"/>
  <c r="R1430" i="25" s="1"/>
  <c r="S1430" i="25" s="1"/>
  <c r="Q1448" i="25"/>
  <c r="R1448" i="25" s="1"/>
  <c r="S1448" i="25" s="1"/>
  <c r="Q1469" i="25"/>
  <c r="R1469" i="25" s="1"/>
  <c r="S1469" i="25" s="1"/>
  <c r="Q1483" i="25"/>
  <c r="R1483" i="25" s="1"/>
  <c r="S1483" i="25" s="1"/>
  <c r="Q1489" i="25"/>
  <c r="R1489" i="25" s="1"/>
  <c r="S1489" i="25" s="1"/>
  <c r="Q1495" i="25"/>
  <c r="R1495" i="25" s="1"/>
  <c r="S1495" i="25" s="1"/>
  <c r="Q1501" i="25"/>
  <c r="R1501" i="25" s="1"/>
  <c r="S1501" i="25" s="1"/>
  <c r="Q1507" i="25"/>
  <c r="R1507" i="25" s="1"/>
  <c r="S1507" i="25" s="1"/>
  <c r="Q1514" i="25"/>
  <c r="R1514" i="25" s="1"/>
  <c r="S1514" i="25" s="1"/>
  <c r="Q1520" i="25"/>
  <c r="R1520" i="25" s="1"/>
  <c r="S1520" i="25" s="1"/>
  <c r="Q1524" i="25"/>
  <c r="R1524" i="25" s="1"/>
  <c r="S1524" i="25" s="1"/>
  <c r="Q1530" i="25"/>
  <c r="R1530" i="25" s="1"/>
  <c r="S1530" i="25" s="1"/>
  <c r="Q1539" i="25"/>
  <c r="R1539" i="25" s="1"/>
  <c r="S1539" i="25" s="1"/>
  <c r="Q1720" i="25"/>
  <c r="R1720" i="25" s="1"/>
  <c r="S1720" i="25" s="1"/>
  <c r="Q1727" i="25"/>
  <c r="R1727" i="25" s="1"/>
  <c r="S1727" i="25" s="1"/>
  <c r="Q1749" i="25"/>
  <c r="R1749" i="25" s="1"/>
  <c r="S1749" i="25" s="1"/>
  <c r="Q2118" i="25"/>
  <c r="R2118" i="25" s="1"/>
  <c r="S2118" i="25" s="1"/>
  <c r="Q2196" i="25"/>
  <c r="R2196" i="25" s="1"/>
  <c r="S2196" i="25" s="1"/>
  <c r="Q2265" i="25"/>
  <c r="R2265" i="25" s="1"/>
  <c r="S2265" i="25" s="1"/>
  <c r="Q2362" i="25"/>
  <c r="R2362" i="25" s="1"/>
  <c r="S2362" i="25" s="1"/>
  <c r="Q2379" i="25"/>
  <c r="R2379" i="25" s="1"/>
  <c r="S2379" i="25" s="1"/>
  <c r="Q2397" i="25"/>
  <c r="R2397" i="25" s="1"/>
  <c r="S2397" i="25" s="1"/>
  <c r="Q2412" i="25"/>
  <c r="R2412" i="25" s="1"/>
  <c r="S2412" i="25" s="1"/>
  <c r="Q2427" i="25"/>
  <c r="R2427" i="25" s="1"/>
  <c r="S2427" i="25" s="1"/>
  <c r="Q2437" i="25"/>
  <c r="R2437" i="25" s="1"/>
  <c r="S2437" i="25" s="1"/>
  <c r="Q2503" i="25"/>
  <c r="R2503" i="25" s="1"/>
  <c r="S2503" i="25" s="1"/>
  <c r="Q2519" i="25"/>
  <c r="R2519" i="25" s="1"/>
  <c r="S2519" i="25" s="1"/>
  <c r="Q2584" i="25"/>
  <c r="R2584" i="25" s="1"/>
  <c r="S2584" i="25" s="1"/>
  <c r="Q2683" i="25"/>
  <c r="R2683" i="25" s="1"/>
  <c r="S2683" i="25" s="1"/>
  <c r="Q2720" i="25"/>
  <c r="R2720" i="25" s="1"/>
  <c r="S2720" i="25" s="1"/>
  <c r="Q2738" i="25"/>
  <c r="R2738" i="25" s="1"/>
  <c r="S2738" i="25" s="1"/>
  <c r="Q2751" i="25"/>
  <c r="R2751" i="25" s="1"/>
  <c r="S2751" i="25" s="1"/>
  <c r="Q2767" i="25"/>
  <c r="R2767" i="25" s="1"/>
  <c r="S2767" i="25" s="1"/>
  <c r="Q2777" i="25"/>
  <c r="R2777" i="25" s="1"/>
  <c r="S2777" i="25" s="1"/>
  <c r="Q2795" i="25"/>
  <c r="R2795" i="25" s="1"/>
  <c r="S2795" i="25" s="1"/>
  <c r="Q2806" i="25"/>
  <c r="R2806" i="25" s="1"/>
  <c r="S2806" i="25" s="1"/>
  <c r="Q2830" i="25"/>
  <c r="R2830" i="25" s="1"/>
  <c r="S2830" i="25" s="1"/>
  <c r="Q2841" i="25"/>
  <c r="R2841" i="25" s="1"/>
  <c r="S2841" i="25" s="1"/>
  <c r="Q2852" i="25"/>
  <c r="R2852" i="25" s="1"/>
  <c r="S2852" i="25" s="1"/>
  <c r="Q2880" i="25"/>
  <c r="R2880" i="25" s="1"/>
  <c r="S2880" i="25" s="1"/>
  <c r="Q2898" i="25"/>
  <c r="R2898" i="25" s="1"/>
  <c r="S2898" i="25" s="1"/>
  <c r="Q2925" i="25"/>
  <c r="R2925" i="25" s="1"/>
  <c r="S2925" i="25" s="1"/>
  <c r="Q2941" i="25"/>
  <c r="R2941" i="25" s="1"/>
  <c r="S2941" i="25" s="1"/>
  <c r="Q2946" i="25"/>
  <c r="R2946" i="25" s="1"/>
  <c r="S2946" i="25" s="1"/>
  <c r="Q3170" i="25"/>
  <c r="R3170" i="25" s="1"/>
  <c r="S3170" i="25" s="1"/>
  <c r="Q3219" i="25"/>
  <c r="R3219" i="25" s="1"/>
  <c r="S3219" i="25" s="1"/>
  <c r="Q3240" i="25"/>
  <c r="R3240" i="25" s="1"/>
  <c r="S3240" i="25" s="1"/>
  <c r="Q3249" i="25"/>
  <c r="R3249" i="25" s="1"/>
  <c r="S3249" i="25" s="1"/>
  <c r="Q3419" i="25"/>
  <c r="R3419" i="25" s="1"/>
  <c r="S3419" i="25" s="1"/>
  <c r="Q3700" i="25"/>
  <c r="R3700" i="25" s="1"/>
  <c r="S3700" i="25" s="1"/>
  <c r="Q4572" i="25"/>
  <c r="R4572" i="25" s="1"/>
  <c r="S4572" i="25" s="1"/>
  <c r="Q4590" i="25"/>
  <c r="R4590" i="25" s="1"/>
  <c r="S4590" i="25" s="1"/>
  <c r="Q4628" i="25"/>
  <c r="R4628" i="25" s="1"/>
  <c r="S4628" i="25" s="1"/>
  <c r="Q4685" i="25"/>
  <c r="R4685" i="25" s="1"/>
  <c r="S4685" i="25" s="1"/>
  <c r="Q4710" i="25"/>
  <c r="R4710" i="25" s="1"/>
  <c r="S4710" i="25" s="1"/>
  <c r="Q4760" i="25"/>
  <c r="R4760" i="25" s="1"/>
  <c r="S4760" i="25" s="1"/>
  <c r="Q4789" i="25"/>
  <c r="R4789" i="25" s="1"/>
  <c r="S4789" i="25" s="1"/>
  <c r="Q4810" i="25"/>
  <c r="R4810" i="25" s="1"/>
  <c r="S4810" i="25" s="1"/>
  <c r="Q4818" i="25"/>
  <c r="R4818" i="25" s="1"/>
  <c r="S4818" i="25" s="1"/>
  <c r="Q4878" i="25"/>
  <c r="R4878" i="25" s="1"/>
  <c r="S4878" i="25" s="1"/>
  <c r="Q4886" i="25"/>
  <c r="R4886" i="25" s="1"/>
  <c r="S4886" i="25" s="1"/>
  <c r="Q5170" i="25"/>
  <c r="R5170" i="25" s="1"/>
  <c r="S5170" i="25" s="1"/>
  <c r="Q5198" i="25"/>
  <c r="R5198" i="25" s="1"/>
  <c r="S5198" i="25" s="1"/>
  <c r="Q5209" i="25"/>
  <c r="R5209" i="25" s="1"/>
  <c r="S5209" i="25" s="1"/>
  <c r="Q5216" i="25"/>
  <c r="R5216" i="25" s="1"/>
  <c r="S5216" i="25" s="1"/>
  <c r="Q5223" i="25"/>
  <c r="R5223" i="25" s="1"/>
  <c r="S5223" i="25" s="1"/>
  <c r="Q5281" i="25"/>
  <c r="R5281" i="25" s="1"/>
  <c r="S5281" i="25" s="1"/>
  <c r="Q5292" i="25"/>
  <c r="R5292" i="25" s="1"/>
  <c r="S5292" i="25" s="1"/>
  <c r="Q1136" i="25"/>
  <c r="R1136" i="25" s="1"/>
  <c r="S1136" i="25" s="1"/>
  <c r="Q1147" i="25"/>
  <c r="R1147" i="25" s="1"/>
  <c r="S1147" i="25" s="1"/>
  <c r="Q1159" i="25"/>
  <c r="R1159" i="25" s="1"/>
  <c r="S1159" i="25" s="1"/>
  <c r="Q1164" i="25"/>
  <c r="R1164" i="25" s="1"/>
  <c r="S1164" i="25" s="1"/>
  <c r="Q1170" i="25"/>
  <c r="R1170" i="25" s="1"/>
  <c r="S1170" i="25" s="1"/>
  <c r="Q1176" i="25"/>
  <c r="R1176" i="25" s="1"/>
  <c r="S1176" i="25" s="1"/>
  <c r="Q1182" i="25"/>
  <c r="R1182" i="25" s="1"/>
  <c r="S1182" i="25" s="1"/>
  <c r="Q1192" i="25"/>
  <c r="R1192" i="25" s="1"/>
  <c r="S1192" i="25" s="1"/>
  <c r="Q1207" i="25"/>
  <c r="R1207" i="25" s="1"/>
  <c r="S1207" i="25" s="1"/>
  <c r="Q1223" i="25"/>
  <c r="R1223" i="25" s="1"/>
  <c r="S1223" i="25" s="1"/>
  <c r="Q1242" i="25"/>
  <c r="R1242" i="25" s="1"/>
  <c r="S1242" i="25" s="1"/>
  <c r="Q1272" i="25"/>
  <c r="R1272" i="25" s="1"/>
  <c r="S1272" i="25" s="1"/>
  <c r="Q1288" i="25"/>
  <c r="R1288" i="25" s="1"/>
  <c r="S1288" i="25" s="1"/>
  <c r="Q1334" i="25"/>
  <c r="R1334" i="25" s="1"/>
  <c r="S1334" i="25" s="1"/>
  <c r="Q1371" i="25"/>
  <c r="R1371" i="25" s="1"/>
  <c r="S1371" i="25" s="1"/>
  <c r="Q1398" i="25"/>
  <c r="R1398" i="25" s="1"/>
  <c r="S1398" i="25" s="1"/>
  <c r="Q1428" i="25"/>
  <c r="R1428" i="25" s="1"/>
  <c r="S1428" i="25" s="1"/>
  <c r="Q1443" i="25"/>
  <c r="R1443" i="25" s="1"/>
  <c r="S1443" i="25" s="1"/>
  <c r="Q1468" i="25"/>
  <c r="R1468" i="25" s="1"/>
  <c r="S1468" i="25" s="1"/>
  <c r="Q1476" i="25"/>
  <c r="R1476" i="25" s="1"/>
  <c r="S1476" i="25" s="1"/>
  <c r="Q1488" i="25"/>
  <c r="R1488" i="25" s="1"/>
  <c r="S1488" i="25" s="1"/>
  <c r="Q1499" i="25"/>
  <c r="R1499" i="25" s="1"/>
  <c r="S1499" i="25" s="1"/>
  <c r="Q1506" i="25"/>
  <c r="R1506" i="25" s="1"/>
  <c r="S1506" i="25" s="1"/>
  <c r="Q1513" i="25"/>
  <c r="R1513" i="25" s="1"/>
  <c r="S1513" i="25" s="1"/>
  <c r="Q1519" i="25"/>
  <c r="R1519" i="25" s="1"/>
  <c r="S1519" i="25" s="1"/>
  <c r="Q1523" i="25"/>
  <c r="R1523" i="25" s="1"/>
  <c r="S1523" i="25" s="1"/>
  <c r="Q1529" i="25"/>
  <c r="R1529" i="25" s="1"/>
  <c r="S1529" i="25" s="1"/>
  <c r="Q1537" i="25"/>
  <c r="R1537" i="25" s="1"/>
  <c r="S1537" i="25" s="1"/>
  <c r="Q1556" i="25"/>
  <c r="R1556" i="25" s="1"/>
  <c r="S1556" i="25" s="1"/>
  <c r="Q1726" i="25"/>
  <c r="R1726" i="25" s="1"/>
  <c r="S1726" i="25" s="1"/>
  <c r="Q1731" i="25"/>
  <c r="R1731" i="25" s="1"/>
  <c r="S1731" i="25" s="1"/>
  <c r="Q1747" i="25"/>
  <c r="R1747" i="25" s="1"/>
  <c r="S1747" i="25" s="1"/>
  <c r="Q2115" i="25"/>
  <c r="R2115" i="25" s="1"/>
  <c r="S2115" i="25" s="1"/>
  <c r="Q2193" i="25"/>
  <c r="R2193" i="25" s="1"/>
  <c r="S2193" i="25" s="1"/>
  <c r="Q2681" i="25"/>
  <c r="R2681" i="25" s="1"/>
  <c r="S2681" i="25" s="1"/>
  <c r="Q2716" i="25"/>
  <c r="R2716" i="25" s="1"/>
  <c r="S2716" i="25" s="1"/>
  <c r="Q2734" i="25"/>
  <c r="R2734" i="25" s="1"/>
  <c r="S2734" i="25" s="1"/>
  <c r="Q2747" i="25"/>
  <c r="R2747" i="25" s="1"/>
  <c r="S2747" i="25" s="1"/>
  <c r="Q2765" i="25"/>
  <c r="R2765" i="25" s="1"/>
  <c r="S2765" i="25" s="1"/>
  <c r="Q2776" i="25"/>
  <c r="R2776" i="25" s="1"/>
  <c r="S2776" i="25" s="1"/>
  <c r="Q2789" i="25"/>
  <c r="R2789" i="25" s="1"/>
  <c r="S2789" i="25" s="1"/>
  <c r="Q2805" i="25"/>
  <c r="R2805" i="25" s="1"/>
  <c r="S2805" i="25" s="1"/>
  <c r="Q2816" i="25"/>
  <c r="R2816" i="25" s="1"/>
  <c r="S2816" i="25" s="1"/>
  <c r="Q2829" i="25"/>
  <c r="R2829" i="25" s="1"/>
  <c r="S2829" i="25" s="1"/>
  <c r="Q2840" i="25"/>
  <c r="R2840" i="25" s="1"/>
  <c r="S2840" i="25" s="1"/>
  <c r="Q2848" i="25"/>
  <c r="R2848" i="25" s="1"/>
  <c r="S2848" i="25" s="1"/>
  <c r="Q2879" i="25"/>
  <c r="R2879" i="25" s="1"/>
  <c r="S2879" i="25" s="1"/>
  <c r="Q2893" i="25"/>
  <c r="R2893" i="25" s="1"/>
  <c r="S2893" i="25" s="1"/>
  <c r="Q2924" i="25"/>
  <c r="R2924" i="25" s="1"/>
  <c r="S2924" i="25" s="1"/>
  <c r="Q2940" i="25"/>
  <c r="R2940" i="25" s="1"/>
  <c r="S2940" i="25" s="1"/>
  <c r="Q2945" i="25"/>
  <c r="R2945" i="25" s="1"/>
  <c r="S2945" i="25" s="1"/>
  <c r="Q3167" i="25"/>
  <c r="R3167" i="25" s="1"/>
  <c r="S3167" i="25" s="1"/>
  <c r="Q3168" i="25"/>
  <c r="R3168" i="25" s="1"/>
  <c r="S3168" i="25" s="1"/>
  <c r="Q3218" i="25"/>
  <c r="R3218" i="25" s="1"/>
  <c r="S3218" i="25" s="1"/>
  <c r="Q3238" i="25"/>
  <c r="R3238" i="25" s="1"/>
  <c r="S3238" i="25" s="1"/>
  <c r="Q3247" i="25"/>
  <c r="R3247" i="25" s="1"/>
  <c r="S3247" i="25" s="1"/>
  <c r="Q3414" i="25"/>
  <c r="R3414" i="25" s="1"/>
  <c r="S3414" i="25" s="1"/>
  <c r="Q3501" i="25"/>
  <c r="R3501" i="25" s="1"/>
  <c r="S3501" i="25" s="1"/>
  <c r="Q4557" i="25"/>
  <c r="R4557" i="25" s="1"/>
  <c r="S4557" i="25" s="1"/>
  <c r="Q4583" i="25"/>
  <c r="R4583" i="25" s="1"/>
  <c r="S4583" i="25" s="1"/>
  <c r="Q4622" i="25"/>
  <c r="R4622" i="25" s="1"/>
  <c r="S4622" i="25" s="1"/>
  <c r="Q4682" i="25"/>
  <c r="R4682" i="25" s="1"/>
  <c r="S4682" i="25" s="1"/>
  <c r="Q4705" i="25"/>
  <c r="R4705" i="25" s="1"/>
  <c r="S4705" i="25" s="1"/>
  <c r="Q4737" i="25"/>
  <c r="R4737" i="25" s="1"/>
  <c r="S4737" i="25" s="1"/>
  <c r="Q4786" i="25"/>
  <c r="R4786" i="25" s="1"/>
  <c r="S4786" i="25" s="1"/>
  <c r="Q4807" i="25"/>
  <c r="R4807" i="25" s="1"/>
  <c r="S4807" i="25" s="1"/>
  <c r="Q4817" i="25"/>
  <c r="R4817" i="25" s="1"/>
  <c r="S4817" i="25" s="1"/>
  <c r="Q4826" i="25"/>
  <c r="R4826" i="25" s="1"/>
  <c r="S4826" i="25" s="1"/>
  <c r="Q4884" i="25"/>
  <c r="R4884" i="25" s="1"/>
  <c r="S4884" i="25" s="1"/>
  <c r="Q5165" i="25"/>
  <c r="R5165" i="25" s="1"/>
  <c r="S5165" i="25" s="1"/>
  <c r="Q5196" i="25"/>
  <c r="R5196" i="25" s="1"/>
  <c r="S5196" i="25" s="1"/>
  <c r="Q5203" i="25"/>
  <c r="R5203" i="25" s="1"/>
  <c r="S5203" i="25" s="1"/>
  <c r="Q5215" i="25"/>
  <c r="R5215" i="25" s="1"/>
  <c r="S5215" i="25" s="1"/>
  <c r="Q5221" i="25"/>
  <c r="R5221" i="25" s="1"/>
  <c r="S5221" i="25" s="1"/>
  <c r="Q5276" i="25"/>
  <c r="R5276" i="25" s="1"/>
  <c r="S5276" i="25" s="1"/>
  <c r="Q5291" i="25"/>
  <c r="R5291" i="25" s="1"/>
  <c r="S5291" i="25" s="1"/>
  <c r="Q1188" i="25"/>
  <c r="R1188" i="25" s="1"/>
  <c r="S1188" i="25" s="1"/>
  <c r="Q1206" i="25"/>
  <c r="R1206" i="25" s="1"/>
  <c r="S1206" i="25" s="1"/>
  <c r="Q1222" i="25"/>
  <c r="R1222" i="25" s="1"/>
  <c r="S1222" i="25" s="1"/>
  <c r="Q1241" i="25"/>
  <c r="R1241" i="25" s="1"/>
  <c r="S1241" i="25" s="1"/>
  <c r="Q1271" i="25"/>
  <c r="R1271" i="25" s="1"/>
  <c r="S1271" i="25" s="1"/>
  <c r="Q1285" i="25"/>
  <c r="R1285" i="25" s="1"/>
  <c r="S1285" i="25" s="1"/>
  <c r="Q1323" i="25"/>
  <c r="R1323" i="25" s="1"/>
  <c r="S1323" i="25" s="1"/>
  <c r="Q1358" i="25"/>
  <c r="R1358" i="25" s="1"/>
  <c r="S1358" i="25" s="1"/>
  <c r="Q1397" i="25"/>
  <c r="R1397" i="25" s="1"/>
  <c r="S1397" i="25" s="1"/>
  <c r="Q1419" i="25"/>
  <c r="R1419" i="25" s="1"/>
  <c r="S1419" i="25" s="1"/>
  <c r="Q1442" i="25"/>
  <c r="R1442" i="25" s="1"/>
  <c r="S1442" i="25" s="1"/>
  <c r="Q1457" i="25"/>
  <c r="R1457" i="25" s="1"/>
  <c r="S1457" i="25" s="1"/>
  <c r="Q1474" i="25"/>
  <c r="R1474" i="25" s="1"/>
  <c r="S1474" i="25" s="1"/>
  <c r="Q1487" i="25"/>
  <c r="R1487" i="25" s="1"/>
  <c r="S1487" i="25" s="1"/>
  <c r="Q1494" i="25"/>
  <c r="R1494" i="25" s="1"/>
  <c r="S1494" i="25" s="1"/>
  <c r="Q1505" i="25"/>
  <c r="R1505" i="25" s="1"/>
  <c r="S1505" i="25" s="1"/>
  <c r="Q1511" i="25"/>
  <c r="R1511" i="25" s="1"/>
  <c r="S1511" i="25" s="1"/>
  <c r="Q1518" i="25"/>
  <c r="R1518" i="25" s="1"/>
  <c r="S1518" i="25" s="1"/>
  <c r="Q1522" i="25"/>
  <c r="R1522" i="25" s="1"/>
  <c r="S1522" i="25" s="1"/>
  <c r="Q1528" i="25"/>
  <c r="R1528" i="25" s="1"/>
  <c r="S1528" i="25" s="1"/>
  <c r="Q1535" i="25"/>
  <c r="R1535" i="25" s="1"/>
  <c r="S1535" i="25" s="1"/>
  <c r="Q1554" i="25"/>
  <c r="R1554" i="25" s="1"/>
  <c r="S1554" i="25" s="1"/>
  <c r="Q1663" i="25"/>
  <c r="R1663" i="25" s="1"/>
  <c r="S1663" i="25" s="1"/>
  <c r="Q1725" i="25"/>
  <c r="R1725" i="25" s="1"/>
  <c r="S1725" i="25" s="1"/>
  <c r="Q1730" i="25"/>
  <c r="R1730" i="25" s="1"/>
  <c r="S1730" i="25" s="1"/>
  <c r="Q1745" i="25"/>
  <c r="R1745" i="25" s="1"/>
  <c r="S1745" i="25" s="1"/>
  <c r="Q2184" i="25"/>
  <c r="R2184" i="25" s="1"/>
  <c r="S2184" i="25" s="1"/>
  <c r="Q2258" i="25"/>
  <c r="R2258" i="25" s="1"/>
  <c r="S2258" i="25" s="1"/>
  <c r="Q2358" i="25"/>
  <c r="R2358" i="25" s="1"/>
  <c r="S2358" i="25" s="1"/>
  <c r="Q2375" i="25"/>
  <c r="R2375" i="25" s="1"/>
  <c r="S2375" i="25" s="1"/>
  <c r="Q2386" i="25"/>
  <c r="R2386" i="25" s="1"/>
  <c r="S2386" i="25" s="1"/>
  <c r="Q2410" i="25"/>
  <c r="R2410" i="25" s="1"/>
  <c r="S2410" i="25" s="1"/>
  <c r="Q2413" i="25"/>
  <c r="R2413" i="25" s="1"/>
  <c r="S2413" i="25" s="1"/>
  <c r="Q2434" i="25"/>
  <c r="R2434" i="25" s="1"/>
  <c r="S2434" i="25" s="1"/>
  <c r="Q2498" i="25"/>
  <c r="R2498" i="25" s="1"/>
  <c r="S2498" i="25" s="1"/>
  <c r="Q2515" i="25"/>
  <c r="R2515" i="25" s="1"/>
  <c r="S2515" i="25" s="1"/>
  <c r="Q2577" i="25"/>
  <c r="R2577" i="25" s="1"/>
  <c r="S2577" i="25" s="1"/>
  <c r="Q2677" i="25"/>
  <c r="R2677" i="25" s="1"/>
  <c r="S2677" i="25" s="1"/>
  <c r="Q2705" i="25"/>
  <c r="R2705" i="25" s="1"/>
  <c r="S2705" i="25" s="1"/>
  <c r="Q2733" i="25"/>
  <c r="R2733" i="25" s="1"/>
  <c r="S2733" i="25" s="1"/>
  <c r="Q2745" i="25"/>
  <c r="R2745" i="25" s="1"/>
  <c r="S2745" i="25" s="1"/>
  <c r="Q2761" i="25"/>
  <c r="R2761" i="25" s="1"/>
  <c r="S2761" i="25" s="1"/>
  <c r="Q2775" i="25"/>
  <c r="R2775" i="25" s="1"/>
  <c r="S2775" i="25" s="1"/>
  <c r="Q2788" i="25"/>
  <c r="R2788" i="25" s="1"/>
  <c r="S2788" i="25" s="1"/>
  <c r="Q2804" i="25"/>
  <c r="R2804" i="25" s="1"/>
  <c r="S2804" i="25" s="1"/>
  <c r="Q2815" i="25"/>
  <c r="R2815" i="25" s="1"/>
  <c r="S2815" i="25" s="1"/>
  <c r="Q2823" i="25"/>
  <c r="R2823" i="25" s="1"/>
  <c r="S2823" i="25" s="1"/>
  <c r="Q2839" i="25"/>
  <c r="R2839" i="25" s="1"/>
  <c r="S2839" i="25" s="1"/>
  <c r="Q2846" i="25"/>
  <c r="R2846" i="25" s="1"/>
  <c r="S2846" i="25" s="1"/>
  <c r="Q2862" i="25"/>
  <c r="R2862" i="25" s="1"/>
  <c r="S2862" i="25" s="1"/>
  <c r="Q2891" i="25"/>
  <c r="R2891" i="25" s="1"/>
  <c r="S2891" i="25" s="1"/>
  <c r="Q2919" i="25"/>
  <c r="R2919" i="25" s="1"/>
  <c r="S2919" i="25" s="1"/>
  <c r="Q2933" i="25"/>
  <c r="R2933" i="25" s="1"/>
  <c r="S2933" i="25" s="1"/>
  <c r="Q2948" i="25"/>
  <c r="R2948" i="25" s="1"/>
  <c r="S2948" i="25" s="1"/>
  <c r="Q3166" i="25"/>
  <c r="R3166" i="25" s="1"/>
  <c r="S3166" i="25" s="1"/>
  <c r="Q3181" i="25"/>
  <c r="R3181" i="25" s="1"/>
  <c r="S3181" i="25" s="1"/>
  <c r="Q3246" i="25"/>
  <c r="R3246" i="25" s="1"/>
  <c r="S3246" i="25" s="1"/>
  <c r="Q3257" i="25"/>
  <c r="R3257" i="25" s="1"/>
  <c r="S3257" i="25" s="1"/>
  <c r="Q4582" i="25"/>
  <c r="R4582" i="25" s="1"/>
  <c r="S4582" i="25" s="1"/>
  <c r="Q4600" i="25"/>
  <c r="R4600" i="25" s="1"/>
  <c r="S4600" i="25" s="1"/>
  <c r="Q4652" i="25"/>
  <c r="R4652" i="25" s="1"/>
  <c r="S4652" i="25" s="1"/>
  <c r="Q4703" i="25"/>
  <c r="R4703" i="25" s="1"/>
  <c r="S4703" i="25" s="1"/>
  <c r="Q4732" i="25"/>
  <c r="R4732" i="25" s="1"/>
  <c r="S4732" i="25" s="1"/>
  <c r="Q4785" i="25"/>
  <c r="R4785" i="25" s="1"/>
  <c r="S4785" i="25" s="1"/>
  <c r="Q4805" i="25"/>
  <c r="R4805" i="25" s="1"/>
  <c r="S4805" i="25" s="1"/>
  <c r="Q4816" i="25"/>
  <c r="R4816" i="25" s="1"/>
  <c r="S4816" i="25" s="1"/>
  <c r="Q4822" i="25"/>
  <c r="R4822" i="25" s="1"/>
  <c r="S4822" i="25" s="1"/>
  <c r="Q4883" i="25"/>
  <c r="R4883" i="25" s="1"/>
  <c r="S4883" i="25" s="1"/>
  <c r="Q5159" i="25"/>
  <c r="R5159" i="25" s="1"/>
  <c r="S5159" i="25" s="1"/>
  <c r="Q5195" i="25"/>
  <c r="R5195" i="25" s="1"/>
  <c r="S5195" i="25" s="1"/>
  <c r="Q5202" i="25"/>
  <c r="R5202" i="25" s="1"/>
  <c r="S5202" i="25" s="1"/>
  <c r="Q5214" i="25"/>
  <c r="R5214" i="25" s="1"/>
  <c r="S5214" i="25" s="1"/>
  <c r="Q5220" i="25"/>
  <c r="R5220" i="25" s="1"/>
  <c r="S5220" i="25" s="1"/>
  <c r="Q5267" i="25"/>
  <c r="R5267" i="25" s="1"/>
  <c r="S5267" i="25" s="1"/>
  <c r="Q5289" i="25"/>
  <c r="R5289" i="25" s="1"/>
  <c r="S5289" i="25" s="1"/>
  <c r="Q1061" i="25"/>
  <c r="R1061" i="25" s="1"/>
  <c r="S1061" i="25" s="1"/>
  <c r="Q1084" i="25"/>
  <c r="R1084" i="25" s="1"/>
  <c r="S1084" i="25" s="1"/>
  <c r="Q1129" i="25"/>
  <c r="R1129" i="25" s="1"/>
  <c r="S1129" i="25" s="1"/>
  <c r="Q1142" i="25"/>
  <c r="R1142" i="25" s="1"/>
  <c r="S1142" i="25" s="1"/>
  <c r="Q1155" i="25"/>
  <c r="R1155" i="25" s="1"/>
  <c r="S1155" i="25" s="1"/>
  <c r="Q1162" i="25"/>
  <c r="R1162" i="25" s="1"/>
  <c r="S1162" i="25" s="1"/>
  <c r="Q1168" i="25"/>
  <c r="R1168" i="25" s="1"/>
  <c r="S1168" i="25" s="1"/>
  <c r="Q1174" i="25"/>
  <c r="R1174" i="25" s="1"/>
  <c r="S1174" i="25" s="1"/>
  <c r="Q1180" i="25"/>
  <c r="R1180" i="25" s="1"/>
  <c r="S1180" i="25" s="1"/>
  <c r="Q1186" i="25"/>
  <c r="R1186" i="25" s="1"/>
  <c r="S1186" i="25" s="1"/>
  <c r="Q1204" i="25"/>
  <c r="R1204" i="25" s="1"/>
  <c r="S1204" i="25" s="1"/>
  <c r="Q1220" i="25"/>
  <c r="R1220" i="25" s="1"/>
  <c r="S1220" i="25" s="1"/>
  <c r="Q1234" i="25"/>
  <c r="R1234" i="25" s="1"/>
  <c r="S1234" i="25" s="1"/>
  <c r="Q1264" i="25"/>
  <c r="R1264" i="25" s="1"/>
  <c r="S1264" i="25" s="1"/>
  <c r="Q1276" i="25"/>
  <c r="R1276" i="25" s="1"/>
  <c r="S1276" i="25" s="1"/>
  <c r="Q1322" i="25"/>
  <c r="R1322" i="25" s="1"/>
  <c r="S1322" i="25" s="1"/>
  <c r="Q1351" i="25"/>
  <c r="R1351" i="25" s="1"/>
  <c r="S1351" i="25" s="1"/>
  <c r="Q1394" i="25"/>
  <c r="R1394" i="25" s="1"/>
  <c r="S1394" i="25" s="1"/>
  <c r="Q1418" i="25"/>
  <c r="R1418" i="25" s="1"/>
  <c r="S1418" i="25" s="1"/>
  <c r="Q1436" i="25"/>
  <c r="R1436" i="25" s="1"/>
  <c r="S1436" i="25" s="1"/>
  <c r="Q1455" i="25"/>
  <c r="R1455" i="25" s="1"/>
  <c r="S1455" i="25" s="1"/>
  <c r="Q1472" i="25"/>
  <c r="R1472" i="25" s="1"/>
  <c r="S1472" i="25" s="1"/>
  <c r="Q1486" i="25"/>
  <c r="R1486" i="25" s="1"/>
  <c r="S1486" i="25" s="1"/>
  <c r="Q1493" i="25"/>
  <c r="R1493" i="25" s="1"/>
  <c r="S1493" i="25" s="1"/>
  <c r="Q1498" i="25"/>
  <c r="R1498" i="25" s="1"/>
  <c r="S1498" i="25" s="1"/>
  <c r="Q1504" i="25"/>
  <c r="R1504" i="25" s="1"/>
  <c r="S1504" i="25" s="1"/>
  <c r="Q1510" i="25"/>
  <c r="R1510" i="25" s="1"/>
  <c r="S1510" i="25" s="1"/>
  <c r="Q1517" i="25"/>
  <c r="R1517" i="25" s="1"/>
  <c r="S1517" i="25" s="1"/>
  <c r="Q1527" i="25"/>
  <c r="R1527" i="25" s="1"/>
  <c r="S1527" i="25" s="1"/>
  <c r="Q1533" i="25"/>
  <c r="R1533" i="25" s="1"/>
  <c r="S1533" i="25" s="1"/>
  <c r="Q1644" i="25"/>
  <c r="R1644" i="25" s="1"/>
  <c r="S1644" i="25" s="1"/>
  <c r="Q1724" i="25"/>
  <c r="R1724" i="25" s="1"/>
  <c r="S1724" i="25" s="1"/>
  <c r="Q1729" i="25"/>
  <c r="R1729" i="25" s="1"/>
  <c r="S1729" i="25" s="1"/>
  <c r="Q1734" i="25"/>
  <c r="R1734" i="25" s="1"/>
  <c r="S1734" i="25" s="1"/>
  <c r="Q2111" i="25"/>
  <c r="R2111" i="25" s="1"/>
  <c r="S2111" i="25" s="1"/>
  <c r="Q2179" i="25"/>
  <c r="R2179" i="25" s="1"/>
  <c r="S2179" i="25" s="1"/>
  <c r="Q2700" i="25"/>
  <c r="R2700" i="25" s="1"/>
  <c r="S2700" i="25" s="1"/>
  <c r="Q2732" i="25"/>
  <c r="R2732" i="25" s="1"/>
  <c r="S2732" i="25" s="1"/>
  <c r="Q2743" i="25"/>
  <c r="R2743" i="25" s="1"/>
  <c r="S2743" i="25" s="1"/>
  <c r="Q2760" i="25"/>
  <c r="R2760" i="25" s="1"/>
  <c r="S2760" i="25" s="1"/>
  <c r="Q2774" i="25"/>
  <c r="R2774" i="25" s="1"/>
  <c r="S2774" i="25" s="1"/>
  <c r="Q2787" i="25"/>
  <c r="R2787" i="25" s="1"/>
  <c r="S2787" i="25" s="1"/>
  <c r="Q2798" i="25"/>
  <c r="R2798" i="25" s="1"/>
  <c r="S2798" i="25" s="1"/>
  <c r="Q2814" i="25"/>
  <c r="R2814" i="25" s="1"/>
  <c r="S2814" i="25" s="1"/>
  <c r="Q2822" i="25"/>
  <c r="R2822" i="25" s="1"/>
  <c r="S2822" i="25" s="1"/>
  <c r="Q2838" i="25"/>
  <c r="R2838" i="25" s="1"/>
  <c r="S2838" i="25" s="1"/>
  <c r="Q2844" i="25"/>
  <c r="R2844" i="25" s="1"/>
  <c r="S2844" i="25" s="1"/>
  <c r="Q2858" i="25"/>
  <c r="R2858" i="25" s="1"/>
  <c r="S2858" i="25" s="1"/>
  <c r="Q2890" i="25"/>
  <c r="R2890" i="25" s="1"/>
  <c r="S2890" i="25" s="1"/>
  <c r="Q2914" i="25"/>
  <c r="R2914" i="25" s="1"/>
  <c r="S2914" i="25" s="1"/>
  <c r="Q2932" i="25"/>
  <c r="R2932" i="25" s="1"/>
  <c r="S2932" i="25" s="1"/>
  <c r="Q2944" i="25"/>
  <c r="R2944" i="25" s="1"/>
  <c r="S2944" i="25" s="1"/>
  <c r="Q3177" i="25"/>
  <c r="R3177" i="25" s="1"/>
  <c r="S3177" i="25" s="1"/>
  <c r="Q3237" i="25"/>
  <c r="R3237" i="25" s="1"/>
  <c r="S3237" i="25" s="1"/>
  <c r="Q3244" i="25"/>
  <c r="R3244" i="25" s="1"/>
  <c r="S3244" i="25" s="1"/>
  <c r="Q3255" i="25"/>
  <c r="R3255" i="25" s="1"/>
  <c r="S3255" i="25" s="1"/>
  <c r="Q4581" i="25"/>
  <c r="R4581" i="25" s="1"/>
  <c r="S4581" i="25" s="1"/>
  <c r="Q4596" i="25"/>
  <c r="R4596" i="25" s="1"/>
  <c r="S4596" i="25" s="1"/>
  <c r="Q4651" i="25"/>
  <c r="R4651" i="25" s="1"/>
  <c r="S4651" i="25" s="1"/>
  <c r="Q4702" i="25"/>
  <c r="R4702" i="25" s="1"/>
  <c r="S4702" i="25" s="1"/>
  <c r="Q4719" i="25"/>
  <c r="R4719" i="25" s="1"/>
  <c r="S4719" i="25" s="1"/>
  <c r="Q4784" i="25"/>
  <c r="R4784" i="25" s="1"/>
  <c r="S4784" i="25" s="1"/>
  <c r="Q4800" i="25"/>
  <c r="R4800" i="25" s="1"/>
  <c r="S4800" i="25" s="1"/>
  <c r="Q4815" i="25"/>
  <c r="R4815" i="25" s="1"/>
  <c r="S4815" i="25" s="1"/>
  <c r="Q4821" i="25"/>
  <c r="R4821" i="25" s="1"/>
  <c r="S4821" i="25" s="1"/>
  <c r="Q4880" i="25"/>
  <c r="R4880" i="25" s="1"/>
  <c r="S4880" i="25" s="1"/>
  <c r="Q5079" i="25"/>
  <c r="R5079" i="25" s="1"/>
  <c r="S5079" i="25" s="1"/>
  <c r="Q5156" i="25"/>
  <c r="R5156" i="25" s="1"/>
  <c r="S5156" i="25" s="1"/>
  <c r="Q5194" i="25"/>
  <c r="R5194" i="25" s="1"/>
  <c r="S5194" i="25" s="1"/>
  <c r="Q5201" i="25"/>
  <c r="R5201" i="25" s="1"/>
  <c r="S5201" i="25" s="1"/>
  <c r="Q5213" i="25"/>
  <c r="R5213" i="25" s="1"/>
  <c r="S5213" i="25" s="1"/>
  <c r="Q5219" i="25"/>
  <c r="R5219" i="25" s="1"/>
  <c r="S5219" i="25" s="1"/>
  <c r="Q5266" i="25"/>
  <c r="R5266" i="25" s="1"/>
  <c r="S5266" i="25" s="1"/>
  <c r="Q5288" i="25"/>
  <c r="R5288" i="25" s="1"/>
  <c r="S5288" i="25" s="1"/>
</calcChain>
</file>

<file path=xl/sharedStrings.xml><?xml version="1.0" encoding="utf-8"?>
<sst xmlns="http://schemas.openxmlformats.org/spreadsheetml/2006/main" count="58113" uniqueCount="822">
  <si>
    <t>C</t>
  </si>
  <si>
    <t>DEPÓSITOS JUDICIAIS</t>
  </si>
  <si>
    <t>DEPÓSITOS COMPULSÓRIOS</t>
  </si>
  <si>
    <t>MATERIAL DE CONSUMO</t>
  </si>
  <si>
    <t>MATERIAL DE EXPEDIENTE</t>
  </si>
  <si>
    <t>INVESTIMENTOS</t>
  </si>
  <si>
    <t>OBRAS EM ANDAMENTO</t>
  </si>
  <si>
    <t>ESTUDOS E PROJETOS</t>
  </si>
  <si>
    <t>FGTS</t>
  </si>
  <si>
    <t>INDENIZAÇÕES E RESTITUIÇÕES</t>
  </si>
  <si>
    <t>ADICIONAL NOTURNO</t>
  </si>
  <si>
    <t>INCORPORAÇÕES</t>
  </si>
  <si>
    <t>ADICIONAL DE PERICULOSIDADE</t>
  </si>
  <si>
    <t>ADICIONAL DE INSALUBRIDADE</t>
  </si>
  <si>
    <t>ADICIONAL DE ATIVIDADES PENOSAS</t>
  </si>
  <si>
    <t>REMUNERAÇÃO DE PESSOAL EM DISPONIBILIDADE</t>
  </si>
  <si>
    <t>ADICIONAL POR PLANTÃO HOSPITALAR</t>
  </si>
  <si>
    <t>INDENIZAÇÕES E RESTITUIÇÕES TRABALHISTAS</t>
  </si>
  <si>
    <t>FGTS - PDV</t>
  </si>
  <si>
    <t>SEGUROS</t>
  </si>
  <si>
    <t>PROVENTOS - PESSOAL CIVIL</t>
  </si>
  <si>
    <t>MATERIAL EDUCATIVO E ESPORTIVO</t>
  </si>
  <si>
    <t>MATERIAL DE PROCESSAMENTO DE DADOS</t>
  </si>
  <si>
    <t>MATERIAL DE CAMA, MESA E BANHO</t>
  </si>
  <si>
    <t>MATERIAL LABORATORIAL</t>
  </si>
  <si>
    <t>OUTROS MATERIAIS DE CONSUMO</t>
  </si>
  <si>
    <t>MATERIAL EDUCACIONAL E CULTURAL</t>
  </si>
  <si>
    <t>PASSAGENS E DESPESAS COM LOCOMOÇÃO</t>
  </si>
  <si>
    <t>CONTRIBUIÇÕES</t>
  </si>
  <si>
    <t>AUXÍLIOS</t>
  </si>
  <si>
    <t>SUBVENÇÕES SOCIAIS</t>
  </si>
  <si>
    <t>TRANSFERÊNCIAS A INSTITUIÇÕES PRIVADAS SEM FINS LUCRATIVOS</t>
  </si>
  <si>
    <t>TRANSFERÊNCIAS A INSTITUIÇÕES PRIVADAS COM FINS LUCRATIVOS</t>
  </si>
  <si>
    <t>TRANSFERÊNCIAS AO EXTERIOR</t>
  </si>
  <si>
    <t>G</t>
  </si>
  <si>
    <t>SE</t>
  </si>
  <si>
    <t>Nível</t>
  </si>
  <si>
    <t>DESPESAS CORRENTES</t>
  </si>
  <si>
    <t>PESSOAL E ENCARGOS SOCIAIS</t>
  </si>
  <si>
    <t>Superior 2º Nível - Grupo</t>
  </si>
  <si>
    <t>TRANSFERÊNCIAS À UNIÃO</t>
  </si>
  <si>
    <t>TRANSFERÊNCIAS A ESTADOS E AO DISTRITO FEDERAL</t>
  </si>
  <si>
    <t>TRANSFERÊNCIAS A MUNICÍPIOS</t>
  </si>
  <si>
    <t>Superior 3º Nível - Modalidade</t>
  </si>
  <si>
    <t>CONTRATAÇÃO POR TEMPO DETERMINADO</t>
  </si>
  <si>
    <t>APLICAÇÕES DIRETAS</t>
  </si>
  <si>
    <t>Superior 4º Nível - Elemento</t>
  </si>
  <si>
    <t>Último 5º Nível - Subelemento</t>
  </si>
  <si>
    <t>OUTRAS CONTRATAÇÕES POR TEMPO DETERMINADO</t>
  </si>
  <si>
    <t>SALÁRIO MATERNIDADE</t>
  </si>
  <si>
    <t>CONTRIBUIÇÃO A ENTIDADES FECHADAS DE PREVIDÊNCIA</t>
  </si>
  <si>
    <t>VENCIMENTOS E VANTAGENS FIXAS - PESSOAL CIVIL</t>
  </si>
  <si>
    <t>OUTRAS DESPESAS FIXAS - PESSOAL CIVIL</t>
  </si>
  <si>
    <t>OBRIGAÇÕES PATRONAIS</t>
  </si>
  <si>
    <t>SEGUROS DE ACIDENTES DO TRABALHO</t>
  </si>
  <si>
    <t>OUTRAS DESPESAS VARIÁVEIS - PESSOAL CIVIL</t>
  </si>
  <si>
    <t>SENTENÇAS JUDICIAIS</t>
  </si>
  <si>
    <t>SENTENÇA JUDICIAL - PENSIONISTA CIVIL</t>
  </si>
  <si>
    <t>OUTROS PRECATÓRIOS JUDICIAIS</t>
  </si>
  <si>
    <t>DESPESAS DE EXERCÍCIOS ANTERIORES</t>
  </si>
  <si>
    <t>PENSÕES ESPECIAIS</t>
  </si>
  <si>
    <t>RESSARCIMENTO DE DESPESAS COM PESSOAL REQUISITADO</t>
  </si>
  <si>
    <t>OUTRAS DESPESAS DE EXERCICIOS ANTERIORES</t>
  </si>
  <si>
    <t>RESSARCIMENTO DE DESPESAS DE PESSOAL REQUISITADO</t>
  </si>
  <si>
    <t>PESSOAL REQUISITADO DE OUTROS ÓRGÃOS DA MESMA ADMINISTRAÇÃO</t>
  </si>
  <si>
    <t>PESSOAL REQUISITADO DE OUTROS ENTES</t>
  </si>
  <si>
    <t>OUTROS RESSARCIMENTOS DE DESPESAS DE PESSOAL REQUISITADO</t>
  </si>
  <si>
    <t>ALÍQUOTA SUPLEMENTAR DE CONTRIBUIÇÃO PREVIDENCIÁRIA - PESSOAL ATIVO DO PLANO PREVIDENCIÁRIO</t>
  </si>
  <si>
    <t>ALÍQUOTA SUPLEMENTAR DE CONTRIBUIÇÃO PREVIDENCIÁRIA - PESSOAL INATIVO E PENSIONISTA DO PLANO PREVIDENCIÁRIO</t>
  </si>
  <si>
    <t>ALÍQUOTA SUPLEMENTAR DE CONTRIBUIÇÃO PREVIDENCIÁRIA - PESSOAL ATIVO DO PLANO FINANCEIRO</t>
  </si>
  <si>
    <t>ALÍQUOTA SUPLEMENTAR DE CONTRIBUIÇÃO PREVIDENCIÁRIA - PESSOAL INATIVO E PENSIONISTA DO PLANO FINANCEIRO</t>
  </si>
  <si>
    <t>OUTRAS INDENIZAÇÕES E RESTITUIÇÕES TRABALHISTAS</t>
  </si>
  <si>
    <t>JUROS E ENCARGOS DA DÍVIDA</t>
  </si>
  <si>
    <t>JUROS SOBRE A DÍVIDA POR CONTRATO</t>
  </si>
  <si>
    <t>OUTROS ENCARGOS SOBRE A DÍVIDA POR CONTRATO</t>
  </si>
  <si>
    <t>JUROS, DESÁGIOS E DESCONTOS DA DÍVIDA MOBILIÁRIA</t>
  </si>
  <si>
    <t>OUTROS ENCARGOS SOBRE A DÍVIDA MOBILIÁRIA</t>
  </si>
  <si>
    <t>ENCARGOS SOBRE OPERAÇÕES DE CRÉDITO POR ANTECIPAÇÃO DA RECEITA</t>
  </si>
  <si>
    <t>DIVERSOS ENCARGOS</t>
  </si>
  <si>
    <t>OUTRAS DESPESAS CORRENTES</t>
  </si>
  <si>
    <t>OUTROS SERVIÇOS DE TERCEIROS - PESSOA JURÍDICA</t>
  </si>
  <si>
    <t>APORTE DE RECURSOS PELO PARCEIRO PÚBLICO EM FAVOR DO PARCEIRO PRIVADO DECORRENTE DE CONTRATO DE PARCERIA PÚBLICO-PRIVADA - PPP</t>
  </si>
  <si>
    <t>DIÁRIAS - CIVIL</t>
  </si>
  <si>
    <t>SERVIÇOS DE CONSULTORIA</t>
  </si>
  <si>
    <t>OUTROS SERVIÇOS DE TERCEIROS - PESSOA FÍSICA</t>
  </si>
  <si>
    <t>BENEFÍCIO MENSAL AO DEFICIENTE E AO IDOSO</t>
  </si>
  <si>
    <t>SEGURO DESEMPREGO - FAT</t>
  </si>
  <si>
    <t>ABONO SALARIAL - PIS/PASEP - FAT</t>
  </si>
  <si>
    <t>AUXÍLIO FINANCEIRO A ESTUDANTES</t>
  </si>
  <si>
    <t>AUXÍLIO-FARDAMENTO</t>
  </si>
  <si>
    <t>AUXÍLIO FINANCEIRO A PESQUISADORES</t>
  </si>
  <si>
    <t>ENCARGOS PELA HONRA DE AVAIS, GARANTIAS, SEGUROS E SIMILARES</t>
  </si>
  <si>
    <t>REMUNERAÇÃO DE COTAS DE FUNDOS AUTÁRQUICOS</t>
  </si>
  <si>
    <t>COMBUSTÍVEIS E LUBRIFICANTES AUTOMOTIVOS</t>
  </si>
  <si>
    <t>MATERIAL QUÍMICO</t>
  </si>
  <si>
    <t>MATERIAL DE LIMPEZA E PRODUÇÃO DE HIGIENIZAÇÃO</t>
  </si>
  <si>
    <t>MATERIAL DE UNIFORMES, TECIDOS E AVIAMENTOS</t>
  </si>
  <si>
    <t>MATERIAL PARA MANUTENÇÃO DE VEÍCULOS</t>
  </si>
  <si>
    <t>MATERIAL DIDÁTICO</t>
  </si>
  <si>
    <t>MEDICAMENTOS PARA USO DOMICILIAR</t>
  </si>
  <si>
    <t>RESIDÊNCIA MÉDICA</t>
  </si>
  <si>
    <t>ARRENDAMENTO MERCANTIL</t>
  </si>
  <si>
    <t>MANUTENÇÃO E CONSERVAÇÃO DE MÁQUINAS E EQUIPAMENTOS</t>
  </si>
  <si>
    <t>SERVIÇOS DE ENERGIA ELÉTRICA</t>
  </si>
  <si>
    <t>SERVIÇOS DE ÁGUA E ESGOTO</t>
  </si>
  <si>
    <t>SERVIÇOS DE COMUNICAÇÃO EM GERAL</t>
  </si>
  <si>
    <t>VALE-TRANSPORTE</t>
  </si>
  <si>
    <t>AUXÍLIO-ALIMENTAÇÃO</t>
  </si>
  <si>
    <t>OBRIGAÇÕES TRIBUTÁRIAS E CONTRIBUTIVAS</t>
  </si>
  <si>
    <t>OUTROS AUXÍLIOS FINANCEIROS A PESSOAS FÍSICAS</t>
  </si>
  <si>
    <t>AUXÍLIO-TRANSPORTE</t>
  </si>
  <si>
    <t>SEGURO DESEMPREGO E ABONO SALARIAL</t>
  </si>
  <si>
    <t>AUXILIO FINANCEIRO A ESTUDANTES</t>
  </si>
  <si>
    <t>AUXILIO FINANCEIRO A PESQUISADORES</t>
  </si>
  <si>
    <t>OUTROS AUXÍLIOS FINANCEIROS A PESSOA FÍSICA</t>
  </si>
  <si>
    <t>AJUDA DE CUSTO</t>
  </si>
  <si>
    <t>INDENIZAÇÃO PELA EXECUÇÃO DE TRABALHOS DE CAMPO</t>
  </si>
  <si>
    <t>SERVIÇOS DE TECNOLOGIA DA INFORMAÇÃO E COMUNICAÇÃO - PJ</t>
  </si>
  <si>
    <t>DESPESAS DE CAPITAL</t>
  </si>
  <si>
    <t>OBRAS E INSTALAÇÕES</t>
  </si>
  <si>
    <t>EQUIPAMENTOS E MATERIAL PERMANENTE</t>
  </si>
  <si>
    <t>AQUISIÇÃO DE IMÓVEIS</t>
  </si>
  <si>
    <t>INVERSÕES FINANCEIRAS</t>
  </si>
  <si>
    <t>CONCESSÃO DE EMPRÉSTIMOS E FINANCIAMENTOS</t>
  </si>
  <si>
    <t>AQUISIÇÃO DE PRODUTOS PARA REVENDA</t>
  </si>
  <si>
    <t>AQUISIÇÃO DE TÍTULOS DE CRÉDITO</t>
  </si>
  <si>
    <t>AQUISIÇÃO DE TÍTULOS REPRESENTATIVOS DE CAPITAL JÁ INTEGRALIZADO</t>
  </si>
  <si>
    <t>CONSTITUIÇÃO OU AUMENTO DE CAPITAL DE EMPRESAS</t>
  </si>
  <si>
    <t>AMORTIZAÇÃO DA DÍVIDA</t>
  </si>
  <si>
    <t>PRINCIPAL DA DÍVIDA CONTRATUAL RESGATADO</t>
  </si>
  <si>
    <t>PRINCIPAL DA DÍVIDA MOBILIÁRIA RESGATADO</t>
  </si>
  <si>
    <t>OUTROS PRINCIPAL DA DÍVIDA MOBILIÁRIA RESGATADO</t>
  </si>
  <si>
    <t>CORREÇÃO MONETÁRIA DA DÍVIDA DE OPERAÇÕES DE CRÉDITO POR ANTECIPAÇÃO DA RECEITA</t>
  </si>
  <si>
    <t>PRINCIPAL CORRIGIDO DA DÍVIDA MOBILIÁRIA REFINANCIADO</t>
  </si>
  <si>
    <t>PRINCIPAL CORRIGIDO DA DÍVIDA CONTRATUAL REFINANCIADO</t>
  </si>
  <si>
    <t>3</t>
  </si>
  <si>
    <t>90</t>
  </si>
  <si>
    <t>30</t>
  </si>
  <si>
    <t>02</t>
  </si>
  <si>
    <t>03</t>
  </si>
  <si>
    <t>04</t>
  </si>
  <si>
    <t>05</t>
  </si>
  <si>
    <t>06</t>
  </si>
  <si>
    <t>07</t>
  </si>
  <si>
    <t>08</t>
  </si>
  <si>
    <t>12</t>
  </si>
  <si>
    <t>13</t>
  </si>
  <si>
    <t>15</t>
  </si>
  <si>
    <t>18</t>
  </si>
  <si>
    <t>19</t>
  </si>
  <si>
    <t>31</t>
  </si>
  <si>
    <t>24</t>
  </si>
  <si>
    <t>27</t>
  </si>
  <si>
    <t>40</t>
  </si>
  <si>
    <t>38</t>
  </si>
  <si>
    <t>32</t>
  </si>
  <si>
    <t>34</t>
  </si>
  <si>
    <t>50</t>
  </si>
  <si>
    <t>26</t>
  </si>
  <si>
    <t>29</t>
  </si>
  <si>
    <t>25</t>
  </si>
  <si>
    <t>33</t>
  </si>
  <si>
    <t>37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</si>
  <si>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</si>
  <si>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</si>
  <si>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</si>
  <si>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</si>
  <si>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</si>
  <si>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</si>
  <si>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</si>
  <si>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</si>
  <si>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</si>
  <si>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36</t>
  </si>
  <si>
    <t>01</t>
  </si>
  <si>
    <t>09</t>
  </si>
  <si>
    <t>11</t>
  </si>
  <si>
    <t>14</t>
  </si>
  <si>
    <t>16</t>
  </si>
  <si>
    <t>20</t>
  </si>
  <si>
    <t>21</t>
  </si>
  <si>
    <t>22</t>
  </si>
  <si>
    <t>23</t>
  </si>
  <si>
    <t>28</t>
  </si>
  <si>
    <t>10</t>
  </si>
  <si>
    <t>39</t>
  </si>
  <si>
    <t>92</t>
  </si>
  <si>
    <t>00</t>
  </si>
  <si>
    <t>17</t>
  </si>
  <si>
    <t>MATERIAL DE PRODUÇÃO E SEGURANÇA</t>
  </si>
  <si>
    <t>35</t>
  </si>
  <si>
    <t>60</t>
  </si>
  <si>
    <t>99</t>
  </si>
  <si>
    <t>51</t>
  </si>
  <si>
    <t>52</t>
  </si>
  <si>
    <t>53</t>
  </si>
  <si>
    <t>54</t>
  </si>
  <si>
    <t>56</t>
  </si>
  <si>
    <t>58</t>
  </si>
  <si>
    <t>59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</si>
  <si>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</si>
  <si>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</si>
  <si>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</si>
  <si>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</si>
  <si>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</si>
  <si>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</si>
  <si>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</si>
  <si>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</si>
  <si>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</si>
  <si>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</si>
  <si>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</si>
  <si>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</si>
  <si>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</si>
  <si>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</si>
  <si>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</si>
  <si>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</si>
  <si>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</si>
  <si>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79</t>
  </si>
  <si>
    <t>80</t>
  </si>
  <si>
    <t>81</t>
  </si>
  <si>
    <t>83</t>
  </si>
  <si>
    <t>85</t>
  </si>
  <si>
    <t>87</t>
  </si>
  <si>
    <t>89</t>
  </si>
  <si>
    <t>93</t>
  </si>
  <si>
    <t>94</t>
  </si>
  <si>
    <t>95</t>
  </si>
  <si>
    <t>96</t>
  </si>
  <si>
    <t>4</t>
  </si>
  <si>
    <t>57</t>
  </si>
  <si>
    <t>5</t>
  </si>
  <si>
    <t>0</t>
  </si>
  <si>
    <t>1</t>
  </si>
  <si>
    <t>2</t>
  </si>
  <si>
    <t>91</t>
  </si>
  <si>
    <t>6</t>
  </si>
  <si>
    <t>75</t>
  </si>
  <si>
    <t>CONTRATO POR TEMPO DETERMINADO</t>
  </si>
  <si>
    <t>INSTITUIÇÃO DE CARÁTER ASSISTENCIAL EM SAÚDE</t>
  </si>
  <si>
    <t>INSTITUIÇÃO DE CARÁTER DE ASSISTÊNCIA SOCIAL</t>
  </si>
  <si>
    <t>INSTITUIÇÃO DE CARÁTER CULTURAL</t>
  </si>
  <si>
    <t>INSTITUIÇÃO DE CARÁTER EDUCACIONAL</t>
  </si>
  <si>
    <t>DEMAIS SUBVENÇÕES SOCIAIS</t>
  </si>
  <si>
    <t>TRANSPORTE ESCOLAR</t>
  </si>
  <si>
    <t>REPARTIÇÃO CONSTITUCIONAL DE RECEITAS</t>
  </si>
  <si>
    <t>DISTRIBUIÇÃO DE RECEITAS DE ROYALTIES</t>
  </si>
  <si>
    <t>OUTRAS DISTRIBUIÇÕES DE RECEITAS</t>
  </si>
  <si>
    <t>CONTRATO DE GESTÃO</t>
  </si>
  <si>
    <t>MATERIAL, BEM OU SERVIÇO PARA DISTRIBUIÇÃO GRATUITA</t>
  </si>
  <si>
    <t>MOBILIÁRIO EM GERAL</t>
  </si>
  <si>
    <t>VEÍCULOS DIVERSOS</t>
  </si>
  <si>
    <t>VEÍCULOS DE TRAÇÃO MECÂNICA</t>
  </si>
  <si>
    <t>CORREÇÃO MONETÁRIA OU CAMBIAL DA DÍVIDA CONTRATUAL RESGATADA</t>
  </si>
  <si>
    <t>CORREÇÃO MONETÁRIA OU CAMBIAL DA DÍVIDA MOBILIÁRIA RESGATADA</t>
  </si>
  <si>
    <t>RATEIO PELA PARTICIPAÇÃO EM CONSÓRCIO PÚBLICO</t>
  </si>
  <si>
    <t>SERVIÇOS DE TECNOLOGIA DA INFORMAÇÃO E COMUNICAÇÃO - PESSOA JURÍDICA</t>
  </si>
  <si>
    <t>OUTRAS DESPESAS DE PESSOAL DECORRENTES DE CONTRATOS DE TERCEIRIZAÇÃO</t>
  </si>
  <si>
    <t>SERVIÇOS ODONTOLÓGICOS</t>
  </si>
  <si>
    <t>SERVIÇOS LABORATORIAIS</t>
  </si>
  <si>
    <t>PREMIAÇÕES CULTURAIS, ARTÍSTICAS, CIENTÍFICAS, DESPORTIVAS E OUTRAS</t>
  </si>
  <si>
    <t>COMBUSTÍVEIS E LUBRIFICANTES DE AVIAÇÃO</t>
  </si>
  <si>
    <t>COMBUSTÍVEIS E LUBRIFICANTES PARA OUTRAS FINALIDADES</t>
  </si>
  <si>
    <t>GÁS ENGARRAFADO</t>
  </si>
  <si>
    <t>EXPLOSIVOS E MUNIÇÕES</t>
  </si>
  <si>
    <t>ALIMENTOS PARA ANIMAIS</t>
  </si>
  <si>
    <t>GÊNEROS DE ALIMENTAÇÃO</t>
  </si>
  <si>
    <t>ANIMAIS PARA PESQUISA E ABATE</t>
  </si>
  <si>
    <t>MATERIAL DE COUDELARIA OU DE USO ZOOTÉCNICO</t>
  </si>
  <si>
    <t>MATERIAL DE CAÇA E PESCA</t>
  </si>
  <si>
    <t>MATERIAL PARA FESTIVIDADES E HOMENAGENS</t>
  </si>
  <si>
    <t>MATERIAIS E MEDICAMENTOS PARA USO VETERINÁRIO</t>
  </si>
  <si>
    <t>MATERIAL DE ACONDICIONAMENTO E EMBALAGEM</t>
  </si>
  <si>
    <t>MATERIAL DE COPA E COZINHA</t>
  </si>
  <si>
    <t>MATERIAL PARA MANUTENÇÃO DE BENS MÓVEIS</t>
  </si>
  <si>
    <t>MATERIAL PARA INSTALAÇÃO ELÉTRICA E ELETRÔNICA</t>
  </si>
  <si>
    <t>MATERIAL DE MANOBRA E PATRULHAMENTO</t>
  </si>
  <si>
    <t>MATERIAL PARA ÁUDIO, VÍDEO E FOTO</t>
  </si>
  <si>
    <t>MATERIAL PARA COMUNICAÇÕES</t>
  </si>
  <si>
    <t>SEMENTES, MUDAS DE PLANTAS E INSUMOS</t>
  </si>
  <si>
    <t>SUPRIMENTO DE AVIAÇÃO</t>
  </si>
  <si>
    <t>MATERIAL PARA PRODUÇÃO INDUSTRIAL</t>
  </si>
  <si>
    <t>SOBRESSALENTES, MÁQUINAS E MOTORES DE NAVIOS E EMBARCAÇÕES</t>
  </si>
  <si>
    <t>SOBRESSALENTES DE ARMAMENTO</t>
  </si>
  <si>
    <t>SUPRIMENTO DE PROTEÇÃO AO VOO</t>
  </si>
  <si>
    <t>MATERIAL BIOLÓGICO</t>
  </si>
  <si>
    <t>MATERIAL PARA UTILIZAÇÃO EM GRÁFICA</t>
  </si>
  <si>
    <t>FERRAMENTAS</t>
  </si>
  <si>
    <t>MATERIAL PARA REABILITAÇÃO PROFISSIONAL</t>
  </si>
  <si>
    <t>MATERIAL DE SINALIZAÇÃO VISUAL E AFINS</t>
  </si>
  <si>
    <t>MATERIAL TÉCNICO PARA SELEÇÃO E TREINAMENTO</t>
  </si>
  <si>
    <t>MATERIAL BIBLIOGRÁFICO NÃO IMOBILIZÁVEL</t>
  </si>
  <si>
    <t>AQUISIÇÃO DE SOFTWARES DE BASE</t>
  </si>
  <si>
    <t>BENS MÓVEIS NÃO ATIVÁVEIS</t>
  </si>
  <si>
    <t>BILHETES DE PASSAGEM</t>
  </si>
  <si>
    <t>BANDEIRAS, FLÂMULAS E INSÍGNIAS</t>
  </si>
  <si>
    <t>CONDOMÍNIOS</t>
  </si>
  <si>
    <t>DIÁRIAS A COLABORADORES EVENTUAIS NO PAÍS</t>
  </si>
  <si>
    <t>DIÁRIAS A COLABORADORES EVENTUAIS NO EXTERIOR</t>
  </si>
  <si>
    <t>COMISSÕES E CORRETAGENS</t>
  </si>
  <si>
    <t>DIREITOS AUTORAIS</t>
  </si>
  <si>
    <t>ESTAGIÁRIOS</t>
  </si>
  <si>
    <t>SALÁRIOS DE INTERNOS EM PENITENCIÁRIAS</t>
  </si>
  <si>
    <t>PRÓ-LABORE A CONSULTORES EVENTUAIS</t>
  </si>
  <si>
    <t>CAPATAZIA, ESTIVA E PESAGEM</t>
  </si>
  <si>
    <t>CONFERÊNCIAS E EXPOSIÇÕES</t>
  </si>
  <si>
    <t>ARMAZENAGEM</t>
  </si>
  <si>
    <t>LOCAÇÃO DE IMÓVEIS</t>
  </si>
  <si>
    <t>LOCAÇÃO DE BENS MÓVEIS E INTANGÍVEIS</t>
  </si>
  <si>
    <t>MANUTENÇÃO E CONSERVAÇÃO DE EQUIPAMENTOS</t>
  </si>
  <si>
    <t>MANUTENÇÃO E CONSERVAÇÃO DE VEÍCULOS</t>
  </si>
  <si>
    <t>MANUTENÇÃO E CONSERVAÇÃO DE BENS MÓVEIS DE OUTRAS NATUREZAS</t>
  </si>
  <si>
    <t>MANUTENÇÃO E CONSERVAÇÃO DE BENS IMÓVEIS</t>
  </si>
  <si>
    <t>FORNECIMENTO DE ALIMENTAÇÃO</t>
  </si>
  <si>
    <t>SERVIÇOS DE CARÁTER SECRETO OU RESERVADO</t>
  </si>
  <si>
    <t>SERVIÇOS DE LIMPEZA E CONSERVAÇÃO</t>
  </si>
  <si>
    <t>SERVIÇOS DOMÉSTICOS</t>
  </si>
  <si>
    <t>SERVIÇOS DE REABILITAÇÃO PROFISSIONAL</t>
  </si>
  <si>
    <t>SERVIÇO DE CONSERVAÇÃO E REBENEFICIAMENTO DE MERCADORIAS</t>
  </si>
  <si>
    <t>CONFECÇÃO DE MATERIAL DE ACONDICIONAMENTO E EMBALAGEM</t>
  </si>
  <si>
    <t>CONFECÇÃO DE UNIFORMES, BANDEIRAS E FLÂMULAS</t>
  </si>
  <si>
    <t>FRETES E TRANSPORTES DE ENCOMENDAS</t>
  </si>
  <si>
    <t>ENCARGOS FINANCEIROS DEDUTÍVEIS</t>
  </si>
  <si>
    <t>MULTAS DEDUTÍVEIS</t>
  </si>
  <si>
    <t>JUROS</t>
  </si>
  <si>
    <t>ENCARGOS FINANCEIROS INDEDUTÍVEIS</t>
  </si>
  <si>
    <t>MULTAS INDEDUTÍVEIS</t>
  </si>
  <si>
    <t>SERVIÇOS DE ÁUDIO, VÍDEO E FOTO</t>
  </si>
  <si>
    <t>ASSINATURAS DE PERIÓDICOS E ANUIDADES</t>
  </si>
  <si>
    <t>SERVIÇOS TÉCNICOS PROFISSIONAIS</t>
  </si>
  <si>
    <t>DESCONTOS FINANCEIROS CONCEDIDOS</t>
  </si>
  <si>
    <t>LOCAÇÃO DE MÁQUINAS E EQUIPAMENTOS</t>
  </si>
  <si>
    <t>LOCAÇÃO DE BENS MÓVEIS E OUTRAS NATUREZAS E INTANGÍVEIS</t>
  </si>
  <si>
    <t>MANUTENÇÃO E CONSERVAÇÃO DE ESTRADAS E VIAS</t>
  </si>
  <si>
    <t>EXPOSIÇÕES, CONGRESSOS E CONFERÊNCIAS</t>
  </si>
  <si>
    <t>FESTIVIDADES E HOMENAGENS</t>
  </si>
  <si>
    <t>PROGRAMA DE ALIMENTAÇÃO DO TRABALHADOR</t>
  </si>
  <si>
    <t>SERVIÇOS DE GÁS</t>
  </si>
  <si>
    <t>PRODUÇÕES JORNALÍSTICAS</t>
  </si>
  <si>
    <t>SERVIÇOS DE ANÁLISES E PESQUISAS CIENTÍFICAS</t>
  </si>
  <si>
    <t>SERVIÇOS DE TELECOMUNICAÇÕES</t>
  </si>
  <si>
    <t>SERVIÇOS DE MANOBRA E PATRULHAMENTO</t>
  </si>
  <si>
    <t>SERVIÇOS DE SOCORRO E SALVAMENTO</t>
  </si>
  <si>
    <t>SERVIÇOS DE PRODUÇÃO INDUSTRIAL</t>
  </si>
  <si>
    <t>SERVIÇOS JUDICIÁRIOS</t>
  </si>
  <si>
    <t>SERVIÇOS FUNERÁRIOS</t>
  </si>
  <si>
    <t>SEGUROS EM GERAL</t>
  </si>
  <si>
    <t>TRANSPORTE DE SERVIDORES</t>
  </si>
  <si>
    <t>CLASSIFICAÇÃO DE PRODUTOS</t>
  </si>
  <si>
    <t>HOSPEDAGENS</t>
  </si>
  <si>
    <t>SERVIÇOS BANCÁRIOS</t>
  </si>
  <si>
    <t>SERVIÇOS DE CÓPIAS E REPRODUÇÃO DE DOCUMENTOS</t>
  </si>
  <si>
    <t>SERVIÇOS EM ITENS REPARÁVEIS DE AVIAÇÃO</t>
  </si>
  <si>
    <t>SERVIÇOS RELACIONADOS À INDUSTRIALIZAÇÃO AEROESPACIAL</t>
  </si>
  <si>
    <t>MANUTENÇÃO DE REPARTIÇÕES – SERVIÇO EXTERIOR</t>
  </si>
  <si>
    <t>DESENVOLVIMENTO DE SOFTWARE</t>
  </si>
  <si>
    <t>MANUTENÇÃO DE SOFTWARE</t>
  </si>
  <si>
    <t>HOSPEDAGENS DE SISTEMAS</t>
  </si>
  <si>
    <t>COMUNICAÇÃO DE DADOS</t>
  </si>
  <si>
    <t>SUPORTE A USUÁRIOS DE TIC</t>
  </si>
  <si>
    <t>SUPORTE DE INFRAESTRUTURA DE TIC</t>
  </si>
  <si>
    <t>SERVIÇOS TÉCNICOS PROFISSIONAIS DE TIC</t>
  </si>
  <si>
    <t>DIGITALIZAÇÃO</t>
  </si>
  <si>
    <t>TREINAMENTO E CAPACITAÇÃO EM TIC</t>
  </si>
  <si>
    <t>CONTEÚDO DE WEB</t>
  </si>
  <si>
    <t>TRATAMENTO DE DADOS</t>
  </si>
  <si>
    <t>SERVIÇOS RELACIONADOS A COMPUTAÇÃO EM NUVENS</t>
  </si>
  <si>
    <t>RESIDÊNCIA MULTIPROFISSIONAL EM SAÚDE</t>
  </si>
  <si>
    <t>DEMAIS AUXÍLIOS FINANCEIROS A PESSOAS FÍSICAS</t>
  </si>
  <si>
    <t>DISTRIBUIÇÃO CONSTITUCIONAL OU LEGAL DE RECEITAS</t>
  </si>
  <si>
    <t>SENTENÇAS JUDICIAIS - MEDICAMENTOS</t>
  </si>
  <si>
    <t>SENTENÇAS JUDICIAIS - SERVIÇOS DE SAÚDE</t>
  </si>
  <si>
    <t>OUTROS SERVIÇOS DE TECNOLOGIA DA INFORMAÇÃO E COMUNICAÇÃO - PESSOA JURÍDICA</t>
  </si>
  <si>
    <t>SERVIÇOS DE COMUNICAÇÃO EM GERAL (QUE NÃO INTEGRAM PACOTE DE COMUNICAÇÃO DE DADOS)</t>
  </si>
  <si>
    <t>SUBVENÇÕES ECONÔMICAS</t>
  </si>
  <si>
    <t>AERONAVES</t>
  </si>
  <si>
    <t>APARELHOS DE MEDIÇÃO E ORIENTAÇÃO</t>
  </si>
  <si>
    <t>APARELHOS E EQUIPAMENTOS DE COMUNICAÇÃO</t>
  </si>
  <si>
    <t>APARELHOS E EQUIPAMENTOS PARA ESPORTES E DIVERSÕES</t>
  </si>
  <si>
    <t>APARELHOS E UTENSÍLIOS DOMÉSTICOS</t>
  </si>
  <si>
    <t>ARMAMENTOS</t>
  </si>
  <si>
    <t>COLEÇÕES E MATERIAIS BIBLIOGRÁFICOS</t>
  </si>
  <si>
    <t>DISCOTECAS E FILMOTECAS</t>
  </si>
  <si>
    <t>EMBARCAÇÕES</t>
  </si>
  <si>
    <t>EQUIPAMENTOS DE MANOBRA E PATRULHAMENTO</t>
  </si>
  <si>
    <t>EQUIPAMENTO DE PROTEÇÃO, SEGURANÇA E SOCORRO</t>
  </si>
  <si>
    <t>INSTRUMENTOS MUSICAIS E ARTÍSTICOS</t>
  </si>
  <si>
    <t>MÁQUINAS E EQUIPAMENTOS DE NATUREZA INDUSTRIAL</t>
  </si>
  <si>
    <t>MÁQUINAS E EQUIPAMENTOS ENERGÉTICOS</t>
  </si>
  <si>
    <t>MÁQUINAS E EQUIPAMENTOS GRÁFICOS</t>
  </si>
  <si>
    <t>EQUIPAMENTOS PARA ÁUDIO, VÍDEO E FOTO</t>
  </si>
  <si>
    <t>MÁQUINAS, UTENSÍLIOS E EQUIPAMENTOS DIVERSOS</t>
  </si>
  <si>
    <t>EQUIPAMENTOS DE PROCESSAMENTO DE DADOS</t>
  </si>
  <si>
    <t>MÁQUINAS, INSTALAÇÕES E UTENSÍLIOS DE ESCRITÓRIO</t>
  </si>
  <si>
    <t>MÁQUINAS, FERRAMENTAS E UTENSÍLIOS DE OFICINA</t>
  </si>
  <si>
    <t>EQUIPAMENTOS E UTENSÍLIOS HIDRÁULICOS E ELÉTRICOS</t>
  </si>
  <si>
    <t>MÁQUINAS E EQUIPAMENTOS AGRÍCOLAS E RODOVIÁRIOS</t>
  </si>
  <si>
    <t>OBRAS DE ARTE E PEÇAS PARA MUSEU</t>
  </si>
  <si>
    <t>SEMOVENTES E EQUIPAMENTOS DE MONTARIA</t>
  </si>
  <si>
    <t>VEÍCULOS FERROVIÁRIOS</t>
  </si>
  <si>
    <t>PEÇAS NÃO INCORPORÁVEIS A IMÓVEIS</t>
  </si>
  <si>
    <t>CARROS DE COMBATE</t>
  </si>
  <si>
    <t>EQUIPAMENTOS, PEÇAS E ACESSÓRIOS AERONÁUTICOS</t>
  </si>
  <si>
    <t>EQUIPAMENTOS, PEÇAS E ACESSÓRIOS DE PROTEÇÃO AO VOO</t>
  </si>
  <si>
    <t>ACESSÓRIOS PARA AUTOMÓVEIS</t>
  </si>
  <si>
    <t>EQUIPAMENTOS DE MERGULHO E SALVAMENTO</t>
  </si>
  <si>
    <t>EQUIPAMENTOS, PEÇAS E ACESSÓRIOS MARÍTIMOS</t>
  </si>
  <si>
    <t>EQUIPAMENTOS E SISTEMA DE PROTEÇÃO E VIGILÂNCIA AMBIENTAL</t>
  </si>
  <si>
    <t>EQUIPAMENTOS, SOBRESSALENTES DE MÁQUINAS, MOTOR DE NAVIOS DE ESQUADRA</t>
  </si>
  <si>
    <t>FORNECIMENTO DE GÊNERO DE ALIMENTAÇÃO</t>
  </si>
  <si>
    <t>COMPENSAÇÕES A REGIMES DE PREVIDÊNCIA</t>
  </si>
  <si>
    <t>DESPESA DO ORÇAMENTO DE INVESTIMENTO</t>
  </si>
  <si>
    <t>86</t>
  </si>
  <si>
    <t>TAXA DE ADMINISTRAÇÃO</t>
  </si>
  <si>
    <t>X</t>
  </si>
  <si>
    <t>97</t>
  </si>
  <si>
    <t>98</t>
  </si>
  <si>
    <t>55</t>
  </si>
  <si>
    <t>82</t>
  </si>
  <si>
    <t>84</t>
  </si>
  <si>
    <t>A/S</t>
  </si>
  <si>
    <t>check 2</t>
  </si>
  <si>
    <t>check 1</t>
  </si>
  <si>
    <t>CÓDIGO CALC</t>
  </si>
  <si>
    <t>13º SALÁRIO - PESSOAL CIVIL</t>
  </si>
  <si>
    <t>13º SALÁRIO</t>
  </si>
  <si>
    <t>CONTRIBUICÕES</t>
  </si>
  <si>
    <t>TRANSFERÊNCIAS A CONSÓRCIOS PÚBLICOS MEDIANTE CONTRATO DE RATEIO</t>
  </si>
  <si>
    <t>PENSÕES CIVIS</t>
  </si>
  <si>
    <t>PENSÕES ESPECIAIS - PESSOAL CIVIL</t>
  </si>
  <si>
    <t>SALÁRIO CONTRATO TEMPORÁRIO</t>
  </si>
  <si>
    <t>SERVIÇO EXTRAORDINÁRIO - CONTRATO TEMPORÁRIO</t>
  </si>
  <si>
    <t>13º SALÁRIO - CONTRATO TEMPORÁRIO</t>
  </si>
  <si>
    <t>OBRIGAÇÕES PATRONAIS - CONTRATO TEMPORÁRIO</t>
  </si>
  <si>
    <t>ADICIONAIS DE CONTRATO TEMPORÁRIO</t>
  </si>
  <si>
    <t>OUTRAS CONTRIBUICÕES A ENTIDADES FECHADAS DE PREVIDÊNCIA</t>
  </si>
  <si>
    <t>OUTROS BENEFÍCIOS ASSISTENCIAIS DO SERVIDOR E DO MILITAR</t>
  </si>
  <si>
    <t>VENCIMENTOS E SALÁRIOS</t>
  </si>
  <si>
    <t>ADIANTAMENTO PECUNIÁRIO</t>
  </si>
  <si>
    <t>GRATIFICAÇÃO DE TEMPO DE SERVIÇO</t>
  </si>
  <si>
    <t>FÉRIAS VENCIDAS E PROPORCIONAIS</t>
  </si>
  <si>
    <t>FÉRIAS - ABONO PECUNIÁRIO</t>
  </si>
  <si>
    <t>LICENÇA-PRÊMIO</t>
  </si>
  <si>
    <t>LICENÇA CAPACITAÇÃO</t>
  </si>
  <si>
    <t>OUTROS ADICIONAIS, VANTAGENS, GRATIFICAÇÕES E OUTROS COMPLEMENTOS DE SALÁRIOS</t>
  </si>
  <si>
    <t>CONTRIBUICÕES PREVIDENCIÁRIAS - INSS</t>
  </si>
  <si>
    <t>CONTRIBUIÇÃO DE SALÁRIO-EDUCAÇÃO</t>
  </si>
  <si>
    <t>OUTRAS OBRIGAÇÕES PATRONAIS</t>
  </si>
  <si>
    <t>GRATIFICAÇÃO ELEITORAL</t>
  </si>
  <si>
    <t>SUBSTITUICÕES</t>
  </si>
  <si>
    <t>SERVIÇOS EXTRAORDINÁRIOS</t>
  </si>
  <si>
    <t>PARTICIPAÇÃO A EMPREGADOS E ADMINISTRADORES</t>
  </si>
  <si>
    <t>PRECATÓRIOS - ATIVO CIVIL</t>
  </si>
  <si>
    <t>SENTENÇA JUDICIAL - ATIVO CIVIL</t>
  </si>
  <si>
    <t>SENTENÇA JUDICIAL - INATIVO CIVIL</t>
  </si>
  <si>
    <t>PRECATÓRIOS - INATIVO CIVIL</t>
  </si>
  <si>
    <t>HONORÁRIOS SUCUMBENCIAIS DE PRECATÓRIOS</t>
  </si>
  <si>
    <t>PRECATÓRIOS - PENSIONISTA CIVIL</t>
  </si>
  <si>
    <t>OUTRAS SENTENÇAS JUDICIAIS</t>
  </si>
  <si>
    <t>PENSÕES DO RPPS E DO MILITAR</t>
  </si>
  <si>
    <t>INDENIZAÇÕES E RESTITUICÕES TRABALHISTAS</t>
  </si>
  <si>
    <t>APLICAÇÃO DIRETA DECORRENTE DE OPERAÇÃO ENTRE ÓRGÃOS, FUNDOS E ENTIDADES INTEGRANTES DOS ORÇAMENTOS FISCAL E DA SEGURIDADE SOCIAL</t>
  </si>
  <si>
    <t>CONTRIBUICÕES PREVIDENCIÁRIAS - RPPS - PESSOAL ATIVO - PLANO PREVIDENCIÁRIO</t>
  </si>
  <si>
    <t>CONTRIBUICÕES PREVIDENCIÁRIAS - RPPS - PESSOAL INATIVO E PENSIONISTA - PLANO PREVIDENCIÁRIO</t>
  </si>
  <si>
    <t>CONTRIBUICÕES PREVIDENCIÁRIAS - RPPS - PESSOAL ATIVO - PLANO FINANCEIRO</t>
  </si>
  <si>
    <t>CONTRIBUICÕES PREVIDENCIÁRIAS - RPPS - PESSOAL INATIVO E PENSIONISTA - PLANO FINANCEIRO</t>
  </si>
  <si>
    <t>ALÍQUOTA SUPLEMENTAR DE CONTRIBUIÇÃO PREVIDENCIÁRIA - PESSOAL ATIVO - PLANO PREVIDENCIÁRIO</t>
  </si>
  <si>
    <t>ALÍQUOTA SUPLEMENTAR DE CONTRIBUIÇÃO PREVIDENCIÁRIA - PESSOAL INATIVO E PENSIONISTA - PLANO PREVIDENCIÁRIO</t>
  </si>
  <si>
    <t>ALÍQUOTA SUPLEMENTAR DE CONTRIBUIÇÃO PREVIDENCIÁRIA - PESSOAL ATIVO - PLANO FINANCEIRO</t>
  </si>
  <si>
    <t>ALÍQUOTA SUPLEMENTAR DE CONTRIBUIÇÃO PREVIDENCIÁRIA - PESSOAL INATIVO E PENSIONISTA - PLANO FINANCEIRO</t>
  </si>
  <si>
    <t>OBRIGAÇÕES PATRONAIS DE PRECATÓRIOS</t>
  </si>
  <si>
    <t>CONTRIBUICÕES PREVIDENCIÁRIAS - RPPS - PESSOAL ATIVO DO PLANO PREVIDENCIÁRIO</t>
  </si>
  <si>
    <t>CONTRIBUICÕES PREVIDENCIÁRIAS - RPPS - PESSOAL INATIVO E PENSIONISTA DO PLANO PREVIDENCIÁRIO</t>
  </si>
  <si>
    <t>CONTRIBUICÕES PREVIDENCIÁRIAS - RPPS - PESSOAL ATIVO DO PLANO FINANCEIRO</t>
  </si>
  <si>
    <t>CONTRIBUICÕES PREVIDENCIÁRIAS - RPPS - PESSOAL INATIVO E PENSIONISTA DO PLANO FINANCEIRO</t>
  </si>
  <si>
    <t>EXECUÇÃO ORÇAMENTÁRIA DELEGADA À UNIÃO</t>
  </si>
  <si>
    <t>TRANSFERÊNCIAS A ESTADOS E AO DISTRITO FEDERAL - FUNDO A FUNDO</t>
  </si>
  <si>
    <t>EXECUÇÃO ORÇAMENTÁRIA DELEGADA A ESTADOS E AO DISTRITO FEDERAL</t>
  </si>
  <si>
    <t>TRANSFERÊNCIAS A MUNICÍPIOS - FUNDO A FUNDO</t>
  </si>
  <si>
    <t>EXECUÇÃO ORÇAMENTÁRIA DELEGADA A MUNICÍPIOS</t>
  </si>
  <si>
    <t>TRANSFERÊNCIAS A INSTITUIÇÕES MULTIGOVERNAMENTAIS</t>
  </si>
  <si>
    <t>EXECUÇÃO ORÇAMENTÁRIA DELEGADA A CONSÓRCIOS PÚBLICOS</t>
  </si>
  <si>
    <t>DIÁRIAS – CIVIL</t>
  </si>
  <si>
    <t>OUTROS SERVIÇOS DE TERCEIROS – PESSOA FÍSICA</t>
  </si>
  <si>
    <t>BENEFÍCIO AO DEFICIENTE</t>
  </si>
  <si>
    <t>BENEFÍCIO AO IDOSO</t>
  </si>
  <si>
    <t>RENDA MENSAL VITALÍCIA - INVALIDEZ</t>
  </si>
  <si>
    <t>RENDA MENSAL VITALÍCIA - IDADE</t>
  </si>
  <si>
    <t>OUTROS BENEFÍCIOS AO DEFICIENTE E AO IDOSO</t>
  </si>
  <si>
    <t>OUTROS BENEFÍCIOS ASSISTENCIAIS</t>
  </si>
  <si>
    <t>DISTRIBUIÇÃO DE RESULTADO DE EMPRESAS ESTATAIS DEPENDENTES</t>
  </si>
  <si>
    <t>OUTROS MATERIAIS DE DISTRIBUIÇÃO GRATUITA</t>
  </si>
  <si>
    <t>JETONS E GRATIFICAÇÕES A CONSELHEIROS</t>
  </si>
  <si>
    <t>DIÁRIAS A CONSELHEIROS</t>
  </si>
  <si>
    <t>SERVIÇOS DE APOIO AO ENSINO</t>
  </si>
  <si>
    <t>VIGILÂNCIA OSTENSIVA/MONITORADA</t>
  </si>
  <si>
    <t>LIMPEZA E CONSERVAÇÃO</t>
  </si>
  <si>
    <t>LOCAÇÃO DE EQUIPAMENTOS DE TIC - ATIVOS DE REDE</t>
  </si>
  <si>
    <t>LOCAÇÃO DE SOFTWARE</t>
  </si>
  <si>
    <t>MANUTENÇÃO E CONSERVAÇÃO DE EQUIPAMENTOS DE TIC</t>
  </si>
  <si>
    <t>TELEFONIA FIXA E MÓVEL - PACOTE DE COMUNICAÇÃO DE DADOS</t>
  </si>
  <si>
    <t>PRECATÓRIOS JUDICIAS</t>
  </si>
  <si>
    <t>SENTENÇAS JUDICIAIS - OUTRAS DESPESAS</t>
  </si>
  <si>
    <t>SENTENÇAS JUDICIAIS DE PEQUENO VALOR</t>
  </si>
  <si>
    <t>SENTENÇAS JUDICIAIS - TERCEIRIZAÇÃO (ART.18 § 1º, L.C. 101)</t>
  </si>
  <si>
    <t>OBRIGAÇÕES TRIBUTARIAS E CONTRIBUTIVAS</t>
  </si>
  <si>
    <t>INDENIZAÇÕES E RESTITUICÕES</t>
  </si>
  <si>
    <t>INDENIZAÇÕES</t>
  </si>
  <si>
    <t>RESTITUICÕES</t>
  </si>
  <si>
    <t>INDENIZAÇÃO DE TRANSPORTE</t>
  </si>
  <si>
    <t>INDENIZAÇÃO DE MORADIA</t>
  </si>
  <si>
    <t>OUTRAS INDENIZAÇÕES E RESTITUICÕES</t>
  </si>
  <si>
    <t>APORTE PARA COBERTURA DO DÉFICIT ATUARIAL DO RPPS</t>
  </si>
  <si>
    <t>APLICAÇÃO DIRETA DECORRENTE DE OPERAÇÃO DE ÓRGÃOS, FUNDOS E ENTIDADES INTEGRANTES DOS ORÇAMENTOS FISCAL E DA SEGURIDADE SOCIAL COM CONSÓRCIO PÚBLICO DO QUAL O ENTE PARTICIPE</t>
  </si>
  <si>
    <t>APLICAÇÃO DIRETA DECORRENTE DE OPERAÇÃO DE ÓRGÃOS, FUNDOS E ENTIDADES INTEGRANTES DOS ORÇAMENTOS FISCAL E DA SEGURIDADE SOCIAL COM CONSÓRCIO PÚBLICO DO QUAL O ENTE NÃO PARTICIPE</t>
  </si>
  <si>
    <t>OUTRAS OBRAS E INSTALAÇÕES</t>
  </si>
  <si>
    <t>DESPESAS DECORRENTES DA PARTICIPAÇÃO EM FUNDOS, ORGANISMOS, OU ENTIDADES ASSEMELHADAS, NACIONAIS E INTERNACIONAIS</t>
  </si>
  <si>
    <t>CÓDIGO - NOME</t>
  </si>
  <si>
    <t>Situação</t>
  </si>
  <si>
    <t>Cor</t>
  </si>
  <si>
    <t>Nome Classificação</t>
  </si>
  <si>
    <t>Vermelho</t>
  </si>
  <si>
    <t>Verde</t>
  </si>
  <si>
    <t>Azul</t>
  </si>
  <si>
    <t>STATUS</t>
  </si>
  <si>
    <t>1º</t>
  </si>
  <si>
    <t>Verde escuro</t>
  </si>
  <si>
    <t>Categoria Econômica</t>
  </si>
  <si>
    <t>2º</t>
  </si>
  <si>
    <t>Verde médio</t>
  </si>
  <si>
    <t>Origem</t>
  </si>
  <si>
    <t>3º</t>
  </si>
  <si>
    <t>Verde Claro</t>
  </si>
  <si>
    <t>Espécie</t>
  </si>
  <si>
    <t>4º</t>
  </si>
  <si>
    <t>Azul escuro</t>
  </si>
  <si>
    <t>1º Nível de Detalhamento</t>
  </si>
  <si>
    <t>5º</t>
  </si>
  <si>
    <t>Azul médio</t>
  </si>
  <si>
    <t>2º Nível de Detalhamento</t>
  </si>
  <si>
    <t>6º</t>
  </si>
  <si>
    <t>Azul Claro</t>
  </si>
  <si>
    <t>3º Nível de Detalhamento</t>
  </si>
  <si>
    <t>7º</t>
  </si>
  <si>
    <t>Branco</t>
  </si>
  <si>
    <t>Tipo</t>
  </si>
  <si>
    <t>STN</t>
  </si>
  <si>
    <t>TCE</t>
  </si>
  <si>
    <t>Exclusão</t>
  </si>
  <si>
    <t>Inclusão</t>
  </si>
  <si>
    <t>Alteração</t>
  </si>
  <si>
    <t/>
  </si>
  <si>
    <t>3.1.91.86.00</t>
  </si>
  <si>
    <t>ORIGEM</t>
  </si>
  <si>
    <t xml:space="preserve"> </t>
  </si>
  <si>
    <t>NATUREZAS DA DESPESA - EXERCÍCIO DE 2025</t>
  </si>
  <si>
    <t>1.0</t>
  </si>
  <si>
    <t>DESPESA COM MANUTENÇÃO DE OUTRAS ENTIDADES DE DIREITO PÚBLICO</t>
  </si>
  <si>
    <t>DESPESA COM MANUTENÇÃO DE OUTRAS ENTIDADES DE DIREITO PRIVADO</t>
  </si>
  <si>
    <t>OUTRAS CONTRIBUIÇÕES</t>
  </si>
  <si>
    <t>TRANSFERÊNCIAS A OUTRAS ENTIDADES PRIVADAS SEM FINS LUCRATIVOS, POR MEIO DO CONTRATO DE GESTÃO</t>
  </si>
  <si>
    <t>EXECUÇÃO DE CONTRATO DE PARCERIA PÚBLICO-PRIVADA - PPP</t>
  </si>
  <si>
    <t>DESPESAS DECORRENTES DE CONTRATO DE PARCERIA PÚBLICO-PRIVADA - PPP, EXCETO SUBVENÇÕES ECONÔMICAS, APORTE E FUNDO GARANTIDOR</t>
  </si>
  <si>
    <t>OUTRAS PENSÕES - PESSOAL CIVIL</t>
  </si>
  <si>
    <t>13º SALÁRIO - PENSIONISTA CIVIL</t>
  </si>
  <si>
    <t>DEPÓSITOS E CAUÇÕES</t>
  </si>
  <si>
    <t>DEPÓSITOS PARA RECURSOS</t>
  </si>
  <si>
    <t>OUTROS DEPÓSITOS COMPULSÓRIOS</t>
  </si>
  <si>
    <t>TRANSFERÊNCIAS FUNDO A FUNDO AOS ESTADOS E AO DISTRITO FEDERAL À CONTA DE RECURSOS DE QUE TRATA O ART. 25 DA LEI COMPLEMENTAR Nº 141, DE 2012  - DIFERENÇA DO MÍNIMO NÃO APLICADO EM EXERCÍCIOS ANTERIORES</t>
  </si>
  <si>
    <t>TRANSFERÊNCIAS FUNDO A FUNDO AOS MUNICÍPIOS À CONTA DE RECURSOS DE QUE TRATA O ART. 25 DA LEI COMPLEMENTAR Nº 141, DE 2012  - DIFERENÇA DO MÍNIMO NÃO APLICADO EM EXERCÍCIOS ANTERIORES</t>
  </si>
  <si>
    <t>TRANSFERÊNCIAS A INSTITUIÇÕES MULTIGOVERNAMENTAIS À CONTA DE RECURSOS DE QUE TRATA O ART. 25 DA LEI COMPLEMENTAR Nº 141, DE 2012  - DIFERENÇA DO MÍNIMO NÃO APLICADO EM EXERCÍCIOS ANTERIORES</t>
  </si>
  <si>
    <t>ELABORAÇÃO DA LOA: ATÉ O NÍVEL DE MODALIDADE DE APLICAÇÃO</t>
  </si>
  <si>
    <t>EXECUÇÃO DA LOA (EMPENHOS): ATÉ O NÍVEL DE SUBELEMENTO, CONFORME TABELA ABAIXO</t>
  </si>
  <si>
    <t>OUTRAS DESPESAS DE EXERCÍCIOS ANTERIORES</t>
  </si>
  <si>
    <t>AUXÍLIO COM DESLOCAMENTO PARA EXAME FORA DO DOMICÍLIO</t>
  </si>
  <si>
    <t>SALÁRIO FAMÍLIA</t>
  </si>
  <si>
    <t>OUTROS BENEFÍCIOS DE NATUREZA SOCIAL</t>
  </si>
  <si>
    <t>MATERIAL PARA MANUTENÇÃO DE BENS IMÓVEIS</t>
  </si>
  <si>
    <t>MATERIAL DE CARÁTER SECRETO OU RESERVADO</t>
  </si>
  <si>
    <t>MATERIAL METEOROLÓGICO</t>
  </si>
  <si>
    <t>MATERIAL PARA MANUTENÇÃO E CONSERVAÇÃO DE ESTRADAS E VIAS</t>
  </si>
  <si>
    <t>MATERIAL DE CONSUMO - PAGAMENTO ANTECIPADO</t>
  </si>
  <si>
    <t>MATERIAIS PARA CONSERVAÇÃO E MANUTENÇÃO DE BENS DE USO COMUM DO POVO</t>
  </si>
  <si>
    <t>PREMIAÇÕES CULTURAIS</t>
  </si>
  <si>
    <t>PREMIAÇÕES ARTÍSTICAS</t>
  </si>
  <si>
    <t>PREMIAÇÕES CIENTÍFICAS</t>
  </si>
  <si>
    <t>PREMIAÇÕES DESPORTIVAS</t>
  </si>
  <si>
    <t>ORDENS HONORÍFICAS</t>
  </si>
  <si>
    <t>OUTRAS PREMIAÇÕES</t>
  </si>
  <si>
    <t>MATERIAL DESTINADO À ASSISTÊNCIA SOCIAL</t>
  </si>
  <si>
    <t>PASSAGENS PARA O PAÍS</t>
  </si>
  <si>
    <t>PASSAGENS PARA O EXTERIOR</t>
  </si>
  <si>
    <t>TAXAS DE EMBARQUE, SEGURO, FRETAMENTO E PEDÁGIO</t>
  </si>
  <si>
    <t>LOCAÇÃO DE VEÍCULOS PARA LOCOMOÇÃO - PESSOA FÍSICA</t>
  </si>
  <si>
    <t>LOCAÇÃO DE VEÍCULOS PARA LOCOMOÇÃO - PESSOA JURÍDICA</t>
  </si>
  <si>
    <t>DESPESAS COM MUDANÇA EM OBJETO DE SERVIÇO</t>
  </si>
  <si>
    <t>PASSAGENS PARA COLABORADORES E TÉCNICOS</t>
  </si>
  <si>
    <t>OUTRAS DESPESAS COM LOCOMOÇÃO</t>
  </si>
  <si>
    <t>SUBSTITUIÇÃO DE MÃO DE OBRA (LRF, ART. 18, §1º)</t>
  </si>
  <si>
    <t>SUBSTITUIÇÃO DE MÃO DE OBRA DECORRENTE DE CONTRATAÇÃO INDIRETA</t>
  </si>
  <si>
    <t>ASSESSORIA E CONSULTORIA TÉCNICA OU JURÍDICA</t>
  </si>
  <si>
    <t>AUDITORIA EXTERNA</t>
  </si>
  <si>
    <t>OUTROS SERVIÇOS DE CONSULTORIA</t>
  </si>
  <si>
    <t>SERVIÇOS MÉDICOS E ODONTOLÓGICOS</t>
  </si>
  <si>
    <t>SERVIÇOS DE ASSISTÊNCIA SOCIAL</t>
  </si>
  <si>
    <t>SERVIÇOS DE PERÍCIAS MÉDICAS POR BENEFÍCIOS</t>
  </si>
  <si>
    <t>OUTROS SERVIÇOS DE TERCEIROS - PESSOA FÍSICA - PAGAMENTO ANTECIPADO</t>
  </si>
  <si>
    <t>SERVIÇOS DE SELEÇÃO E TREINAMENTO</t>
  </si>
  <si>
    <t>SERVIÇOS DE APOIO ADMINISTRATIVO, TÉCNICO E OPERACIONAL</t>
  </si>
  <si>
    <t>SERVIÇOS DE CONSERVAÇÃO E REBENEFICIAMENTO DE MERCADORIAS</t>
  </si>
  <si>
    <t>MANUTENÇÃO DE REPARTIÇÕES - SERVIÇO EXTERIOR</t>
  </si>
  <si>
    <t>APOIO ADMINISTRATIVO, TÉCNICO E OPERACIONAL</t>
  </si>
  <si>
    <t>VIGILÂNCIA OSTENSIVA</t>
  </si>
  <si>
    <t>SERVIÇOS DE COPA E COZINHA</t>
  </si>
  <si>
    <t>MANUTENÇÃO E CONSERVAÇÃO DE BENS MÓVEIS</t>
  </si>
  <si>
    <t>LOCAÇÃO DE MÃO DE OBRA PARA COLETA DE RESÍDUOS SÓLIDOS</t>
  </si>
  <si>
    <t>OUTRAS LOCAÇÕES DE MÃO DE OBRA</t>
  </si>
  <si>
    <t>LOCAÇÃO DE MÃO DE OBRA</t>
  </si>
  <si>
    <t>MÁQUINAS E APARELHOS</t>
  </si>
  <si>
    <t>VEÍCULOS RODOVIÁRIOS</t>
  </si>
  <si>
    <t>OUTROS BENS MÓVEIS</t>
  </si>
  <si>
    <t>BENS IMÓVEIS</t>
  </si>
  <si>
    <t>OUTROS ARRENDAMENTOS</t>
  </si>
  <si>
    <t>SERVIÇOS DE TRANSPORTE ESCOLAR</t>
  </si>
  <si>
    <t>SERVIÇOS DE CRECHES E ASSISTÊNCIA PRÉ-ESCOLAR</t>
  </si>
  <si>
    <t>SERVIÇOS DE PERÍCIAS MÉDICA E ODONTOLÓGICAS PARA BENEFÍCIOS</t>
  </si>
  <si>
    <t>SERVIÇOS DE PUBLICIDADE LEGAL</t>
  </si>
  <si>
    <t>OUTROS SERVIÇOS DE TERCEIROS-PESSOA JURÍDICA - PAGAMENTO ANTECIPADO</t>
  </si>
  <si>
    <t>MULTAS E INFRAÇÕES DE TRÂNSITO</t>
  </si>
  <si>
    <t>DIÁRIAS NO PAÍS</t>
  </si>
  <si>
    <t>DIÁRIAS NO EXTERIOR</t>
  </si>
  <si>
    <t>AUXÍLIO A ESTUDANTES CARENTES</t>
  </si>
  <si>
    <t>AUXÍLIO A ESTUDANTES PARA PESQUISA E/OU DESENVOLVIMENTO DE ESTUDOS DE NATUREZA CIENTÍFICA</t>
  </si>
  <si>
    <t>OUTROS AUXÍLIOS FINANCEIROS A ESTUDANTES</t>
  </si>
  <si>
    <t>AUXÍLIO-FARDAMENTO - CIVIL</t>
  </si>
  <si>
    <t>PESQUISA CIENTÍFICA E/OU TECNOLÓGICA INDIVIDUAL</t>
  </si>
  <si>
    <t>PESQUISA CIENTÍFICA E/OU TECNOLÓGICA COLETIVA</t>
  </si>
  <si>
    <t>ENCARGOS PELA HONRA DE AVAIS</t>
  </si>
  <si>
    <t>ENCARGOS PELA HONRA DE GARANTIAS</t>
  </si>
  <si>
    <t>ENCARGOS PELA HONRA DE SEGUROS</t>
  </si>
  <si>
    <t>OUTROS ENCARGOS SIMILARES</t>
  </si>
  <si>
    <t>ENCARGOS DA REMUNERAÇÃO DE FUNDOS AUTÁRQUICOS</t>
  </si>
  <si>
    <t>SERVIÇOS MÉDICO-HOSPITALAR, ODONTOLÓGICO E LABORATORIAL</t>
  </si>
  <si>
    <t>SERVIÇOS GRÁFICOS E EDITORIAIS</t>
  </si>
  <si>
    <t>88</t>
  </si>
  <si>
    <t>SERVIÇOS DE PUBLICIDADE E PROPAGANDA</t>
  </si>
  <si>
    <t>COBERTURA DA DIFERENÇA ENTRE OS PREÇOS DE MERCADO E O CUSTO DE REMISSÃO DE GÊNERO ALIMENTÍCIO OU OUTROS BENS</t>
  </si>
  <si>
    <t>COBERTURA DO DIFERENCIAL ENTRE NÍVEIS DE ENCARGOS PRATICADOS EM FINANCIAMENTOS GOVERNAMENTAIS E OS LIMITES MÁXIMOS ADMISSÍVEIS PARA EFEITO DE EQUALIZAÇÃO</t>
  </si>
  <si>
    <t>OUTRAS EQUALIZAÇÕES DE PREÇOS E TAXAS</t>
  </si>
  <si>
    <t>TAXAS</t>
  </si>
  <si>
    <t>CONTRIBUIÇÃO PARA O PIS/PASEP</t>
  </si>
  <si>
    <t>MULTAS</t>
  </si>
  <si>
    <t>CONTRIBUIÇÕES PREVIDENCIÁRIAS - SERVIÇOS DE TERCEIROS</t>
  </si>
  <si>
    <t>CONTRIBUIÇÃO PARA O CUSTEIO DA ILUMINAÇÃO PÚBLICA</t>
  </si>
  <si>
    <t>OUTRAS OBRIGAÇÕES TRIBUTÁRIAS E CONTRIBUTIVAS</t>
  </si>
  <si>
    <t>AUXÍLIO-TRANPORTE</t>
  </si>
  <si>
    <t>RESSARCIMENTO ASSISTÊNCIA MÉDICA E ODONTOLÓGICA</t>
  </si>
  <si>
    <t>RESSARCIMENTO DE PASSAGENS E DESPESAS COM LOCOMOÇÃO</t>
  </si>
  <si>
    <t>TRANSFERÊNCIAS FUNDO A FUNDO AOS ESTADOS E AO DISTRITO FEDERAL À CONTA DE RECURSOS DE QUE TRATAM OS §§ 1º E 2º DO ART. 24 DA LEI COMPLEMENTAR Nº 141, DE 2012  - RESTOS A PAGAR CANCELADOS OU PRESCRITOS</t>
  </si>
  <si>
    <t>TRANSFERÊNCIAS A CONSÓRCIOS PÚBLICOS MEDIANTE CONTRATO DE RATEIO À CONTA DE RECURSOS DE QUE TRATAM OS §§ 1º E 2º DO ART. 24 DA LEI COMPLEMENTAR Nº 141, DE 2012  - RESTOS A PAGAR CANCELADOS OU PRESCRITOS</t>
  </si>
  <si>
    <t>TRANSFERÊNCIAS A INSTITUIÇÕES MULTIGOVERNAMENTAIS À CONTA DE RECURSOS DE QUE TRATAM OS §§ 1º E 2º DO ART. 24 DA LEI COMPLEMENTAR Nº 141, DE 2012  - RESTOS A PAGAR CANCELADOS OU PRESCRITOS</t>
  </si>
  <si>
    <t>APLICAÇÃO DIRETA À CONTA DE RECURSOS DE QUE TRATAM OS §§ 1º E 2º DO ART. 24 DA LEI COMPLEMENTAR Nº 141, DE 2012  - RESTOS A PAGAR CANCELADOS OU PRESCRITOS</t>
  </si>
  <si>
    <t>TRANSFERÊNCIAS FUNDO A FUNDO AOS MUNICÍPIOS À CONTA DE RECURSOS DE QUE TRATAM OS §§ 1º E 2º DO ART. 24 DA LEI COMPLEMENTAR Nº 141, DE 2012  - RESTOS A PAGAR CANCELADOS OU PRESCRITOS</t>
  </si>
  <si>
    <t>TRANSFERÊNCIAS A CONSÓRCIOS PÚBLICOS MEDIANTE CONTRATO DE RATEIO À CONTA DE RECURSOS DE QUE TRATA O ART. 25 DA LEI COMPLEMENTAR Nº 141, DE 2012  - DIFERENÇA DO MÍNIMO NÃO APLICADO EM EXERCÍCIOS ANTERIORES</t>
  </si>
  <si>
    <t>APLICAÇÃO DIRETA À CONTA DE RECURSOS DE QUE TRATA O ART. 25 DA LEI COMPLEMENTAR Nº 141, DE 2012  - DIFERENÇA DO MÍNIMO NÃO APLICADO EM EXERCÍCIOS ANTERIORES</t>
  </si>
  <si>
    <t>OUTROS SERVIÇOS DE ASSISTÊNCIA À SAÚDE</t>
  </si>
  <si>
    <t>LICENÇA PRÊMIO PARA INATIVO CIVIL</t>
  </si>
  <si>
    <t>ADICIONAIS, VANTAGENS, GRATIFICAÇÕES E OUTROS COMPLEMENTOS DE PROVENTOS - PESSOAL CIVIL</t>
  </si>
  <si>
    <t>OUTROS PROVENTOS - PESSOAL CIVIL</t>
  </si>
  <si>
    <t>APOSENTADORIAS DO RPPS, RESERVA REMUNERADA E REFORMAS DOS MILITARES</t>
  </si>
  <si>
    <t>ADICIONAIS, VANTAGENS, GRATIFICAÇÕES E OUTROS COMPLEMENTOS DE PENSÕES - PESSOAL CIVIL</t>
  </si>
  <si>
    <t>FÉRIAS - ABONO CONSTITUCIONAL - CONTRATO TEMPORÁRIO</t>
  </si>
  <si>
    <t>ABONO DE PERMANÊNCIA</t>
  </si>
  <si>
    <t>GRATIFICAÇÃO POR EXERCÍCIO DE CARGOS</t>
  </si>
  <si>
    <t>GRATIFICAÇÃO POR EXERCÍCIO DE FUNÇÕES</t>
  </si>
  <si>
    <t>FÉRIAS - ABONO CONSTITUCIONAL</t>
  </si>
  <si>
    <t>CONTRIBUIÇÃO PATRONAL PARA A PREVIDÊNCIA PRIVADA</t>
  </si>
  <si>
    <t>CONTRIBUIÇÃO PATRONAL PARA A PREVIDÊNCIA PRIVADA - PDV</t>
  </si>
  <si>
    <t>SUBSÍDIOS (EXCETO AGENTES POLÍTICOS)</t>
  </si>
  <si>
    <t>SUBSÍDIOS - AGENTES POLÍTICOS</t>
  </si>
  <si>
    <t>INCENTIVO À QUALIFICAÇÃO</t>
  </si>
  <si>
    <t>LICENÇA-SAÚDE</t>
  </si>
  <si>
    <t>REMUNERAÇÃO POR PARTICIPAÇÃO EM ÓRGÃOS DE DELIBERAÇÃO COLETIVA</t>
  </si>
  <si>
    <t>CONTRIBUIÇÃO PARA O PIS/PASEP SOBRE A FOLHA DE PAGAMENTO</t>
  </si>
  <si>
    <t>ENCARGOS DE PESSOAL REQUISITADO DE OUTROS ENTES</t>
  </si>
  <si>
    <t>AVISO PRÉVIO</t>
  </si>
  <si>
    <t>AUXÍLIO MORADIA</t>
  </si>
  <si>
    <t>SENTENÇA JUDICIAL NÃO TRANSITADO EM JULGADO - ATIVO CIVIL</t>
  </si>
  <si>
    <t>SENTENÇA JUDICIAL NÃO TRANSITADO EM JULGADO - INATIVO CIVIL</t>
  </si>
  <si>
    <t>SENTENÇA JUDICIAL NÃO TRANSITADO EM JULGADO - PENSIONISTA CIVIL</t>
  </si>
  <si>
    <t>SENTENÇA JUDICIAL DE PEQUENO VALOR - ATIVO CIVIL</t>
  </si>
  <si>
    <t>SENTENÇA JUDICIAL DE PEQUENO VALOR - INATIVO CIVIL</t>
  </si>
  <si>
    <t>SENTENÇA JUDICIAL DE PEQUENO VALOR - PENSIONISTA CIVIL</t>
  </si>
  <si>
    <t>INDENIZAÇÕES E RESTITUICÕES TRABALHISTAS - ATIVO CIVIL</t>
  </si>
  <si>
    <t>INDENIZAÇÕES E RESTITUICÕES TRABALHISTAS - INATIVO CIVIL</t>
  </si>
  <si>
    <t>INDENIZAÇÕES E RESTITUICÕES TRABALHISTAS - PENSIONISTA CIVIL</t>
  </si>
  <si>
    <t>INDENIZAÇÕES POR DEMISSÃO E COM PROGRAMAS DE INCENTIVOS À DEMISSÃO VOLUNTÁRIA - TRABALHADOR ATIVO CIVIL</t>
  </si>
  <si>
    <t>OBRIGAÇÕES PATRONAIS - SENTENÇAS JUDICIAIS DE PEQUENO VALOR</t>
  </si>
  <si>
    <t>OBRIGAÇÕES PATRONAIS - SENTENÇAS JUDICIAIS - PESSOAL CIVIL</t>
  </si>
  <si>
    <t>INDENIZAÇÕES TRABALHISTAS - OBRIGAÇÕES PATRONAIS</t>
  </si>
  <si>
    <t>JUROS DA DÍVIDA CONTRATUAL</t>
  </si>
  <si>
    <t>OUTROS JUROS DA DÍVIDA CONTRATADA</t>
  </si>
  <si>
    <t>ENCARGOS DA DÍVIDA CONTRATUAL</t>
  </si>
  <si>
    <t>DIVERSOS ENCARGOS DA DÍVIDA CONTRATUAL</t>
  </si>
  <si>
    <t>JUROS DA DÍVIDA MOBILIÁRIA</t>
  </si>
  <si>
    <t>VARIAÇÃO CAMBIAL DOS JUROS DA DÍVIDA MOBILIÁRIA</t>
  </si>
  <si>
    <t>VARIAÇÃO CAMBIAL DOS JUROS DA DÍVIDA CONTRATUAL</t>
  </si>
  <si>
    <t>VARIAÇÃO CAMBIAL DOS ENCARGOS DA DÍVIDA CONTRATUAL</t>
  </si>
  <si>
    <t>DESCONTOS DA DÍVIDA MOBILIÁRIA</t>
  </si>
  <si>
    <t>DESÁGIOS DA DÍVIDA MOBILIÁRIA</t>
  </si>
  <si>
    <t>OUTROS JUROS, DESÁGIOS E DESCONTOS DA DÍVIDA MOBILIÁRIA</t>
  </si>
  <si>
    <t>ENCARGOS DA DÍVIDA MOBILIÁRIA</t>
  </si>
  <si>
    <t>VARIAÇÃO CAMBIAL DOS ENCARGOS DA DÍVIDA MOBILIÁRIA</t>
  </si>
  <si>
    <t>DIVERSOS ENCARGOS DA DÍVIDA MOBILIÁRIA</t>
  </si>
  <si>
    <t>ENCARGOS SOBRE ADIANTAMENTOS BANCÁRIOS</t>
  </si>
  <si>
    <t>OUTROS AUXÍLIOS</t>
  </si>
  <si>
    <t>OUTROS EQUIPAMENTOS E MATERIAIS PERMANENTES</t>
  </si>
  <si>
    <t>REFORMA</t>
  </si>
  <si>
    <t>INSTALAÇÕES INCORPORÁVEIS OU INERENTES AO IMÓVEL</t>
  </si>
  <si>
    <t>BENFEITORIAS EM PROPRIEDADE DE TERCEIROS</t>
  </si>
  <si>
    <t>PAGAMENTO DE PESSOAL TEMPORÁRIO NÃO PERTENCENTE AO QUADRO DA ENTIDADE</t>
  </si>
  <si>
    <t>OBRAS CONTRATADAS</t>
  </si>
  <si>
    <t>APARELHOS, EQUIPAMENTOS, UTENSÍLIOS MÉDICO-ODONTOLÓGICO, LABORATORIAL E HOSPITALAR</t>
  </si>
  <si>
    <t>MATERIAL DE CONSUMO DE USO DURADOURO</t>
  </si>
  <si>
    <t>EQUIPAMENTOS E MATERIAL PERMANENTE - PAGAMENTO ANTECIPADO</t>
  </si>
  <si>
    <t>EDIFÍCIOS</t>
  </si>
  <si>
    <t>TERRENOS</t>
  </si>
  <si>
    <t>SALAS E ESCRITÓRIOS</t>
  </si>
  <si>
    <t>CASAS E APARTAMENTOS</t>
  </si>
  <si>
    <t>ARMAZÉNS E SILOS</t>
  </si>
  <si>
    <t>OUTROS BENS IMÓVEIS</t>
  </si>
  <si>
    <t>GLEBAS E FAZENDAS</t>
  </si>
  <si>
    <t>INSTALAÇÕES</t>
  </si>
  <si>
    <t>CAPITAL DE EMPRESAS PÚBLICAS</t>
  </si>
  <si>
    <t>CAPITAL DE SOCIEDADES DE ECONOMIA MISTA</t>
  </si>
  <si>
    <t>OUTRAS EMPRESAS</t>
  </si>
  <si>
    <t>INDENIZAÇÃO A SERVIDOR PELA EXECUÇÃO DE TRABALHO DE CAMPO, SEM DIREITO À PERCEPÇÃO DE DIÁRIAS</t>
  </si>
  <si>
    <t>AQUISIÇÃO DE AÇÕES OU QUOTAS DE QUALQUER TIPO DE SOCIEDADE, DESDE QUE TAIS TÍTULOS NÃO REPRESENTEM CONSTITIÇÃO OU AUMENTO DE CAPITAL</t>
  </si>
  <si>
    <t>OUTRAS AQUISIÇÕES DE TÍTULOS - CAPITAL INTEGRAL</t>
  </si>
  <si>
    <t>BOLSA DE ESTUDOS REEMBOLSÁVEIS</t>
  </si>
  <si>
    <t>EMPRÉSTIMOS FINANCEIROS</t>
  </si>
  <si>
    <t>OUTRAS CONCESSÕES DE EMPRÉSTIMOS E FINANCIAMENTOS</t>
  </si>
  <si>
    <t>BENS PARA FORMAÇÃO DE ESTOQUE DE VENDA OU REVENDA FUTURA</t>
  </si>
  <si>
    <t>OUTRAS AQUISIÇÕES DE BENS PARA REVENDA</t>
  </si>
  <si>
    <t>AQUISIÇÃO DE TÍTULOS DE CRÉDITO NÃO REPRESENTATIVO DE QUOTAS DE CAPITAL DE EMPRESAS</t>
  </si>
  <si>
    <t>OUTRAS AQUISIÇÕES DE TÍTULOS DE CRÉDITO</t>
  </si>
  <si>
    <t>OUTRAS AMORTIZAÇÕES DA DÍVIDA CONTRATADA</t>
  </si>
  <si>
    <t>AMORTIZAÇÃO DA DÍVIDA CONTRATUAL</t>
  </si>
  <si>
    <t>VARIAÇÃO CAMBIAL DA DÍVIDA CONTRATUAL</t>
  </si>
  <si>
    <t>ATUALIZAÇÃO MONETÁRIA DA DÍVIDA CONTRATUAL</t>
  </si>
  <si>
    <t>RESGATE DA DÍVIDA MOBILIÁRIA</t>
  </si>
  <si>
    <t>VARIAÇÃO CAMBIAL DA DÍVIDA MOBILIÁRIA RESGATADA</t>
  </si>
  <si>
    <t>ATUALIZAÇÃO MONETÁRIA DA DÍVIDA MOBILIÁRIA RESGATADA</t>
  </si>
  <si>
    <t>DÍVIDA INTERNA</t>
  </si>
  <si>
    <t>DÍVIDA EXTERNA</t>
  </si>
  <si>
    <t>ATUALIZAÇÃO DO VALOR NOMINAL DO TÍTULO DA DÍVIDA PÚBLICA MOBILIÁRIA, EFETIVAMENTE AMORTIZADO</t>
  </si>
  <si>
    <t>CORREÇÃO MONETÁRIA DA DÍVIDA DECORRENTE DE OPERAÇÕES DE CRÉDITO POR ANTECIPAÇÃO DA RECEITA</t>
  </si>
  <si>
    <t>OUTROS REFINANCIAMENTOS DA DÍVIDA MOBILIÁRIA</t>
  </si>
  <si>
    <t>REFINANCIAMENTO DO PRINCIPAL DA DÍVIDA MOBILIÁRIA</t>
  </si>
  <si>
    <t>VARIAÇÃO CAMBIAL DA DÍVIDA MOBILIÁRIA REFINANCIADA</t>
  </si>
  <si>
    <t>ATUALIZAÇÃO MONETÁRIA DA DÍVIDA MOBILIÁRIA REFINANCIADA</t>
  </si>
  <si>
    <t>REFINANCIAMENTO DO PRINCIPAL DA DÍVIDA CONTRATUAL</t>
  </si>
  <si>
    <t>VARIAÇÃO CAMBIAL DA DÍVIDA CONTRATUAL REFINANCIADA</t>
  </si>
  <si>
    <t>ATUALIZAÇÃO MONETÁRIA DA DÍVIDA CONTRATUAL REFINANCIADA</t>
  </si>
  <si>
    <t>OUTROS VALORES DA DÍVIDA CONTRATUAL REFINANCIADA</t>
  </si>
  <si>
    <t>Superior 1º Nível - Categoria</t>
  </si>
  <si>
    <t>MA</t>
  </si>
  <si>
    <t>ED</t>
  </si>
  <si>
    <t>APLICAÇÃO DIRETA DE RECURSOS RECEBIDOS DE OUTROS ENTES DA FEDERAÇÃO DECORRENTES DE DELEGAÇÃO OU DESCENTRALIZAÇÃO</t>
  </si>
  <si>
    <t>PERÍCIAS TÉCNICAS JUSTIÇA GRATUITA</t>
  </si>
  <si>
    <t>HONORÁRIOS ADVOCATÍCIOS - ÔNUS DA SUCUMBÊNCIA</t>
  </si>
  <si>
    <t>Operação</t>
  </si>
  <si>
    <t>Original</t>
  </si>
  <si>
    <t>Alterada</t>
  </si>
  <si>
    <t>Incluída</t>
  </si>
  <si>
    <t>Excluída</t>
  </si>
  <si>
    <t>TRANSFERÊNCIAS FUNDO A FUNDO AOS MUNICÍPIOS À CONTA DE RECURSOS DE QUE TRATAM OS §§ 1º E 2º DO ART. 24 DA LEI COMPLEMENTAR Nº 141, DE 2012 -RESTOS A PAGAR CANCELADOS OU PRESCRITOS</t>
  </si>
  <si>
    <t>TRANSFERÊNCIAS A INSTITUICÕES MULTIGOVERNAMENTAIS</t>
  </si>
  <si>
    <t>OUTROS BENEFÍCIOS ASSISTENCIAIS DO SERVIDOR</t>
  </si>
  <si>
    <t>LOCAÇÃO DE MÃO DE OBRA DE LIMPEZA PÚBLICA</t>
  </si>
  <si>
    <t>NÍVEL</t>
  </si>
  <si>
    <t>OBSERVAÇÕES</t>
  </si>
  <si>
    <t>VERSÃO</t>
  </si>
  <si>
    <t>CLASSIFICAÇÃO DO NÍVEL</t>
  </si>
  <si>
    <t>Para o envio dos empenhos orçamentários ao TCE/SC, por meio do sistema e-SFINGE, a Unidade Gestora jurisdicionada deve seguir o padrão estabelecido nesta tabela, através da natureza de despesa analítica (nível de subelemento da despesa).</t>
  </si>
  <si>
    <r>
      <t xml:space="preserve">Esta tabela não exaure todas as combinações possíveis. Para assegurar um controle mais eficaz, caso seja necessária a utilização de uma natureza de despesa que não esteja listada, o jurisdicionado deverá entrar em contato com o TCE/SC, através do e-mail </t>
    </r>
    <r>
      <rPr>
        <sz val="12"/>
        <color rgb="FFFF0000"/>
        <rFont val="Calibri"/>
        <family val="2"/>
        <scheme val="minor"/>
      </rPr>
      <t>helpdesk@tcesc.tc.br</t>
    </r>
    <r>
      <rPr>
        <sz val="12"/>
        <color rgb="FF000000"/>
        <rFont val="Calibri"/>
        <family val="2"/>
        <scheme val="minor"/>
      </rPr>
      <t>, com antecedência, apresentando as devidas justificativas para que seja analisada a viabilidade de sua inclusão.</t>
    </r>
  </si>
  <si>
    <t>AUXÍLIO FUNERAL</t>
  </si>
  <si>
    <t>AUXÍLIO NATALIDADE</t>
  </si>
  <si>
    <t>AUXÍLIO CRECHE</t>
  </si>
  <si>
    <t>AUXÍLIO SAÚDE</t>
  </si>
  <si>
    <t>AUXÍLIO FAMILIAR NO EXTERIOR</t>
  </si>
  <si>
    <t>AUXÍLIO DEFICIENTE</t>
  </si>
  <si>
    <t>AUXÍLIO ESCOLA</t>
  </si>
  <si>
    <t>AUXÍLIO ODONTOLÓGICO</t>
  </si>
  <si>
    <t>AUXÍLIO OFTALMOLÓGICO</t>
  </si>
  <si>
    <t>AUXÍLIO MEDICAMENTO</t>
  </si>
  <si>
    <t>AUXÍLIO RECLUSÃO</t>
  </si>
  <si>
    <t>DESPESAS COM PESSOAL DE MESES ANTERIORES AO PERÍODO MÓVEL (ANTERIORES AOS ÚLTIMOS 12 MESES)</t>
  </si>
  <si>
    <t>AMORTIZAÇÃO DE PARCELAMENTO DE OBRIGAÇÕES PREVIDENCIÁRIAS</t>
  </si>
  <si>
    <t>JUROS DA DÍVIDA CONTRATADA DECORRENTES DE PARCELAMENTO DE OBRIGAÇÕES PREVIDENCIÁRIAS</t>
  </si>
  <si>
    <t>ENCARGOS DA DÍVIDA CONTRATADA DECORRENTES DE PARCELAMENTO DE OBRIGAÇÕES PREVIDENCIÁRIAS</t>
  </si>
  <si>
    <t>FLORESTAS</t>
  </si>
  <si>
    <t>COLETA DE LIXO E DEMAIS RESÍDUOS</t>
  </si>
  <si>
    <t>IMPOSTO SOBRE A PROPRIEDADE TERRITORIAL RURAL - ITR</t>
  </si>
  <si>
    <t>IMPOSTO SOBRE A PROPRIEDADE PREDIAL E TERRITORIAL URBANA - IPTU</t>
  </si>
  <si>
    <t>IMPOSTO DE RENDA - IR</t>
  </si>
  <si>
    <t>CONTRIBUIÇÕES PREVIDENCIÁRIAS - RPPS - PESSOAL ATIVO</t>
  </si>
  <si>
    <t>1.1</t>
  </si>
  <si>
    <t>CONTRIBUIÇÕES PREVIDENCIÁRIAS - RPPS - PESSOAL INATIVO</t>
  </si>
  <si>
    <t>SERVIÇOS DE ATENÇÃO À SAÚDE PRESTADOS EM UNIDADES HOSPITALARES</t>
  </si>
  <si>
    <t>SERVIÇOS DE ATENÇÃO À SAÚDE PRESTADOS EM UNIDADES AMBULATORIAIS ESPECIALIZADAS, EXCETO ODONTOLÓGICOS</t>
  </si>
  <si>
    <t>SERVIÇOS PRESTADOS EM UNIDADES AMBULATORIAIS DA ATENÇÃO PRIMÁRIA À SAÚDE, EXCETO ODONTOLÓGICOS</t>
  </si>
  <si>
    <t>MATERIAL ODONTOLÓGICO, EXCETO MEDICAMENTOS</t>
  </si>
  <si>
    <t>MATERIAL HOSPITALAR, EXCETO MEDICAMENTOS</t>
  </si>
  <si>
    <t>MEDICAMENTOS PARA USO EM UNIDADE DE SAÚDE</t>
  </si>
  <si>
    <t>ND contrária às disposições do MCASP</t>
  </si>
  <si>
    <t>Correção Nome da ND</t>
  </si>
  <si>
    <t>ND excluída pela STN</t>
  </si>
  <si>
    <t>NATUREZA DA DESPESA (ND)</t>
  </si>
  <si>
    <t>NOME DA NATUREZA DE DESPESA (ND)</t>
  </si>
  <si>
    <t>Data</t>
  </si>
  <si>
    <t>Histórico</t>
  </si>
  <si>
    <t>Criação da versão 1.1, após a conclusão da consulta pública sobre a criação das Naturezas de Despesa 2025.</t>
  </si>
  <si>
    <t>Criação da versão 1.0, com a criação da consulta pública sobre a criação das Naturezas de Despesa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</si>
</sst>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0&quot;.&quot;00&quot;.&quot;00&quot;.&quot;0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b/>
      <strike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1" fillId="0" borderId="0"/>
  </cellStyleXfs>
  <cellXfs count="1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0" fillId="0" borderId="0" xfId="0" quotePrefix="1" applyNumberFormat="1" applyAlignment="1">
      <alignment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12" fillId="0" borderId="3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13" fillId="0" borderId="3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9" fontId="3" fillId="5" borderId="3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49" fontId="4" fillId="10" borderId="3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49" fontId="8" fillId="11" borderId="5" xfId="0" applyNumberFormat="1" applyFont="1" applyFill="1" applyBorder="1" applyAlignment="1">
      <alignment horizontal="center" vertical="center" wrapText="1"/>
    </xf>
    <xf numFmtId="49" fontId="8" fillId="11" borderId="2" xfId="0" applyNumberFormat="1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164" fontId="8" fillId="11" borderId="2" xfId="0" applyNumberFormat="1" applyFont="1" applyFill="1" applyBorder="1" applyAlignment="1">
      <alignment horizontal="center" vertical="center" wrapText="1"/>
    </xf>
    <xf numFmtId="164" fontId="8" fillId="11" borderId="6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left" vertical="center" wrapText="1"/>
    </xf>
    <xf numFmtId="164" fontId="19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14" fontId="0" fillId="0" borderId="1" xfId="0" applyNumberFormat="1" applyBorder="1"/>
    <xf numFmtId="0" fontId="0" fillId="0" borderId="1" xfId="0" applyBorder="1"/>
    <xf numFmtId="14" fontId="0" fillId="0" borderId="2" xfId="0" applyNumberFormat="1" applyBorder="1"/>
    <xf numFmtId="0" fontId="0" fillId="0" borderId="2" xfId="0" applyBorder="1"/>
    <xf numFmtId="0" fontId="2" fillId="0" borderId="16" xfId="0" applyFont="1" applyBorder="1" applyAlignment="1">
      <alignment horizontal="center"/>
    </xf>
    <xf numFmtId="49" fontId="15" fillId="0" borderId="3" xfId="0" applyNumberFormat="1" applyFont="1" applyBorder="1" applyAlignment="1">
      <alignment horizontal="left" vertical="center" wrapText="1" indent="1"/>
    </xf>
    <xf numFmtId="49" fontId="15" fillId="0" borderId="1" xfId="0" applyNumberFormat="1" applyFont="1" applyBorder="1" applyAlignment="1">
      <alignment horizontal="left" vertical="center" wrapText="1" indent="1"/>
    </xf>
    <xf numFmtId="49" fontId="15" fillId="0" borderId="4" xfId="0" applyNumberFormat="1" applyFont="1" applyBorder="1" applyAlignment="1">
      <alignment horizontal="left" vertical="center" wrapText="1" indent="1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2" borderId="4" xfId="0" applyNumberFormat="1" applyFont="1" applyFill="1" applyBorder="1" applyAlignment="1">
      <alignment horizontal="center" vertical="top" wrapText="1"/>
    </xf>
    <xf numFmtId="49" fontId="14" fillId="2" borderId="7" xfId="0" applyNumberFormat="1" applyFont="1" applyFill="1" applyBorder="1" applyAlignment="1">
      <alignment horizontal="center" vertical="top" wrapText="1"/>
    </xf>
    <xf numFmtId="49" fontId="14" fillId="2" borderId="8" xfId="0" applyNumberFormat="1" applyFont="1" applyFill="1" applyBorder="1" applyAlignment="1">
      <alignment horizontal="center" vertical="top" wrapText="1"/>
    </xf>
    <xf numFmtId="49" fontId="14" fillId="2" borderId="9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left" vertical="center" wrapText="1" indent="1"/>
    </xf>
    <xf numFmtId="49" fontId="3" fillId="0" borderId="14" xfId="0" applyNumberFormat="1" applyFont="1" applyBorder="1" applyAlignment="1">
      <alignment horizontal="left" vertical="center" wrapText="1" indent="1"/>
    </xf>
    <xf numFmtId="49" fontId="3" fillId="0" borderId="15" xfId="0" applyNumberFormat="1" applyFont="1" applyBorder="1" applyAlignment="1">
      <alignment horizontal="left" vertical="center" wrapText="1" indent="1"/>
    </xf>
  </cellXfs>
  <cellStyles count="5">
    <cellStyle name="Hiperlink 2" xfId="2" xr:uid="{00000000-0005-0000-0000-000000000000}"/>
    <cellStyle name="Normal" xfId="0" builtinId="0"/>
    <cellStyle name="Normal 2" xfId="3" xr:uid="{00000000-0005-0000-0000-000002000000}"/>
    <cellStyle name="Normal 2 2" xfId="4" xr:uid="{00000000-0005-0000-0000-000003000000}"/>
    <cellStyle name="Normal 2 3" xfId="1" xr:uid="{00000000-0005-0000-0000-000004000000}"/>
  </cellStyles>
  <dxfs count="38">
    <dxf>
      <fill>
        <patternFill>
          <bgColor theme="2" tint="-9.9948118533890809E-2"/>
        </patternFill>
      </fill>
    </dxf>
    <dxf>
      <font>
        <b/>
        <i val="0"/>
        <color rgb="FF7030A0"/>
      </font>
    </dxf>
    <dxf>
      <font>
        <b/>
        <i val="0"/>
        <strike/>
        <color rgb="FFFF0000"/>
      </font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rgb="FF3333FF"/>
      </font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/>
        <color rgb="FFFF0000"/>
      </font>
    </dxf>
    <dxf>
      <font>
        <b/>
        <i val="0"/>
        <color rgb="FF7030A0"/>
      </font>
    </dxf>
    <dxf>
      <fill>
        <patternFill>
          <bgColor theme="2" tint="-9.9948118533890809E-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strike/>
        <color rgb="FFFF0000"/>
      </font>
    </dxf>
    <dxf>
      <font>
        <b/>
        <i val="0"/>
        <color rgb="FF7030A0"/>
      </font>
    </dxf>
    <dxf>
      <font>
        <b/>
        <i val="0"/>
        <color rgb="FF3333FF"/>
      </font>
    </dxf>
    <dxf>
      <fill>
        <patternFill>
          <bgColor theme="2" tint="-9.9948118533890809E-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/>
        <color rgb="FFFF0000"/>
      </font>
    </dxf>
    <dxf>
      <font>
        <b/>
        <i val="0"/>
        <color rgb="FF7030A0"/>
      </font>
    </dxf>
    <dxf>
      <font>
        <b/>
        <i val="0"/>
        <color rgb="FF3333FF"/>
      </font>
    </dxf>
    <dxf>
      <fill>
        <patternFill>
          <bgColor theme="2" tint="-9.9948118533890809E-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rgb="FF3333FF"/>
      </font>
    </dxf>
    <dxf>
      <font>
        <b/>
        <i val="0"/>
        <color rgb="FF7030A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3333FF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6" tint="-0.499984740745262"/>
  </sheetPr>
  <dimension ref="A1:Z5319"/>
  <sheetViews>
    <sheetView showGridLines="0" tabSelected="1" topLeftCell="B1196" zoomScale="90" zoomScaleNormal="90" workbookViewId="0">
      <selection activeCell="H1215" sqref="H1215"/>
    </sheetView>
  </sheetViews>
  <sheetFormatPr defaultColWidth="0" defaultRowHeight="15" zeroHeight="1" x14ac:dyDescent="0.25"/>
  <cols>
    <col min="1" max="1" width="2.42578125" style="2" hidden="1" customWidth="1"/>
    <col min="2" max="6" width="5.7109375" style="7" customWidth="1"/>
    <col min="7" max="7" width="17.7109375" style="8" customWidth="1"/>
    <col min="8" max="8" width="139.85546875" style="1" customWidth="1"/>
    <col min="9" max="10" width="6.7109375" style="8" customWidth="1"/>
    <col min="11" max="11" width="29.42578125" style="13" bestFit="1" customWidth="1"/>
    <col min="12" max="12" width="13.28515625" style="8" bestFit="1" customWidth="1"/>
    <col min="13" max="13" width="10.7109375" style="8" customWidth="1"/>
    <col min="14" max="14" width="20.7109375" style="8" customWidth="1"/>
    <col min="15" max="15" width="13.140625" style="13" bestFit="1" customWidth="1"/>
    <col min="16" max="16" width="2.7109375" style="2" hidden="1" customWidth="1"/>
    <col min="17" max="17" width="12.28515625" style="2" hidden="1" customWidth="1"/>
    <col min="18" max="20" width="12.42578125" style="2" hidden="1" customWidth="1"/>
    <col min="21" max="21" width="2.140625" style="2" hidden="1" customWidth="1"/>
    <col min="22" max="22" width="4.140625" style="9" hidden="1" customWidth="1"/>
    <col min="23" max="23" width="12.42578125" style="2" hidden="1" customWidth="1"/>
    <col min="24" max="24" width="1.5703125" style="2" hidden="1" customWidth="1"/>
    <col min="25" max="25" width="78.28515625" style="2" hidden="1" customWidth="1"/>
    <col min="26" max="16384" width="9.140625" style="2" hidden="1"/>
  </cols>
  <sheetData>
    <row r="1" spans="2:26" ht="12.95" hidden="1" customHeight="1" thickBot="1" x14ac:dyDescent="0.3"/>
    <row r="2" spans="2:26" ht="28.5" x14ac:dyDescent="0.25">
      <c r="B2" s="99" t="s">
        <v>553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1"/>
    </row>
    <row r="3" spans="2:26" ht="17.45" customHeight="1" x14ac:dyDescent="0.25">
      <c r="B3" s="96" t="s">
        <v>782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8"/>
    </row>
    <row r="4" spans="2:26" ht="35.1" customHeight="1" x14ac:dyDescent="0.25">
      <c r="B4" s="108" t="s">
        <v>783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</row>
    <row r="5" spans="2:26" ht="19.5" customHeight="1" x14ac:dyDescent="0.25">
      <c r="B5" s="58"/>
      <c r="C5" s="14"/>
      <c r="D5" s="14"/>
      <c r="E5" s="14"/>
      <c r="F5" s="14"/>
      <c r="G5" s="15"/>
      <c r="H5" s="15"/>
      <c r="I5" s="15"/>
      <c r="J5" s="15"/>
      <c r="K5" s="15"/>
      <c r="L5" s="16"/>
      <c r="M5" s="16"/>
      <c r="N5" s="16"/>
      <c r="O5" s="60"/>
    </row>
    <row r="6" spans="2:26" ht="15.75" customHeight="1" x14ac:dyDescent="0.25">
      <c r="B6" s="102" t="s">
        <v>569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26" ht="15.75" customHeight="1" thickBot="1" x14ac:dyDescent="0.3">
      <c r="B7" s="105" t="s">
        <v>570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26" ht="42" customHeight="1" x14ac:dyDescent="0.25">
      <c r="B8" s="72" t="s">
        <v>0</v>
      </c>
      <c r="C8" s="73" t="s">
        <v>34</v>
      </c>
      <c r="D8" s="73" t="s">
        <v>764</v>
      </c>
      <c r="E8" s="73" t="s">
        <v>765</v>
      </c>
      <c r="F8" s="73" t="s">
        <v>35</v>
      </c>
      <c r="G8" s="74" t="s">
        <v>816</v>
      </c>
      <c r="H8" s="74" t="s">
        <v>817</v>
      </c>
      <c r="I8" s="74" t="s">
        <v>418</v>
      </c>
      <c r="J8" s="74" t="s">
        <v>778</v>
      </c>
      <c r="K8" s="75" t="s">
        <v>781</v>
      </c>
      <c r="L8" s="74" t="s">
        <v>516</v>
      </c>
      <c r="M8" s="74" t="s">
        <v>528</v>
      </c>
      <c r="N8" s="75" t="s">
        <v>779</v>
      </c>
      <c r="O8" s="76" t="s">
        <v>780</v>
      </c>
      <c r="Q8" s="2" t="s">
        <v>421</v>
      </c>
      <c r="S8" s="2" t="s">
        <v>420</v>
      </c>
      <c r="U8" s="2" t="s">
        <v>412</v>
      </c>
      <c r="V8" s="9" t="s">
        <v>418</v>
      </c>
      <c r="W8" s="2" t="s">
        <v>419</v>
      </c>
      <c r="Y8" s="2" t="s">
        <v>515</v>
      </c>
    </row>
    <row r="9" spans="2:26" x14ac:dyDescent="0.25">
      <c r="B9" s="30" t="s">
        <v>135</v>
      </c>
      <c r="C9" s="31" t="s">
        <v>230</v>
      </c>
      <c r="D9" s="31" t="s">
        <v>186</v>
      </c>
      <c r="E9" s="31" t="s">
        <v>186</v>
      </c>
      <c r="F9" s="31" t="s">
        <v>186</v>
      </c>
      <c r="G9" s="32" t="str">
        <f t="shared" ref="G9:G72" si="0">B9&amp;"."&amp;C9&amp;"."&amp;D9&amp;"."&amp;E9&amp;"."&amp;F9</f>
        <v>3.0.00.00.00</v>
      </c>
      <c r="H9" s="33" t="s">
        <v>37</v>
      </c>
      <c r="I9" s="34" t="str">
        <f t="shared" ref="I9:I15" si="1">IF(J9&lt;J10,"S","A")</f>
        <v>S</v>
      </c>
      <c r="J9" s="32">
        <f t="shared" ref="J9:J72" si="2">IF( (VALUE(F9) &gt; 0), 5,IF( (VALUE(E9) &gt; 0), 4,IF( (VALUE(D9) &gt; 0), 3,IF( (VALUE(C9) &gt; 0), 2,1))))</f>
        <v>1</v>
      </c>
      <c r="K9" s="28" t="s">
        <v>763</v>
      </c>
      <c r="L9" s="32" t="s">
        <v>770</v>
      </c>
      <c r="M9" s="32" t="s">
        <v>544</v>
      </c>
      <c r="N9" s="59"/>
      <c r="O9" s="61" t="s">
        <v>554</v>
      </c>
      <c r="Q9" s="2" t="str">
        <f>B9&amp;"."&amp;C9&amp;"."&amp;D9&amp;"."&amp;E9&amp;"."&amp;F9</f>
        <v>3.0.00.00.00</v>
      </c>
      <c r="R9" s="2" t="str">
        <f>SUBSTITUTE(Q9,".","")</f>
        <v>30000000</v>
      </c>
      <c r="S9" s="2" t="b">
        <f>R9=T9</f>
        <v>1</v>
      </c>
      <c r="T9" s="6" t="str">
        <f>TRIM(SUBSTITUTE(TEXT(G9,"00000000"),".",""))</f>
        <v>30000000</v>
      </c>
      <c r="V9" s="9" t="str">
        <f>IF(IFERROR(SEARCH("Último",K9),0)&gt;0,"A","S")</f>
        <v>S</v>
      </c>
      <c r="W9" s="2" t="b">
        <f>V9=I9</f>
        <v>1</v>
      </c>
      <c r="Y9" s="2" t="str">
        <f>G9&amp;" - "&amp;H9</f>
        <v>3.0.00.00.00 - DESPESAS CORRENTES</v>
      </c>
      <c r="Z9" s="2" t="s">
        <v>549</v>
      </c>
    </row>
    <row r="10" spans="2:26" x14ac:dyDescent="0.25">
      <c r="B10" s="30" t="s">
        <v>135</v>
      </c>
      <c r="C10" s="31" t="s">
        <v>231</v>
      </c>
      <c r="D10" s="31" t="s">
        <v>186</v>
      </c>
      <c r="E10" s="31" t="s">
        <v>186</v>
      </c>
      <c r="F10" s="31" t="s">
        <v>186</v>
      </c>
      <c r="G10" s="32" t="str">
        <f t="shared" si="0"/>
        <v>3.1.00.00.00</v>
      </c>
      <c r="H10" s="33" t="s">
        <v>38</v>
      </c>
      <c r="I10" s="34" t="str">
        <f t="shared" si="1"/>
        <v>S</v>
      </c>
      <c r="J10" s="32">
        <f t="shared" si="2"/>
        <v>2</v>
      </c>
      <c r="K10" s="28" t="s">
        <v>39</v>
      </c>
      <c r="L10" s="32" t="s">
        <v>770</v>
      </c>
      <c r="M10" s="32" t="s">
        <v>544</v>
      </c>
      <c r="N10" s="59" t="s">
        <v>549</v>
      </c>
      <c r="O10" s="61" t="s">
        <v>554</v>
      </c>
      <c r="Q10" s="2" t="str">
        <f>B10&amp;"."&amp;C10&amp;"."&amp;D10&amp;"."&amp;E10&amp;"."&amp;F10</f>
        <v>3.1.00.00.00</v>
      </c>
      <c r="R10" s="2" t="str">
        <f>SUBSTITUTE(Q10,".","")</f>
        <v>31000000</v>
      </c>
      <c r="S10" s="2" t="b">
        <f>R10=T10</f>
        <v>1</v>
      </c>
      <c r="T10" s="6" t="str">
        <f>TRIM(SUBSTITUTE(TEXT(G10,"00000000"),".",""))</f>
        <v>31000000</v>
      </c>
      <c r="V10" s="9" t="str">
        <f>IF(IFERROR(SEARCH("Último",K10),0)&gt;0,"A","S")</f>
        <v>S</v>
      </c>
      <c r="W10" s="2" t="b">
        <f>V10=I10</f>
        <v>1</v>
      </c>
      <c r="Y10" s="2" t="str">
        <f>G10&amp;" - "&amp;H10</f>
        <v>3.1.00.00.00 - PESSOAL E ENCARGOS SOCIAIS</v>
      </c>
      <c r="Z10" s="2" t="s">
        <v>549</v>
      </c>
    </row>
    <row r="11" spans="2:26" x14ac:dyDescent="0.25">
      <c r="B11" s="30" t="s">
        <v>135</v>
      </c>
      <c r="C11" s="31" t="s">
        <v>231</v>
      </c>
      <c r="D11" s="31" t="s">
        <v>178</v>
      </c>
      <c r="E11" s="31" t="s">
        <v>186</v>
      </c>
      <c r="F11" s="31" t="s">
        <v>186</v>
      </c>
      <c r="G11" s="32" t="str">
        <f t="shared" si="0"/>
        <v>3.1.20.00.00</v>
      </c>
      <c r="H11" s="33" t="s">
        <v>40</v>
      </c>
      <c r="I11" s="34" t="str">
        <f t="shared" si="1"/>
        <v>S</v>
      </c>
      <c r="J11" s="32">
        <f t="shared" si="2"/>
        <v>3</v>
      </c>
      <c r="K11" s="28" t="s">
        <v>43</v>
      </c>
      <c r="L11" s="32" t="s">
        <v>770</v>
      </c>
      <c r="M11" s="32" t="s">
        <v>544</v>
      </c>
      <c r="N11" s="59" t="s">
        <v>549</v>
      </c>
      <c r="O11" s="61" t="s">
        <v>554</v>
      </c>
      <c r="T11" s="6"/>
    </row>
    <row r="12" spans="2:26" x14ac:dyDescent="0.25">
      <c r="B12" s="30" t="s">
        <v>135</v>
      </c>
      <c r="C12" s="31" t="s">
        <v>231</v>
      </c>
      <c r="D12" s="31" t="s">
        <v>178</v>
      </c>
      <c r="E12" s="31" t="s">
        <v>163</v>
      </c>
      <c r="F12" s="31" t="s">
        <v>186</v>
      </c>
      <c r="G12" s="32" t="str">
        <f t="shared" si="0"/>
        <v>3.1.20.41.00</v>
      </c>
      <c r="H12" s="33" t="s">
        <v>28</v>
      </c>
      <c r="I12" s="34" t="str">
        <f t="shared" si="1"/>
        <v>S</v>
      </c>
      <c r="J12" s="32">
        <f t="shared" si="2"/>
        <v>4</v>
      </c>
      <c r="K12" s="35" t="s">
        <v>46</v>
      </c>
      <c r="L12" s="32" t="s">
        <v>770</v>
      </c>
      <c r="M12" s="32" t="s">
        <v>545</v>
      </c>
      <c r="N12" s="59" t="s">
        <v>549</v>
      </c>
      <c r="O12" s="61" t="s">
        <v>554</v>
      </c>
      <c r="T12" s="6"/>
    </row>
    <row r="13" spans="2:26" x14ac:dyDescent="0.25">
      <c r="B13" s="36" t="s">
        <v>135</v>
      </c>
      <c r="C13" s="37" t="s">
        <v>231</v>
      </c>
      <c r="D13" s="37" t="s">
        <v>178</v>
      </c>
      <c r="E13" s="37" t="s">
        <v>163</v>
      </c>
      <c r="F13" s="37" t="s">
        <v>173</v>
      </c>
      <c r="G13" s="38" t="str">
        <f t="shared" si="0"/>
        <v>3.1.20.41.01</v>
      </c>
      <c r="H13" s="45" t="s">
        <v>555</v>
      </c>
      <c r="I13" s="38" t="str">
        <f t="shared" si="1"/>
        <v>A</v>
      </c>
      <c r="J13" s="38">
        <f t="shared" si="2"/>
        <v>5</v>
      </c>
      <c r="K13" s="39" t="s">
        <v>47</v>
      </c>
      <c r="L13" s="38" t="s">
        <v>770</v>
      </c>
      <c r="M13" s="38" t="s">
        <v>545</v>
      </c>
      <c r="N13" s="59" t="s">
        <v>549</v>
      </c>
      <c r="O13" s="62" t="s">
        <v>554</v>
      </c>
      <c r="T13" s="6"/>
    </row>
    <row r="14" spans="2:26" x14ac:dyDescent="0.25">
      <c r="B14" s="36" t="s">
        <v>135</v>
      </c>
      <c r="C14" s="37" t="s">
        <v>231</v>
      </c>
      <c r="D14" s="37" t="s">
        <v>178</v>
      </c>
      <c r="E14" s="37" t="s">
        <v>163</v>
      </c>
      <c r="F14" s="37" t="s">
        <v>138</v>
      </c>
      <c r="G14" s="38" t="str">
        <f t="shared" si="0"/>
        <v>3.1.20.41.02</v>
      </c>
      <c r="H14" s="45" t="s">
        <v>556</v>
      </c>
      <c r="I14" s="38" t="str">
        <f t="shared" si="1"/>
        <v>A</v>
      </c>
      <c r="J14" s="38">
        <f t="shared" si="2"/>
        <v>5</v>
      </c>
      <c r="K14" s="39" t="s">
        <v>47</v>
      </c>
      <c r="L14" s="38" t="s">
        <v>770</v>
      </c>
      <c r="M14" s="38" t="s">
        <v>545</v>
      </c>
      <c r="N14" s="59" t="s">
        <v>549</v>
      </c>
      <c r="O14" s="62" t="s">
        <v>554</v>
      </c>
      <c r="T14" s="6"/>
    </row>
    <row r="15" spans="2:26" x14ac:dyDescent="0.25">
      <c r="B15" s="36" t="s">
        <v>135</v>
      </c>
      <c r="C15" s="37" t="s">
        <v>231</v>
      </c>
      <c r="D15" s="37" t="s">
        <v>178</v>
      </c>
      <c r="E15" s="37" t="s">
        <v>163</v>
      </c>
      <c r="F15" s="37" t="s">
        <v>191</v>
      </c>
      <c r="G15" s="38" t="str">
        <f t="shared" si="0"/>
        <v>3.1.20.41.99</v>
      </c>
      <c r="H15" s="45" t="s">
        <v>557</v>
      </c>
      <c r="I15" s="38" t="str">
        <f t="shared" si="1"/>
        <v>A</v>
      </c>
      <c r="J15" s="38">
        <f t="shared" si="2"/>
        <v>5</v>
      </c>
      <c r="K15" s="39" t="s">
        <v>47</v>
      </c>
      <c r="L15" s="38" t="s">
        <v>770</v>
      </c>
      <c r="M15" s="38" t="s">
        <v>545</v>
      </c>
      <c r="N15" s="59" t="s">
        <v>549</v>
      </c>
      <c r="O15" s="62" t="s">
        <v>554</v>
      </c>
      <c r="T15" s="6"/>
    </row>
    <row r="16" spans="2:26" x14ac:dyDescent="0.25">
      <c r="B16" s="30" t="s">
        <v>135</v>
      </c>
      <c r="C16" s="31" t="s">
        <v>231</v>
      </c>
      <c r="D16" s="31" t="s">
        <v>180</v>
      </c>
      <c r="E16" s="31" t="s">
        <v>186</v>
      </c>
      <c r="F16" s="31" t="s">
        <v>186</v>
      </c>
      <c r="G16" s="32" t="str">
        <f t="shared" si="0"/>
        <v>3.1.22.00.00</v>
      </c>
      <c r="H16" s="33" t="s">
        <v>473</v>
      </c>
      <c r="I16" s="34" t="str">
        <f>IF(J16&lt;J18,"S","A")</f>
        <v>S</v>
      </c>
      <c r="J16" s="32">
        <f t="shared" si="2"/>
        <v>3</v>
      </c>
      <c r="K16" s="28" t="s">
        <v>43</v>
      </c>
      <c r="L16" s="38" t="s">
        <v>770</v>
      </c>
      <c r="M16" s="32" t="s">
        <v>544</v>
      </c>
      <c r="N16" s="59" t="s">
        <v>549</v>
      </c>
      <c r="O16" s="61" t="s">
        <v>554</v>
      </c>
      <c r="T16" s="6"/>
    </row>
    <row r="17" spans="2:26" x14ac:dyDescent="0.25">
      <c r="B17" s="30" t="s">
        <v>135</v>
      </c>
      <c r="C17" s="31" t="s">
        <v>231</v>
      </c>
      <c r="D17" s="31" t="s">
        <v>137</v>
      </c>
      <c r="E17" s="31" t="s">
        <v>186</v>
      </c>
      <c r="F17" s="31" t="s">
        <v>186</v>
      </c>
      <c r="G17" s="32" t="str">
        <f t="shared" si="0"/>
        <v>3.1.30.00.00</v>
      </c>
      <c r="H17" s="33" t="s">
        <v>41</v>
      </c>
      <c r="I17" s="34" t="str">
        <f t="shared" ref="I17:I26" si="3">IF(J17&lt;J18,"S","A")</f>
        <v>S</v>
      </c>
      <c r="J17" s="32">
        <f t="shared" si="2"/>
        <v>3</v>
      </c>
      <c r="K17" s="35" t="s">
        <v>43</v>
      </c>
      <c r="L17" s="38" t="s">
        <v>770</v>
      </c>
      <c r="M17" s="32" t="s">
        <v>544</v>
      </c>
      <c r="N17" s="59" t="s">
        <v>549</v>
      </c>
      <c r="O17" s="61" t="s">
        <v>554</v>
      </c>
      <c r="Q17" s="2" t="str">
        <f>B17&amp;"."&amp;C17&amp;"."&amp;D17&amp;"."&amp;E17&amp;"."&amp;F17</f>
        <v>3.1.30.00.00</v>
      </c>
      <c r="R17" s="2" t="str">
        <f>SUBSTITUTE(Q17,".","")</f>
        <v>31300000</v>
      </c>
      <c r="S17" s="2" t="b">
        <f>R17=T17</f>
        <v>1</v>
      </c>
      <c r="T17" s="6" t="str">
        <f>TRIM(SUBSTITUTE(TEXT(G17,"00000000"),".",""))</f>
        <v>31300000</v>
      </c>
      <c r="V17" s="9" t="str">
        <f>IF(IFERROR(SEARCH("Último",K17),0)&gt;0,"A","S")</f>
        <v>S</v>
      </c>
      <c r="W17" s="2" t="b">
        <f>V17=I17</f>
        <v>1</v>
      </c>
      <c r="Y17" s="2" t="str">
        <f>G17&amp;" - "&amp;H17</f>
        <v>3.1.30.00.00 - TRANSFERÊNCIAS A ESTADOS E AO DISTRITO FEDERAL</v>
      </c>
      <c r="Z17" s="2" t="s">
        <v>549</v>
      </c>
    </row>
    <row r="18" spans="2:26" x14ac:dyDescent="0.25">
      <c r="B18" s="30" t="s">
        <v>135</v>
      </c>
      <c r="C18" s="31" t="s">
        <v>231</v>
      </c>
      <c r="D18" s="31" t="s">
        <v>137</v>
      </c>
      <c r="E18" s="31" t="s">
        <v>163</v>
      </c>
      <c r="F18" s="31" t="s">
        <v>186</v>
      </c>
      <c r="G18" s="32" t="str">
        <f t="shared" si="0"/>
        <v>3.1.30.41.00</v>
      </c>
      <c r="H18" s="33" t="s">
        <v>28</v>
      </c>
      <c r="I18" s="34" t="str">
        <f t="shared" si="3"/>
        <v>S</v>
      </c>
      <c r="J18" s="32">
        <f t="shared" si="2"/>
        <v>4</v>
      </c>
      <c r="K18" s="35" t="s">
        <v>46</v>
      </c>
      <c r="L18" s="32" t="s">
        <v>770</v>
      </c>
      <c r="M18" s="32" t="s">
        <v>544</v>
      </c>
      <c r="N18" s="59" t="s">
        <v>549</v>
      </c>
      <c r="O18" s="61" t="s">
        <v>554</v>
      </c>
      <c r="Q18" s="2" t="str">
        <f>B18&amp;"."&amp;C18&amp;"."&amp;D18&amp;"."&amp;E18&amp;"."&amp;F18</f>
        <v>3.1.30.41.00</v>
      </c>
      <c r="R18" s="2" t="str">
        <f>SUBSTITUTE(Q18,".","")</f>
        <v>31304100</v>
      </c>
      <c r="S18" s="2" t="b">
        <f>R18=T18</f>
        <v>1</v>
      </c>
      <c r="T18" s="6" t="str">
        <f>TRIM(SUBSTITUTE(TEXT(G18,"00000000"),".",""))</f>
        <v>31304100</v>
      </c>
      <c r="V18" s="9" t="str">
        <f>IF(IFERROR(SEARCH("Último",K18),0)&gt;0,"A","S")</f>
        <v>S</v>
      </c>
      <c r="W18" s="2" t="b">
        <f>V18=I18</f>
        <v>1</v>
      </c>
      <c r="Y18" s="2" t="str">
        <f>G18&amp;" - "&amp;H18</f>
        <v>3.1.30.41.00 - CONTRIBUIÇÕES</v>
      </c>
      <c r="Z18" s="2" t="s">
        <v>549</v>
      </c>
    </row>
    <row r="19" spans="2:26" x14ac:dyDescent="0.25">
      <c r="B19" s="36" t="s">
        <v>135</v>
      </c>
      <c r="C19" s="37" t="s">
        <v>231</v>
      </c>
      <c r="D19" s="37" t="s">
        <v>137</v>
      </c>
      <c r="E19" s="37" t="s">
        <v>163</v>
      </c>
      <c r="F19" s="37" t="s">
        <v>173</v>
      </c>
      <c r="G19" s="38" t="str">
        <f t="shared" si="0"/>
        <v>3.1.30.41.01</v>
      </c>
      <c r="H19" s="45" t="s">
        <v>555</v>
      </c>
      <c r="I19" s="38" t="str">
        <f t="shared" si="3"/>
        <v>A</v>
      </c>
      <c r="J19" s="38">
        <f t="shared" si="2"/>
        <v>5</v>
      </c>
      <c r="K19" s="39" t="s">
        <v>47</v>
      </c>
      <c r="L19" s="38" t="s">
        <v>770</v>
      </c>
      <c r="M19" s="38" t="s">
        <v>545</v>
      </c>
      <c r="N19" s="59" t="s">
        <v>549</v>
      </c>
      <c r="O19" s="62" t="s">
        <v>554</v>
      </c>
      <c r="T19" s="6"/>
    </row>
    <row r="20" spans="2:26" x14ac:dyDescent="0.25">
      <c r="B20" s="36" t="s">
        <v>135</v>
      </c>
      <c r="C20" s="37" t="s">
        <v>231</v>
      </c>
      <c r="D20" s="37" t="s">
        <v>137</v>
      </c>
      <c r="E20" s="37" t="s">
        <v>163</v>
      </c>
      <c r="F20" s="37" t="s">
        <v>138</v>
      </c>
      <c r="G20" s="38" t="str">
        <f t="shared" si="0"/>
        <v>3.1.30.41.02</v>
      </c>
      <c r="H20" s="45" t="s">
        <v>556</v>
      </c>
      <c r="I20" s="38" t="str">
        <f t="shared" si="3"/>
        <v>A</v>
      </c>
      <c r="J20" s="38">
        <f t="shared" si="2"/>
        <v>5</v>
      </c>
      <c r="K20" s="39" t="s">
        <v>47</v>
      </c>
      <c r="L20" s="38" t="s">
        <v>770</v>
      </c>
      <c r="M20" s="38" t="s">
        <v>545</v>
      </c>
      <c r="N20" s="59" t="s">
        <v>549</v>
      </c>
      <c r="O20" s="62" t="s">
        <v>554</v>
      </c>
      <c r="T20" s="6"/>
    </row>
    <row r="21" spans="2:26" x14ac:dyDescent="0.25">
      <c r="B21" s="36" t="s">
        <v>135</v>
      </c>
      <c r="C21" s="37" t="s">
        <v>231</v>
      </c>
      <c r="D21" s="37" t="s">
        <v>137</v>
      </c>
      <c r="E21" s="37" t="s">
        <v>163</v>
      </c>
      <c r="F21" s="37" t="s">
        <v>191</v>
      </c>
      <c r="G21" s="38" t="str">
        <f t="shared" si="0"/>
        <v>3.1.30.41.99</v>
      </c>
      <c r="H21" s="45" t="s">
        <v>557</v>
      </c>
      <c r="I21" s="38" t="str">
        <f t="shared" si="3"/>
        <v>A</v>
      </c>
      <c r="J21" s="38">
        <f t="shared" si="2"/>
        <v>5</v>
      </c>
      <c r="K21" s="39" t="s">
        <v>47</v>
      </c>
      <c r="L21" s="38" t="s">
        <v>770</v>
      </c>
      <c r="M21" s="38" t="s">
        <v>545</v>
      </c>
      <c r="N21" s="59" t="s">
        <v>549</v>
      </c>
      <c r="O21" s="62" t="s">
        <v>554</v>
      </c>
      <c r="T21" s="6"/>
    </row>
    <row r="22" spans="2:26" x14ac:dyDescent="0.25">
      <c r="B22" s="30" t="s">
        <v>135</v>
      </c>
      <c r="C22" s="31" t="s">
        <v>231</v>
      </c>
      <c r="D22" s="31" t="s">
        <v>150</v>
      </c>
      <c r="E22" s="31" t="s">
        <v>186</v>
      </c>
      <c r="F22" s="31" t="s">
        <v>186</v>
      </c>
      <c r="G22" s="32" t="str">
        <f t="shared" si="0"/>
        <v>3.1.31.00.00</v>
      </c>
      <c r="H22" s="33" t="s">
        <v>474</v>
      </c>
      <c r="I22" s="34" t="str">
        <f t="shared" si="3"/>
        <v>S</v>
      </c>
      <c r="J22" s="32">
        <f t="shared" si="2"/>
        <v>3</v>
      </c>
      <c r="K22" s="28" t="s">
        <v>43</v>
      </c>
      <c r="L22" s="38" t="s">
        <v>770</v>
      </c>
      <c r="M22" s="32" t="s">
        <v>544</v>
      </c>
      <c r="N22" s="59" t="s">
        <v>549</v>
      </c>
      <c r="O22" s="61" t="s">
        <v>554</v>
      </c>
      <c r="T22" s="6"/>
    </row>
    <row r="23" spans="2:26" x14ac:dyDescent="0.25">
      <c r="B23" s="30" t="s">
        <v>135</v>
      </c>
      <c r="C23" s="31" t="s">
        <v>231</v>
      </c>
      <c r="D23" s="31" t="s">
        <v>150</v>
      </c>
      <c r="E23" s="31" t="s">
        <v>163</v>
      </c>
      <c r="F23" s="31" t="s">
        <v>186</v>
      </c>
      <c r="G23" s="32" t="str">
        <f t="shared" si="0"/>
        <v>3.1.31.41.00</v>
      </c>
      <c r="H23" s="33" t="s">
        <v>28</v>
      </c>
      <c r="I23" s="34" t="str">
        <f t="shared" si="3"/>
        <v>S</v>
      </c>
      <c r="J23" s="32">
        <f t="shared" si="2"/>
        <v>4</v>
      </c>
      <c r="K23" s="35" t="s">
        <v>46</v>
      </c>
      <c r="L23" s="32" t="s">
        <v>770</v>
      </c>
      <c r="M23" s="32" t="s">
        <v>545</v>
      </c>
      <c r="N23" s="59" t="s">
        <v>549</v>
      </c>
      <c r="O23" s="61" t="s">
        <v>554</v>
      </c>
      <c r="T23" s="6"/>
    </row>
    <row r="24" spans="2:26" x14ac:dyDescent="0.25">
      <c r="B24" s="36" t="s">
        <v>135</v>
      </c>
      <c r="C24" s="37" t="s">
        <v>231</v>
      </c>
      <c r="D24" s="37" t="s">
        <v>150</v>
      </c>
      <c r="E24" s="37" t="s">
        <v>163</v>
      </c>
      <c r="F24" s="37" t="s">
        <v>173</v>
      </c>
      <c r="G24" s="38" t="str">
        <f t="shared" si="0"/>
        <v>3.1.31.41.01</v>
      </c>
      <c r="H24" s="45" t="s">
        <v>555</v>
      </c>
      <c r="I24" s="38" t="str">
        <f t="shared" si="3"/>
        <v>A</v>
      </c>
      <c r="J24" s="38">
        <f t="shared" si="2"/>
        <v>5</v>
      </c>
      <c r="K24" s="39" t="s">
        <v>47</v>
      </c>
      <c r="L24" s="38" t="s">
        <v>770</v>
      </c>
      <c r="M24" s="38" t="s">
        <v>545</v>
      </c>
      <c r="N24" s="59" t="s">
        <v>549</v>
      </c>
      <c r="O24" s="62" t="s">
        <v>554</v>
      </c>
      <c r="T24" s="6"/>
    </row>
    <row r="25" spans="2:26" x14ac:dyDescent="0.25">
      <c r="B25" s="36" t="s">
        <v>135</v>
      </c>
      <c r="C25" s="37" t="s">
        <v>231</v>
      </c>
      <c r="D25" s="37" t="s">
        <v>150</v>
      </c>
      <c r="E25" s="37" t="s">
        <v>163</v>
      </c>
      <c r="F25" s="37" t="s">
        <v>138</v>
      </c>
      <c r="G25" s="38" t="str">
        <f t="shared" si="0"/>
        <v>3.1.31.41.02</v>
      </c>
      <c r="H25" s="45" t="s">
        <v>556</v>
      </c>
      <c r="I25" s="38" t="str">
        <f t="shared" si="3"/>
        <v>A</v>
      </c>
      <c r="J25" s="38">
        <f t="shared" si="2"/>
        <v>5</v>
      </c>
      <c r="K25" s="39" t="s">
        <v>47</v>
      </c>
      <c r="L25" s="38" t="s">
        <v>770</v>
      </c>
      <c r="M25" s="38" t="s">
        <v>545</v>
      </c>
      <c r="N25" s="59" t="s">
        <v>549</v>
      </c>
      <c r="O25" s="62" t="s">
        <v>554</v>
      </c>
      <c r="T25" s="6"/>
    </row>
    <row r="26" spans="2:26" x14ac:dyDescent="0.25">
      <c r="B26" s="36" t="s">
        <v>135</v>
      </c>
      <c r="C26" s="37" t="s">
        <v>231</v>
      </c>
      <c r="D26" s="37" t="s">
        <v>150</v>
      </c>
      <c r="E26" s="37" t="s">
        <v>163</v>
      </c>
      <c r="F26" s="37" t="s">
        <v>191</v>
      </c>
      <c r="G26" s="38" t="str">
        <f t="shared" si="0"/>
        <v>3.1.31.41.99</v>
      </c>
      <c r="H26" s="45" t="s">
        <v>557</v>
      </c>
      <c r="I26" s="38" t="str">
        <f t="shared" si="3"/>
        <v>A</v>
      </c>
      <c r="J26" s="38">
        <f t="shared" si="2"/>
        <v>5</v>
      </c>
      <c r="K26" s="39" t="s">
        <v>47</v>
      </c>
      <c r="L26" s="38" t="s">
        <v>770</v>
      </c>
      <c r="M26" s="38" t="s">
        <v>545</v>
      </c>
      <c r="N26" s="59" t="s">
        <v>549</v>
      </c>
      <c r="O26" s="62" t="s">
        <v>554</v>
      </c>
      <c r="T26" s="6"/>
    </row>
    <row r="27" spans="2:26" x14ac:dyDescent="0.25">
      <c r="B27" s="30" t="s">
        <v>135</v>
      </c>
      <c r="C27" s="31" t="s">
        <v>231</v>
      </c>
      <c r="D27" s="31" t="s">
        <v>155</v>
      </c>
      <c r="E27" s="31" t="s">
        <v>186</v>
      </c>
      <c r="F27" s="31" t="s">
        <v>186</v>
      </c>
      <c r="G27" s="32" t="str">
        <f t="shared" si="0"/>
        <v>3.1.32.00.00</v>
      </c>
      <c r="H27" s="33" t="s">
        <v>475</v>
      </c>
      <c r="I27" s="34" t="str">
        <f>IF(J27&lt;J29,"S","A")</f>
        <v>S</v>
      </c>
      <c r="J27" s="32">
        <f t="shared" si="2"/>
        <v>3</v>
      </c>
      <c r="K27" s="28" t="s">
        <v>43</v>
      </c>
      <c r="L27" s="38" t="s">
        <v>770</v>
      </c>
      <c r="M27" s="32" t="s">
        <v>544</v>
      </c>
      <c r="N27" s="59" t="s">
        <v>549</v>
      </c>
      <c r="O27" s="61" t="s">
        <v>554</v>
      </c>
      <c r="T27" s="6"/>
    </row>
    <row r="28" spans="2:26" ht="30" x14ac:dyDescent="0.25">
      <c r="B28" s="30" t="s">
        <v>135</v>
      </c>
      <c r="C28" s="31" t="s">
        <v>231</v>
      </c>
      <c r="D28" s="31" t="s">
        <v>189</v>
      </c>
      <c r="E28" s="31" t="s">
        <v>186</v>
      </c>
      <c r="F28" s="31" t="s">
        <v>186</v>
      </c>
      <c r="G28" s="32" t="str">
        <f t="shared" si="0"/>
        <v>3.1.35.00.00</v>
      </c>
      <c r="H28" s="33" t="s">
        <v>656</v>
      </c>
      <c r="I28" s="34" t="str">
        <f t="shared" ref="I28:I47" si="4">IF(J28&lt;J29,"S","A")</f>
        <v>S</v>
      </c>
      <c r="J28" s="32">
        <f t="shared" si="2"/>
        <v>3</v>
      </c>
      <c r="K28" s="28" t="s">
        <v>43</v>
      </c>
      <c r="L28" s="38" t="s">
        <v>770</v>
      </c>
      <c r="M28" s="32" t="s">
        <v>544</v>
      </c>
      <c r="N28" s="59" t="s">
        <v>549</v>
      </c>
      <c r="O28" s="61" t="s">
        <v>554</v>
      </c>
      <c r="T28" s="6"/>
    </row>
    <row r="29" spans="2:26" x14ac:dyDescent="0.25">
      <c r="B29" s="30" t="s">
        <v>135</v>
      </c>
      <c r="C29" s="31" t="s">
        <v>231</v>
      </c>
      <c r="D29" s="31" t="s">
        <v>189</v>
      </c>
      <c r="E29" s="31" t="s">
        <v>163</v>
      </c>
      <c r="F29" s="31" t="s">
        <v>186</v>
      </c>
      <c r="G29" s="32" t="str">
        <f t="shared" si="0"/>
        <v>3.1.35.41.00</v>
      </c>
      <c r="H29" s="33" t="s">
        <v>28</v>
      </c>
      <c r="I29" s="34" t="str">
        <f t="shared" si="4"/>
        <v>S</v>
      </c>
      <c r="J29" s="32">
        <f t="shared" si="2"/>
        <v>4</v>
      </c>
      <c r="K29" s="35" t="s">
        <v>46</v>
      </c>
      <c r="L29" s="32" t="s">
        <v>770</v>
      </c>
      <c r="M29" s="32" t="s">
        <v>545</v>
      </c>
      <c r="N29" s="59" t="s">
        <v>549</v>
      </c>
      <c r="O29" s="61" t="s">
        <v>554</v>
      </c>
      <c r="T29" s="6"/>
    </row>
    <row r="30" spans="2:26" x14ac:dyDescent="0.25">
      <c r="B30" s="36" t="s">
        <v>135</v>
      </c>
      <c r="C30" s="37" t="s">
        <v>231</v>
      </c>
      <c r="D30" s="37" t="s">
        <v>189</v>
      </c>
      <c r="E30" s="37" t="s">
        <v>163</v>
      </c>
      <c r="F30" s="37" t="s">
        <v>173</v>
      </c>
      <c r="G30" s="38" t="str">
        <f t="shared" si="0"/>
        <v>3.1.35.41.01</v>
      </c>
      <c r="H30" s="45" t="s">
        <v>555</v>
      </c>
      <c r="I30" s="38" t="str">
        <f t="shared" si="4"/>
        <v>A</v>
      </c>
      <c r="J30" s="38">
        <f t="shared" si="2"/>
        <v>5</v>
      </c>
      <c r="K30" s="39" t="s">
        <v>47</v>
      </c>
      <c r="L30" s="38" t="s">
        <v>770</v>
      </c>
      <c r="M30" s="38" t="s">
        <v>545</v>
      </c>
      <c r="N30" s="59" t="s">
        <v>549</v>
      </c>
      <c r="O30" s="62" t="s">
        <v>554</v>
      </c>
      <c r="T30" s="6"/>
    </row>
    <row r="31" spans="2:26" x14ac:dyDescent="0.25">
      <c r="B31" s="36" t="s">
        <v>135</v>
      </c>
      <c r="C31" s="37" t="s">
        <v>231</v>
      </c>
      <c r="D31" s="37" t="s">
        <v>189</v>
      </c>
      <c r="E31" s="37" t="s">
        <v>163</v>
      </c>
      <c r="F31" s="37" t="s">
        <v>138</v>
      </c>
      <c r="G31" s="38" t="str">
        <f t="shared" si="0"/>
        <v>3.1.35.41.02</v>
      </c>
      <c r="H31" s="45" t="s">
        <v>556</v>
      </c>
      <c r="I31" s="38" t="str">
        <f t="shared" si="4"/>
        <v>A</v>
      </c>
      <c r="J31" s="38">
        <f t="shared" si="2"/>
        <v>5</v>
      </c>
      <c r="K31" s="39" t="s">
        <v>47</v>
      </c>
      <c r="L31" s="38" t="s">
        <v>770</v>
      </c>
      <c r="M31" s="38" t="s">
        <v>545</v>
      </c>
      <c r="N31" s="59" t="s">
        <v>549</v>
      </c>
      <c r="O31" s="62" t="s">
        <v>554</v>
      </c>
      <c r="T31" s="6"/>
    </row>
    <row r="32" spans="2:26" x14ac:dyDescent="0.25">
      <c r="B32" s="36" t="s">
        <v>135</v>
      </c>
      <c r="C32" s="37" t="s">
        <v>231</v>
      </c>
      <c r="D32" s="37" t="s">
        <v>189</v>
      </c>
      <c r="E32" s="37" t="s">
        <v>163</v>
      </c>
      <c r="F32" s="37" t="s">
        <v>191</v>
      </c>
      <c r="G32" s="38" t="str">
        <f t="shared" si="0"/>
        <v>3.1.35.41.99</v>
      </c>
      <c r="H32" s="45" t="s">
        <v>557</v>
      </c>
      <c r="I32" s="38" t="str">
        <f t="shared" si="4"/>
        <v>A</v>
      </c>
      <c r="J32" s="38">
        <f t="shared" si="2"/>
        <v>5</v>
      </c>
      <c r="K32" s="39" t="s">
        <v>47</v>
      </c>
      <c r="L32" s="38" t="s">
        <v>770</v>
      </c>
      <c r="M32" s="38" t="s">
        <v>545</v>
      </c>
      <c r="N32" s="59" t="s">
        <v>549</v>
      </c>
      <c r="O32" s="62" t="s">
        <v>554</v>
      </c>
      <c r="T32" s="6"/>
    </row>
    <row r="33" spans="2:20" ht="30" x14ac:dyDescent="0.25">
      <c r="B33" s="30" t="s">
        <v>135</v>
      </c>
      <c r="C33" s="31" t="s">
        <v>231</v>
      </c>
      <c r="D33" s="31" t="s">
        <v>172</v>
      </c>
      <c r="E33" s="31" t="s">
        <v>186</v>
      </c>
      <c r="F33" s="31" t="s">
        <v>186</v>
      </c>
      <c r="G33" s="32" t="str">
        <f t="shared" si="0"/>
        <v>3.1.36.00.00</v>
      </c>
      <c r="H33" s="33" t="s">
        <v>566</v>
      </c>
      <c r="I33" s="34" t="str">
        <f t="shared" si="4"/>
        <v>S</v>
      </c>
      <c r="J33" s="32">
        <f t="shared" si="2"/>
        <v>3</v>
      </c>
      <c r="K33" s="28" t="s">
        <v>43</v>
      </c>
      <c r="L33" s="38" t="s">
        <v>770</v>
      </c>
      <c r="M33" s="32" t="s">
        <v>544</v>
      </c>
      <c r="N33" s="59" t="s">
        <v>549</v>
      </c>
      <c r="O33" s="61" t="s">
        <v>554</v>
      </c>
      <c r="T33" s="6"/>
    </row>
    <row r="34" spans="2:20" x14ac:dyDescent="0.25">
      <c r="B34" s="30" t="s">
        <v>135</v>
      </c>
      <c r="C34" s="31" t="s">
        <v>231</v>
      </c>
      <c r="D34" s="31" t="s">
        <v>172</v>
      </c>
      <c r="E34" s="31" t="s">
        <v>163</v>
      </c>
      <c r="F34" s="31" t="s">
        <v>186</v>
      </c>
      <c r="G34" s="32" t="str">
        <f t="shared" si="0"/>
        <v>3.1.36.41.00</v>
      </c>
      <c r="H34" s="33" t="s">
        <v>28</v>
      </c>
      <c r="I34" s="34" t="str">
        <f t="shared" si="4"/>
        <v>S</v>
      </c>
      <c r="J34" s="32">
        <f t="shared" si="2"/>
        <v>4</v>
      </c>
      <c r="K34" s="35" t="s">
        <v>46</v>
      </c>
      <c r="L34" s="32" t="s">
        <v>770</v>
      </c>
      <c r="M34" s="32" t="s">
        <v>545</v>
      </c>
      <c r="N34" s="59" t="s">
        <v>549</v>
      </c>
      <c r="O34" s="61" t="s">
        <v>554</v>
      </c>
      <c r="T34" s="6"/>
    </row>
    <row r="35" spans="2:20" x14ac:dyDescent="0.25">
      <c r="B35" s="36" t="s">
        <v>135</v>
      </c>
      <c r="C35" s="37" t="s">
        <v>231</v>
      </c>
      <c r="D35" s="37" t="s">
        <v>172</v>
      </c>
      <c r="E35" s="37" t="s">
        <v>163</v>
      </c>
      <c r="F35" s="37" t="s">
        <v>173</v>
      </c>
      <c r="G35" s="38" t="str">
        <f t="shared" si="0"/>
        <v>3.1.36.41.01</v>
      </c>
      <c r="H35" s="45" t="s">
        <v>555</v>
      </c>
      <c r="I35" s="38" t="str">
        <f t="shared" si="4"/>
        <v>A</v>
      </c>
      <c r="J35" s="38">
        <f t="shared" si="2"/>
        <v>5</v>
      </c>
      <c r="K35" s="39" t="s">
        <v>47</v>
      </c>
      <c r="L35" s="38" t="s">
        <v>770</v>
      </c>
      <c r="M35" s="38" t="s">
        <v>545</v>
      </c>
      <c r="N35" s="59" t="s">
        <v>549</v>
      </c>
      <c r="O35" s="62" t="s">
        <v>554</v>
      </c>
      <c r="T35" s="6"/>
    </row>
    <row r="36" spans="2:20" x14ac:dyDescent="0.25">
      <c r="B36" s="36" t="s">
        <v>135</v>
      </c>
      <c r="C36" s="37" t="s">
        <v>231</v>
      </c>
      <c r="D36" s="37" t="s">
        <v>172</v>
      </c>
      <c r="E36" s="37" t="s">
        <v>163</v>
      </c>
      <c r="F36" s="37" t="s">
        <v>138</v>
      </c>
      <c r="G36" s="38" t="str">
        <f t="shared" si="0"/>
        <v>3.1.36.41.02</v>
      </c>
      <c r="H36" s="45" t="s">
        <v>556</v>
      </c>
      <c r="I36" s="38" t="str">
        <f t="shared" si="4"/>
        <v>A</v>
      </c>
      <c r="J36" s="38">
        <f t="shared" si="2"/>
        <v>5</v>
      </c>
      <c r="K36" s="39" t="s">
        <v>47</v>
      </c>
      <c r="L36" s="38" t="s">
        <v>770</v>
      </c>
      <c r="M36" s="38" t="s">
        <v>545</v>
      </c>
      <c r="N36" s="59" t="s">
        <v>549</v>
      </c>
      <c r="O36" s="62" t="s">
        <v>554</v>
      </c>
      <c r="T36" s="6"/>
    </row>
    <row r="37" spans="2:20" x14ac:dyDescent="0.25">
      <c r="B37" s="36" t="s">
        <v>135</v>
      </c>
      <c r="C37" s="37" t="s">
        <v>231</v>
      </c>
      <c r="D37" s="37" t="s">
        <v>172</v>
      </c>
      <c r="E37" s="37" t="s">
        <v>163</v>
      </c>
      <c r="F37" s="37" t="s">
        <v>191</v>
      </c>
      <c r="G37" s="38" t="str">
        <f t="shared" si="0"/>
        <v>3.1.36.41.99</v>
      </c>
      <c r="H37" s="45" t="s">
        <v>557</v>
      </c>
      <c r="I37" s="38" t="str">
        <f t="shared" si="4"/>
        <v>A</v>
      </c>
      <c r="J37" s="38">
        <f t="shared" si="2"/>
        <v>5</v>
      </c>
      <c r="K37" s="39" t="s">
        <v>47</v>
      </c>
      <c r="L37" s="38" t="s">
        <v>770</v>
      </c>
      <c r="M37" s="38" t="s">
        <v>545</v>
      </c>
      <c r="N37" s="59" t="s">
        <v>549</v>
      </c>
      <c r="O37" s="62" t="s">
        <v>554</v>
      </c>
      <c r="T37" s="6"/>
    </row>
    <row r="38" spans="2:20" x14ac:dyDescent="0.25">
      <c r="B38" s="30" t="s">
        <v>135</v>
      </c>
      <c r="C38" s="31" t="s">
        <v>231</v>
      </c>
      <c r="D38" s="31" t="s">
        <v>153</v>
      </c>
      <c r="E38" s="31" t="s">
        <v>186</v>
      </c>
      <c r="F38" s="31" t="s">
        <v>186</v>
      </c>
      <c r="G38" s="32" t="str">
        <f t="shared" si="0"/>
        <v>3.1.40.00.00</v>
      </c>
      <c r="H38" s="33" t="s">
        <v>42</v>
      </c>
      <c r="I38" s="34" t="str">
        <f t="shared" si="4"/>
        <v>S</v>
      </c>
      <c r="J38" s="32">
        <f t="shared" si="2"/>
        <v>3</v>
      </c>
      <c r="K38" s="28" t="s">
        <v>43</v>
      </c>
      <c r="L38" s="38" t="s">
        <v>770</v>
      </c>
      <c r="M38" s="32" t="s">
        <v>544</v>
      </c>
      <c r="N38" s="59" t="s">
        <v>549</v>
      </c>
      <c r="O38" s="62" t="s">
        <v>554</v>
      </c>
      <c r="T38" s="6"/>
    </row>
    <row r="39" spans="2:20" x14ac:dyDescent="0.25">
      <c r="B39" s="30" t="s">
        <v>135</v>
      </c>
      <c r="C39" s="31" t="s">
        <v>231</v>
      </c>
      <c r="D39" s="31" t="s">
        <v>153</v>
      </c>
      <c r="E39" s="31" t="s">
        <v>163</v>
      </c>
      <c r="F39" s="31" t="s">
        <v>186</v>
      </c>
      <c r="G39" s="32" t="str">
        <f t="shared" si="0"/>
        <v>3.1.40.41.00</v>
      </c>
      <c r="H39" s="33" t="s">
        <v>28</v>
      </c>
      <c r="I39" s="34" t="str">
        <f t="shared" si="4"/>
        <v>S</v>
      </c>
      <c r="J39" s="32">
        <f t="shared" si="2"/>
        <v>4</v>
      </c>
      <c r="K39" s="35" t="s">
        <v>46</v>
      </c>
      <c r="L39" s="32" t="s">
        <v>770</v>
      </c>
      <c r="M39" s="32" t="s">
        <v>545</v>
      </c>
      <c r="N39" s="59" t="s">
        <v>549</v>
      </c>
      <c r="O39" s="61" t="s">
        <v>554</v>
      </c>
      <c r="T39" s="6"/>
    </row>
    <row r="40" spans="2:20" x14ac:dyDescent="0.25">
      <c r="B40" s="36" t="s">
        <v>135</v>
      </c>
      <c r="C40" s="37" t="s">
        <v>231</v>
      </c>
      <c r="D40" s="37" t="s">
        <v>153</v>
      </c>
      <c r="E40" s="37" t="s">
        <v>163</v>
      </c>
      <c r="F40" s="37" t="s">
        <v>173</v>
      </c>
      <c r="G40" s="38" t="str">
        <f t="shared" si="0"/>
        <v>3.1.40.41.01</v>
      </c>
      <c r="H40" s="45" t="s">
        <v>555</v>
      </c>
      <c r="I40" s="38" t="str">
        <f t="shared" si="4"/>
        <v>A</v>
      </c>
      <c r="J40" s="38">
        <f t="shared" si="2"/>
        <v>5</v>
      </c>
      <c r="K40" s="39" t="s">
        <v>47</v>
      </c>
      <c r="L40" s="38" t="s">
        <v>770</v>
      </c>
      <c r="M40" s="38" t="s">
        <v>545</v>
      </c>
      <c r="N40" s="59" t="s">
        <v>549</v>
      </c>
      <c r="O40" s="62" t="s">
        <v>554</v>
      </c>
      <c r="T40" s="6"/>
    </row>
    <row r="41" spans="2:20" x14ac:dyDescent="0.25">
      <c r="B41" s="36" t="s">
        <v>135</v>
      </c>
      <c r="C41" s="37" t="s">
        <v>231</v>
      </c>
      <c r="D41" s="37" t="s">
        <v>153</v>
      </c>
      <c r="E41" s="37" t="s">
        <v>163</v>
      </c>
      <c r="F41" s="37" t="s">
        <v>138</v>
      </c>
      <c r="G41" s="38" t="str">
        <f t="shared" si="0"/>
        <v>3.1.40.41.02</v>
      </c>
      <c r="H41" s="45" t="s">
        <v>556</v>
      </c>
      <c r="I41" s="38" t="str">
        <f t="shared" si="4"/>
        <v>A</v>
      </c>
      <c r="J41" s="38">
        <f t="shared" si="2"/>
        <v>5</v>
      </c>
      <c r="K41" s="39" t="s">
        <v>47</v>
      </c>
      <c r="L41" s="38" t="s">
        <v>770</v>
      </c>
      <c r="M41" s="38" t="s">
        <v>545</v>
      </c>
      <c r="N41" s="59" t="s">
        <v>549</v>
      </c>
      <c r="O41" s="62" t="s">
        <v>554</v>
      </c>
      <c r="T41" s="6"/>
    </row>
    <row r="42" spans="2:20" x14ac:dyDescent="0.25">
      <c r="B42" s="36" t="s">
        <v>135</v>
      </c>
      <c r="C42" s="37" t="s">
        <v>231</v>
      </c>
      <c r="D42" s="37" t="s">
        <v>153</v>
      </c>
      <c r="E42" s="37" t="s">
        <v>163</v>
      </c>
      <c r="F42" s="37" t="s">
        <v>191</v>
      </c>
      <c r="G42" s="38" t="str">
        <f t="shared" si="0"/>
        <v>3.1.40.41.99</v>
      </c>
      <c r="H42" s="45" t="s">
        <v>557</v>
      </c>
      <c r="I42" s="38" t="str">
        <f t="shared" si="4"/>
        <v>A</v>
      </c>
      <c r="J42" s="38">
        <f t="shared" si="2"/>
        <v>5</v>
      </c>
      <c r="K42" s="39" t="s">
        <v>47</v>
      </c>
      <c r="L42" s="38" t="s">
        <v>770</v>
      </c>
      <c r="M42" s="38" t="s">
        <v>545</v>
      </c>
      <c r="N42" s="59" t="s">
        <v>549</v>
      </c>
      <c r="O42" s="62" t="s">
        <v>554</v>
      </c>
      <c r="T42" s="6"/>
    </row>
    <row r="43" spans="2:20" x14ac:dyDescent="0.25">
      <c r="B43" s="30" t="s">
        <v>135</v>
      </c>
      <c r="C43" s="31" t="s">
        <v>231</v>
      </c>
      <c r="D43" s="31" t="s">
        <v>163</v>
      </c>
      <c r="E43" s="31" t="s">
        <v>186</v>
      </c>
      <c r="F43" s="31" t="s">
        <v>186</v>
      </c>
      <c r="G43" s="32" t="str">
        <f t="shared" si="0"/>
        <v>3.1.41.00.00</v>
      </c>
      <c r="H43" s="33" t="s">
        <v>476</v>
      </c>
      <c r="I43" s="34" t="str">
        <f t="shared" si="4"/>
        <v>S</v>
      </c>
      <c r="J43" s="32">
        <f t="shared" si="2"/>
        <v>3</v>
      </c>
      <c r="K43" s="28" t="s">
        <v>43</v>
      </c>
      <c r="L43" s="38" t="s">
        <v>770</v>
      </c>
      <c r="M43" s="32" t="s">
        <v>544</v>
      </c>
      <c r="N43" s="59" t="s">
        <v>549</v>
      </c>
      <c r="O43" s="62" t="s">
        <v>554</v>
      </c>
      <c r="T43" s="6"/>
    </row>
    <row r="44" spans="2:20" x14ac:dyDescent="0.25">
      <c r="B44" s="30" t="s">
        <v>135</v>
      </c>
      <c r="C44" s="31" t="s">
        <v>231</v>
      </c>
      <c r="D44" s="31" t="s">
        <v>163</v>
      </c>
      <c r="E44" s="31" t="s">
        <v>163</v>
      </c>
      <c r="F44" s="31" t="s">
        <v>186</v>
      </c>
      <c r="G44" s="32" t="str">
        <f t="shared" si="0"/>
        <v>3.1.41.41.00</v>
      </c>
      <c r="H44" s="33" t="s">
        <v>28</v>
      </c>
      <c r="I44" s="34" t="str">
        <f t="shared" si="4"/>
        <v>S</v>
      </c>
      <c r="J44" s="32">
        <f t="shared" si="2"/>
        <v>4</v>
      </c>
      <c r="K44" s="35" t="s">
        <v>46</v>
      </c>
      <c r="L44" s="32" t="s">
        <v>770</v>
      </c>
      <c r="M44" s="32" t="s">
        <v>545</v>
      </c>
      <c r="N44" s="59" t="s">
        <v>549</v>
      </c>
      <c r="O44" s="61" t="s">
        <v>554</v>
      </c>
      <c r="T44" s="6"/>
    </row>
    <row r="45" spans="2:20" x14ac:dyDescent="0.25">
      <c r="B45" s="36" t="s">
        <v>135</v>
      </c>
      <c r="C45" s="37" t="s">
        <v>231</v>
      </c>
      <c r="D45" s="37" t="s">
        <v>163</v>
      </c>
      <c r="E45" s="37" t="s">
        <v>163</v>
      </c>
      <c r="F45" s="37" t="s">
        <v>173</v>
      </c>
      <c r="G45" s="38" t="str">
        <f t="shared" si="0"/>
        <v>3.1.41.41.01</v>
      </c>
      <c r="H45" s="45" t="s">
        <v>555</v>
      </c>
      <c r="I45" s="38" t="str">
        <f t="shared" si="4"/>
        <v>A</v>
      </c>
      <c r="J45" s="38">
        <f t="shared" si="2"/>
        <v>5</v>
      </c>
      <c r="K45" s="39" t="s">
        <v>47</v>
      </c>
      <c r="L45" s="38" t="s">
        <v>770</v>
      </c>
      <c r="M45" s="38" t="s">
        <v>545</v>
      </c>
      <c r="N45" s="59" t="s">
        <v>549</v>
      </c>
      <c r="O45" s="62" t="s">
        <v>554</v>
      </c>
      <c r="T45" s="6"/>
    </row>
    <row r="46" spans="2:20" x14ac:dyDescent="0.25">
      <c r="B46" s="36" t="s">
        <v>135</v>
      </c>
      <c r="C46" s="37" t="s">
        <v>231</v>
      </c>
      <c r="D46" s="37" t="s">
        <v>163</v>
      </c>
      <c r="E46" s="37" t="s">
        <v>163</v>
      </c>
      <c r="F46" s="37" t="s">
        <v>138</v>
      </c>
      <c r="G46" s="38" t="str">
        <f t="shared" si="0"/>
        <v>3.1.41.41.02</v>
      </c>
      <c r="H46" s="45" t="s">
        <v>556</v>
      </c>
      <c r="I46" s="38" t="str">
        <f t="shared" si="4"/>
        <v>A</v>
      </c>
      <c r="J46" s="38">
        <f t="shared" si="2"/>
        <v>5</v>
      </c>
      <c r="K46" s="39" t="s">
        <v>47</v>
      </c>
      <c r="L46" s="38" t="s">
        <v>770</v>
      </c>
      <c r="M46" s="38" t="s">
        <v>545</v>
      </c>
      <c r="N46" s="59" t="s">
        <v>549</v>
      </c>
      <c r="O46" s="62" t="s">
        <v>554</v>
      </c>
      <c r="T46" s="6"/>
    </row>
    <row r="47" spans="2:20" x14ac:dyDescent="0.25">
      <c r="B47" s="36" t="s">
        <v>135</v>
      </c>
      <c r="C47" s="37" t="s">
        <v>231</v>
      </c>
      <c r="D47" s="37" t="s">
        <v>163</v>
      </c>
      <c r="E47" s="37" t="s">
        <v>163</v>
      </c>
      <c r="F47" s="37" t="s">
        <v>191</v>
      </c>
      <c r="G47" s="38" t="str">
        <f t="shared" si="0"/>
        <v>3.1.41.41.99</v>
      </c>
      <c r="H47" s="45" t="s">
        <v>557</v>
      </c>
      <c r="I47" s="38" t="str">
        <f t="shared" si="4"/>
        <v>A</v>
      </c>
      <c r="J47" s="38">
        <f t="shared" si="2"/>
        <v>5</v>
      </c>
      <c r="K47" s="39" t="s">
        <v>47</v>
      </c>
      <c r="L47" s="38" t="s">
        <v>770</v>
      </c>
      <c r="M47" s="38" t="s">
        <v>545</v>
      </c>
      <c r="N47" s="59" t="s">
        <v>549</v>
      </c>
      <c r="O47" s="62" t="s">
        <v>554</v>
      </c>
      <c r="T47" s="6"/>
    </row>
    <row r="48" spans="2:20" x14ac:dyDescent="0.25">
      <c r="B48" s="30" t="s">
        <v>135</v>
      </c>
      <c r="C48" s="31" t="s">
        <v>231</v>
      </c>
      <c r="D48" s="31" t="s">
        <v>164</v>
      </c>
      <c r="E48" s="31" t="s">
        <v>186</v>
      </c>
      <c r="F48" s="31" t="s">
        <v>186</v>
      </c>
      <c r="G48" s="32" t="str">
        <f t="shared" si="0"/>
        <v>3.1.42.00.00</v>
      </c>
      <c r="H48" s="33" t="s">
        <v>477</v>
      </c>
      <c r="I48" s="34" t="str">
        <f>IF(J48&lt;J50,"S","A")</f>
        <v>S</v>
      </c>
      <c r="J48" s="32">
        <f t="shared" si="2"/>
        <v>3</v>
      </c>
      <c r="K48" s="28" t="s">
        <v>43</v>
      </c>
      <c r="L48" s="38" t="s">
        <v>770</v>
      </c>
      <c r="M48" s="32" t="s">
        <v>544</v>
      </c>
      <c r="N48" s="59" t="s">
        <v>549</v>
      </c>
      <c r="O48" s="62" t="s">
        <v>554</v>
      </c>
      <c r="T48" s="6"/>
    </row>
    <row r="49" spans="2:20" ht="30" x14ac:dyDescent="0.25">
      <c r="B49" s="30" t="s">
        <v>135</v>
      </c>
      <c r="C49" s="31" t="s">
        <v>231</v>
      </c>
      <c r="D49" s="31" t="s">
        <v>167</v>
      </c>
      <c r="E49" s="31" t="s">
        <v>186</v>
      </c>
      <c r="F49" s="31" t="s">
        <v>186</v>
      </c>
      <c r="G49" s="32" t="str">
        <f t="shared" si="0"/>
        <v>3.1.45.00.00</v>
      </c>
      <c r="H49" s="33" t="s">
        <v>774</v>
      </c>
      <c r="I49" s="34" t="str">
        <f t="shared" ref="I49:I89" si="5">IF(J49&lt;J50,"S","A")</f>
        <v>S</v>
      </c>
      <c r="J49" s="32">
        <f t="shared" si="2"/>
        <v>3</v>
      </c>
      <c r="K49" s="28" t="s">
        <v>43</v>
      </c>
      <c r="L49" s="38" t="s">
        <v>770</v>
      </c>
      <c r="M49" s="32" t="s">
        <v>544</v>
      </c>
      <c r="N49" s="59" t="s">
        <v>549</v>
      </c>
      <c r="O49" s="62" t="s">
        <v>554</v>
      </c>
      <c r="T49" s="6"/>
    </row>
    <row r="50" spans="2:20" x14ac:dyDescent="0.25">
      <c r="B50" s="30" t="s">
        <v>135</v>
      </c>
      <c r="C50" s="31" t="s">
        <v>231</v>
      </c>
      <c r="D50" s="31" t="s">
        <v>167</v>
      </c>
      <c r="E50" s="31" t="s">
        <v>163</v>
      </c>
      <c r="F50" s="31" t="s">
        <v>186</v>
      </c>
      <c r="G50" s="32" t="str">
        <f t="shared" si="0"/>
        <v>3.1.45.41.00</v>
      </c>
      <c r="H50" s="33" t="s">
        <v>28</v>
      </c>
      <c r="I50" s="34" t="str">
        <f t="shared" si="5"/>
        <v>S</v>
      </c>
      <c r="J50" s="32">
        <f t="shared" si="2"/>
        <v>4</v>
      </c>
      <c r="K50" s="35" t="s">
        <v>46</v>
      </c>
      <c r="L50" s="32" t="s">
        <v>770</v>
      </c>
      <c r="M50" s="32" t="s">
        <v>545</v>
      </c>
      <c r="N50" s="59" t="s">
        <v>549</v>
      </c>
      <c r="O50" s="61" t="s">
        <v>554</v>
      </c>
      <c r="T50" s="6"/>
    </row>
    <row r="51" spans="2:20" x14ac:dyDescent="0.25">
      <c r="B51" s="36" t="s">
        <v>135</v>
      </c>
      <c r="C51" s="37" t="s">
        <v>231</v>
      </c>
      <c r="D51" s="37" t="s">
        <v>167</v>
      </c>
      <c r="E51" s="37" t="s">
        <v>163</v>
      </c>
      <c r="F51" s="37" t="s">
        <v>173</v>
      </c>
      <c r="G51" s="38" t="str">
        <f t="shared" si="0"/>
        <v>3.1.45.41.01</v>
      </c>
      <c r="H51" s="45" t="s">
        <v>555</v>
      </c>
      <c r="I51" s="38" t="str">
        <f t="shared" si="5"/>
        <v>A</v>
      </c>
      <c r="J51" s="38">
        <f t="shared" si="2"/>
        <v>5</v>
      </c>
      <c r="K51" s="39" t="s">
        <v>47</v>
      </c>
      <c r="L51" s="38" t="s">
        <v>770</v>
      </c>
      <c r="M51" s="38" t="s">
        <v>545</v>
      </c>
      <c r="N51" s="59" t="s">
        <v>549</v>
      </c>
      <c r="O51" s="62" t="s">
        <v>554</v>
      </c>
      <c r="T51" s="6"/>
    </row>
    <row r="52" spans="2:20" x14ac:dyDescent="0.25">
      <c r="B52" s="36" t="s">
        <v>135</v>
      </c>
      <c r="C52" s="37" t="s">
        <v>231</v>
      </c>
      <c r="D52" s="37" t="s">
        <v>167</v>
      </c>
      <c r="E52" s="37" t="s">
        <v>163</v>
      </c>
      <c r="F52" s="37" t="s">
        <v>138</v>
      </c>
      <c r="G52" s="38" t="str">
        <f t="shared" si="0"/>
        <v>3.1.45.41.02</v>
      </c>
      <c r="H52" s="45" t="s">
        <v>556</v>
      </c>
      <c r="I52" s="38" t="str">
        <f t="shared" si="5"/>
        <v>A</v>
      </c>
      <c r="J52" s="38">
        <f t="shared" si="2"/>
        <v>5</v>
      </c>
      <c r="K52" s="39" t="s">
        <v>47</v>
      </c>
      <c r="L52" s="38" t="s">
        <v>770</v>
      </c>
      <c r="M52" s="38" t="s">
        <v>545</v>
      </c>
      <c r="N52" s="59" t="s">
        <v>549</v>
      </c>
      <c r="O52" s="62" t="s">
        <v>554</v>
      </c>
      <c r="T52" s="6"/>
    </row>
    <row r="53" spans="2:20" x14ac:dyDescent="0.25">
      <c r="B53" s="36" t="s">
        <v>135</v>
      </c>
      <c r="C53" s="37" t="s">
        <v>231</v>
      </c>
      <c r="D53" s="37" t="s">
        <v>167</v>
      </c>
      <c r="E53" s="37" t="s">
        <v>163</v>
      </c>
      <c r="F53" s="37" t="s">
        <v>191</v>
      </c>
      <c r="G53" s="38" t="str">
        <f t="shared" si="0"/>
        <v>3.1.45.41.99</v>
      </c>
      <c r="H53" s="45" t="s">
        <v>557</v>
      </c>
      <c r="I53" s="38" t="str">
        <f t="shared" si="5"/>
        <v>A</v>
      </c>
      <c r="J53" s="38">
        <f t="shared" si="2"/>
        <v>5</v>
      </c>
      <c r="K53" s="39" t="s">
        <v>47</v>
      </c>
      <c r="L53" s="38" t="s">
        <v>770</v>
      </c>
      <c r="M53" s="38" t="s">
        <v>545</v>
      </c>
      <c r="N53" s="59" t="s">
        <v>549</v>
      </c>
      <c r="O53" s="62" t="s">
        <v>554</v>
      </c>
      <c r="T53" s="6"/>
    </row>
    <row r="54" spans="2:20" ht="30" x14ac:dyDescent="0.25">
      <c r="B54" s="30" t="s">
        <v>135</v>
      </c>
      <c r="C54" s="31" t="s">
        <v>231</v>
      </c>
      <c r="D54" s="31" t="s">
        <v>168</v>
      </c>
      <c r="E54" s="31" t="s">
        <v>186</v>
      </c>
      <c r="F54" s="31" t="s">
        <v>186</v>
      </c>
      <c r="G54" s="32" t="str">
        <f t="shared" si="0"/>
        <v>3.1.46.00.00</v>
      </c>
      <c r="H54" s="33" t="s">
        <v>567</v>
      </c>
      <c r="I54" s="34" t="str">
        <f t="shared" si="5"/>
        <v>S</v>
      </c>
      <c r="J54" s="32">
        <f t="shared" si="2"/>
        <v>3</v>
      </c>
      <c r="K54" s="28" t="s">
        <v>43</v>
      </c>
      <c r="L54" s="38" t="s">
        <v>770</v>
      </c>
      <c r="M54" s="32" t="s">
        <v>544</v>
      </c>
      <c r="N54" s="59" t="s">
        <v>549</v>
      </c>
      <c r="O54" s="62" t="s">
        <v>554</v>
      </c>
      <c r="T54" s="6"/>
    </row>
    <row r="55" spans="2:20" x14ac:dyDescent="0.25">
      <c r="B55" s="30" t="s">
        <v>135</v>
      </c>
      <c r="C55" s="31" t="s">
        <v>231</v>
      </c>
      <c r="D55" s="31" t="s">
        <v>168</v>
      </c>
      <c r="E55" s="31" t="s">
        <v>163</v>
      </c>
      <c r="F55" s="31" t="s">
        <v>186</v>
      </c>
      <c r="G55" s="32" t="str">
        <f t="shared" si="0"/>
        <v>3.1.46.41.00</v>
      </c>
      <c r="H55" s="33" t="s">
        <v>28</v>
      </c>
      <c r="I55" s="34" t="str">
        <f t="shared" si="5"/>
        <v>S</v>
      </c>
      <c r="J55" s="32">
        <f t="shared" si="2"/>
        <v>4</v>
      </c>
      <c r="K55" s="35" t="s">
        <v>46</v>
      </c>
      <c r="L55" s="32" t="s">
        <v>770</v>
      </c>
      <c r="M55" s="32" t="s">
        <v>545</v>
      </c>
      <c r="N55" s="59" t="s">
        <v>549</v>
      </c>
      <c r="O55" s="61" t="s">
        <v>554</v>
      </c>
      <c r="T55" s="6"/>
    </row>
    <row r="56" spans="2:20" x14ac:dyDescent="0.25">
      <c r="B56" s="36" t="s">
        <v>135</v>
      </c>
      <c r="C56" s="37" t="s">
        <v>231</v>
      </c>
      <c r="D56" s="37" t="s">
        <v>168</v>
      </c>
      <c r="E56" s="37" t="s">
        <v>163</v>
      </c>
      <c r="F56" s="37" t="s">
        <v>173</v>
      </c>
      <c r="G56" s="38" t="str">
        <f t="shared" si="0"/>
        <v>3.1.46.41.01</v>
      </c>
      <c r="H56" s="45" t="s">
        <v>555</v>
      </c>
      <c r="I56" s="38" t="str">
        <f t="shared" si="5"/>
        <v>A</v>
      </c>
      <c r="J56" s="38">
        <f t="shared" si="2"/>
        <v>5</v>
      </c>
      <c r="K56" s="39" t="s">
        <v>47</v>
      </c>
      <c r="L56" s="38" t="s">
        <v>770</v>
      </c>
      <c r="M56" s="38" t="s">
        <v>545</v>
      </c>
      <c r="N56" s="59" t="s">
        <v>549</v>
      </c>
      <c r="O56" s="62" t="s">
        <v>554</v>
      </c>
      <c r="T56" s="6"/>
    </row>
    <row r="57" spans="2:20" x14ac:dyDescent="0.25">
      <c r="B57" s="36" t="s">
        <v>135</v>
      </c>
      <c r="C57" s="37" t="s">
        <v>231</v>
      </c>
      <c r="D57" s="37" t="s">
        <v>168</v>
      </c>
      <c r="E57" s="37" t="s">
        <v>163</v>
      </c>
      <c r="F57" s="37" t="s">
        <v>138</v>
      </c>
      <c r="G57" s="38" t="str">
        <f t="shared" si="0"/>
        <v>3.1.46.41.02</v>
      </c>
      <c r="H57" s="45" t="s">
        <v>556</v>
      </c>
      <c r="I57" s="38" t="str">
        <f t="shared" si="5"/>
        <v>A</v>
      </c>
      <c r="J57" s="38">
        <f t="shared" si="2"/>
        <v>5</v>
      </c>
      <c r="K57" s="39" t="s">
        <v>47</v>
      </c>
      <c r="L57" s="38" t="s">
        <v>770</v>
      </c>
      <c r="M57" s="38" t="s">
        <v>545</v>
      </c>
      <c r="N57" s="59" t="s">
        <v>549</v>
      </c>
      <c r="O57" s="62" t="s">
        <v>554</v>
      </c>
      <c r="T57" s="6"/>
    </row>
    <row r="58" spans="2:20" x14ac:dyDescent="0.25">
      <c r="B58" s="36" t="s">
        <v>135</v>
      </c>
      <c r="C58" s="37" t="s">
        <v>231</v>
      </c>
      <c r="D58" s="37" t="s">
        <v>168</v>
      </c>
      <c r="E58" s="37" t="s">
        <v>163</v>
      </c>
      <c r="F58" s="37" t="s">
        <v>191</v>
      </c>
      <c r="G58" s="38" t="str">
        <f t="shared" si="0"/>
        <v>3.1.46.41.99</v>
      </c>
      <c r="H58" s="45" t="s">
        <v>557</v>
      </c>
      <c r="I58" s="38" t="str">
        <f t="shared" si="5"/>
        <v>A</v>
      </c>
      <c r="J58" s="38">
        <f t="shared" si="2"/>
        <v>5</v>
      </c>
      <c r="K58" s="39" t="s">
        <v>47</v>
      </c>
      <c r="L58" s="38" t="s">
        <v>770</v>
      </c>
      <c r="M58" s="38" t="s">
        <v>545</v>
      </c>
      <c r="N58" s="59" t="s">
        <v>549</v>
      </c>
      <c r="O58" s="62" t="s">
        <v>554</v>
      </c>
      <c r="T58" s="6"/>
    </row>
    <row r="59" spans="2:20" x14ac:dyDescent="0.25">
      <c r="B59" s="30" t="s">
        <v>135</v>
      </c>
      <c r="C59" s="31" t="s">
        <v>231</v>
      </c>
      <c r="D59" s="31" t="s">
        <v>157</v>
      </c>
      <c r="E59" s="31" t="s">
        <v>186</v>
      </c>
      <c r="F59" s="31" t="s">
        <v>186</v>
      </c>
      <c r="G59" s="32" t="str">
        <f t="shared" si="0"/>
        <v>3.1.50.00.00</v>
      </c>
      <c r="H59" s="33" t="s">
        <v>31</v>
      </c>
      <c r="I59" s="34" t="str">
        <f t="shared" si="5"/>
        <v>S</v>
      </c>
      <c r="J59" s="32">
        <f t="shared" si="2"/>
        <v>3</v>
      </c>
      <c r="K59" s="28" t="s">
        <v>43</v>
      </c>
      <c r="L59" s="38" t="s">
        <v>770</v>
      </c>
      <c r="M59" s="32" t="s">
        <v>544</v>
      </c>
      <c r="N59" s="59" t="s">
        <v>549</v>
      </c>
      <c r="O59" s="62" t="s">
        <v>554</v>
      </c>
      <c r="T59" s="6"/>
    </row>
    <row r="60" spans="2:20" x14ac:dyDescent="0.25">
      <c r="B60" s="30" t="s">
        <v>135</v>
      </c>
      <c r="C60" s="31" t="s">
        <v>231</v>
      </c>
      <c r="D60" s="31" t="s">
        <v>157</v>
      </c>
      <c r="E60" s="31" t="s">
        <v>163</v>
      </c>
      <c r="F60" s="31" t="s">
        <v>186</v>
      </c>
      <c r="G60" s="32" t="str">
        <f t="shared" si="0"/>
        <v>3.1.50.41.00</v>
      </c>
      <c r="H60" s="33" t="s">
        <v>28</v>
      </c>
      <c r="I60" s="34" t="str">
        <f t="shared" si="5"/>
        <v>S</v>
      </c>
      <c r="J60" s="32">
        <f t="shared" si="2"/>
        <v>4</v>
      </c>
      <c r="K60" s="35" t="s">
        <v>46</v>
      </c>
      <c r="L60" s="32" t="s">
        <v>770</v>
      </c>
      <c r="M60" s="32" t="s">
        <v>545</v>
      </c>
      <c r="N60" s="59" t="s">
        <v>549</v>
      </c>
      <c r="O60" s="61" t="s">
        <v>554</v>
      </c>
      <c r="T60" s="6"/>
    </row>
    <row r="61" spans="2:20" x14ac:dyDescent="0.25">
      <c r="B61" s="36" t="s">
        <v>135</v>
      </c>
      <c r="C61" s="37" t="s">
        <v>231</v>
      </c>
      <c r="D61" s="37" t="s">
        <v>157</v>
      </c>
      <c r="E61" s="37" t="s">
        <v>163</v>
      </c>
      <c r="F61" s="37" t="s">
        <v>173</v>
      </c>
      <c r="G61" s="38" t="str">
        <f t="shared" si="0"/>
        <v>3.1.50.41.01</v>
      </c>
      <c r="H61" s="45" t="s">
        <v>555</v>
      </c>
      <c r="I61" s="38" t="str">
        <f t="shared" si="5"/>
        <v>A</v>
      </c>
      <c r="J61" s="38">
        <f t="shared" si="2"/>
        <v>5</v>
      </c>
      <c r="K61" s="39" t="s">
        <v>47</v>
      </c>
      <c r="L61" s="38" t="s">
        <v>770</v>
      </c>
      <c r="M61" s="38" t="s">
        <v>545</v>
      </c>
      <c r="N61" s="59" t="s">
        <v>549</v>
      </c>
      <c r="O61" s="62" t="s">
        <v>554</v>
      </c>
      <c r="T61" s="6"/>
    </row>
    <row r="62" spans="2:20" x14ac:dyDescent="0.25">
      <c r="B62" s="36" t="s">
        <v>135</v>
      </c>
      <c r="C62" s="37" t="s">
        <v>231</v>
      </c>
      <c r="D62" s="37" t="s">
        <v>157</v>
      </c>
      <c r="E62" s="37" t="s">
        <v>163</v>
      </c>
      <c r="F62" s="37" t="s">
        <v>138</v>
      </c>
      <c r="G62" s="38" t="str">
        <f t="shared" si="0"/>
        <v>3.1.50.41.02</v>
      </c>
      <c r="H62" s="45" t="s">
        <v>556</v>
      </c>
      <c r="I62" s="38" t="str">
        <f t="shared" si="5"/>
        <v>A</v>
      </c>
      <c r="J62" s="38">
        <f t="shared" si="2"/>
        <v>5</v>
      </c>
      <c r="K62" s="39" t="s">
        <v>47</v>
      </c>
      <c r="L62" s="38" t="s">
        <v>770</v>
      </c>
      <c r="M62" s="38" t="s">
        <v>545</v>
      </c>
      <c r="N62" s="59" t="s">
        <v>549</v>
      </c>
      <c r="O62" s="62" t="s">
        <v>554</v>
      </c>
      <c r="T62" s="6"/>
    </row>
    <row r="63" spans="2:20" x14ac:dyDescent="0.25">
      <c r="B63" s="36" t="s">
        <v>135</v>
      </c>
      <c r="C63" s="37" t="s">
        <v>231</v>
      </c>
      <c r="D63" s="37" t="s">
        <v>157</v>
      </c>
      <c r="E63" s="37" t="s">
        <v>163</v>
      </c>
      <c r="F63" s="37" t="s">
        <v>191</v>
      </c>
      <c r="G63" s="38" t="str">
        <f t="shared" si="0"/>
        <v>3.1.50.41.99</v>
      </c>
      <c r="H63" s="45" t="s">
        <v>557</v>
      </c>
      <c r="I63" s="38" t="str">
        <f t="shared" si="5"/>
        <v>A</v>
      </c>
      <c r="J63" s="38">
        <f t="shared" si="2"/>
        <v>5</v>
      </c>
      <c r="K63" s="39" t="s">
        <v>47</v>
      </c>
      <c r="L63" s="38" t="s">
        <v>770</v>
      </c>
      <c r="M63" s="38" t="s">
        <v>545</v>
      </c>
      <c r="N63" s="59" t="s">
        <v>549</v>
      </c>
      <c r="O63" s="62" t="s">
        <v>554</v>
      </c>
      <c r="T63" s="6"/>
    </row>
    <row r="64" spans="2:20" x14ac:dyDescent="0.25">
      <c r="B64" s="30" t="s">
        <v>135</v>
      </c>
      <c r="C64" s="31" t="s">
        <v>231</v>
      </c>
      <c r="D64" s="31" t="s">
        <v>157</v>
      </c>
      <c r="E64" s="31" t="s">
        <v>165</v>
      </c>
      <c r="F64" s="31" t="s">
        <v>186</v>
      </c>
      <c r="G64" s="32" t="str">
        <f t="shared" si="0"/>
        <v>3.1.50.43.00</v>
      </c>
      <c r="H64" s="33" t="s">
        <v>30</v>
      </c>
      <c r="I64" s="34" t="str">
        <f t="shared" si="5"/>
        <v>S</v>
      </c>
      <c r="J64" s="32">
        <f t="shared" si="2"/>
        <v>4</v>
      </c>
      <c r="K64" s="35" t="s">
        <v>46</v>
      </c>
      <c r="L64" s="32" t="s">
        <v>770</v>
      </c>
      <c r="M64" s="32" t="s">
        <v>545</v>
      </c>
      <c r="N64" s="59" t="s">
        <v>549</v>
      </c>
      <c r="O64" s="61" t="s">
        <v>554</v>
      </c>
      <c r="T64" s="6"/>
    </row>
    <row r="65" spans="2:26" x14ac:dyDescent="0.25">
      <c r="B65" s="36" t="s">
        <v>135</v>
      </c>
      <c r="C65" s="37" t="s">
        <v>231</v>
      </c>
      <c r="D65" s="37" t="s">
        <v>157</v>
      </c>
      <c r="E65" s="37" t="s">
        <v>165</v>
      </c>
      <c r="F65" s="37" t="s">
        <v>141</v>
      </c>
      <c r="G65" s="38" t="str">
        <f t="shared" si="0"/>
        <v>3.1.50.43.05</v>
      </c>
      <c r="H65" s="45" t="s">
        <v>237</v>
      </c>
      <c r="I65" s="38" t="str">
        <f t="shared" si="5"/>
        <v>A</v>
      </c>
      <c r="J65" s="38">
        <f t="shared" si="2"/>
        <v>5</v>
      </c>
      <c r="K65" s="28" t="s">
        <v>47</v>
      </c>
      <c r="L65" s="38" t="s">
        <v>770</v>
      </c>
      <c r="M65" s="38" t="s">
        <v>545</v>
      </c>
      <c r="N65" s="59" t="s">
        <v>549</v>
      </c>
      <c r="O65" s="62" t="s">
        <v>554</v>
      </c>
      <c r="T65" s="6"/>
    </row>
    <row r="66" spans="2:26" x14ac:dyDescent="0.25">
      <c r="B66" s="36" t="s">
        <v>135</v>
      </c>
      <c r="C66" s="37" t="s">
        <v>231</v>
      </c>
      <c r="D66" s="37" t="s">
        <v>157</v>
      </c>
      <c r="E66" s="37" t="s">
        <v>165</v>
      </c>
      <c r="F66" s="37" t="s">
        <v>142</v>
      </c>
      <c r="G66" s="38" t="str">
        <f t="shared" si="0"/>
        <v>3.1.50.43.06</v>
      </c>
      <c r="H66" s="23" t="s">
        <v>238</v>
      </c>
      <c r="I66" s="38" t="str">
        <f t="shared" si="5"/>
        <v>A</v>
      </c>
      <c r="J66" s="38">
        <f t="shared" si="2"/>
        <v>5</v>
      </c>
      <c r="K66" s="39" t="s">
        <v>47</v>
      </c>
      <c r="L66" s="38" t="s">
        <v>770</v>
      </c>
      <c r="M66" s="38" t="s">
        <v>545</v>
      </c>
      <c r="N66" s="59" t="s">
        <v>549</v>
      </c>
      <c r="O66" s="62" t="s">
        <v>554</v>
      </c>
      <c r="T66" s="6"/>
    </row>
    <row r="67" spans="2:26" x14ac:dyDescent="0.25">
      <c r="B67" s="36" t="s">
        <v>135</v>
      </c>
      <c r="C67" s="37" t="s">
        <v>231</v>
      </c>
      <c r="D67" s="37" t="s">
        <v>157</v>
      </c>
      <c r="E67" s="37" t="s">
        <v>165</v>
      </c>
      <c r="F67" s="37" t="s">
        <v>143</v>
      </c>
      <c r="G67" s="38" t="str">
        <f t="shared" si="0"/>
        <v>3.1.50.43.07</v>
      </c>
      <c r="H67" s="23" t="s">
        <v>239</v>
      </c>
      <c r="I67" s="38" t="str">
        <f t="shared" si="5"/>
        <v>A</v>
      </c>
      <c r="J67" s="38">
        <f t="shared" si="2"/>
        <v>5</v>
      </c>
      <c r="K67" s="39" t="s">
        <v>47</v>
      </c>
      <c r="L67" s="38" t="s">
        <v>770</v>
      </c>
      <c r="M67" s="38" t="s">
        <v>545</v>
      </c>
      <c r="N67" s="59" t="s">
        <v>549</v>
      </c>
      <c r="O67" s="62" t="s">
        <v>554</v>
      </c>
      <c r="T67" s="6"/>
    </row>
    <row r="68" spans="2:26" x14ac:dyDescent="0.25">
      <c r="B68" s="36" t="s">
        <v>135</v>
      </c>
      <c r="C68" s="37" t="s">
        <v>231</v>
      </c>
      <c r="D68" s="37" t="s">
        <v>157</v>
      </c>
      <c r="E68" s="37" t="s">
        <v>165</v>
      </c>
      <c r="F68" s="37" t="s">
        <v>144</v>
      </c>
      <c r="G68" s="38" t="str">
        <f t="shared" si="0"/>
        <v>3.1.50.43.08</v>
      </c>
      <c r="H68" s="23" t="s">
        <v>240</v>
      </c>
      <c r="I68" s="38" t="str">
        <f t="shared" si="5"/>
        <v>A</v>
      </c>
      <c r="J68" s="38">
        <f t="shared" si="2"/>
        <v>5</v>
      </c>
      <c r="K68" s="39" t="s">
        <v>47</v>
      </c>
      <c r="L68" s="38" t="s">
        <v>770</v>
      </c>
      <c r="M68" s="38" t="s">
        <v>545</v>
      </c>
      <c r="N68" s="59" t="s">
        <v>549</v>
      </c>
      <c r="O68" s="62" t="s">
        <v>554</v>
      </c>
      <c r="T68" s="6"/>
    </row>
    <row r="69" spans="2:26" x14ac:dyDescent="0.25">
      <c r="B69" s="36" t="s">
        <v>135</v>
      </c>
      <c r="C69" s="37" t="s">
        <v>231</v>
      </c>
      <c r="D69" s="37" t="s">
        <v>157</v>
      </c>
      <c r="E69" s="37" t="s">
        <v>165</v>
      </c>
      <c r="F69" s="37" t="s">
        <v>191</v>
      </c>
      <c r="G69" s="38" t="str">
        <f t="shared" si="0"/>
        <v>3.1.50.43.99</v>
      </c>
      <c r="H69" s="23" t="s">
        <v>241</v>
      </c>
      <c r="I69" s="38" t="str">
        <f t="shared" si="5"/>
        <v>A</v>
      </c>
      <c r="J69" s="38">
        <f t="shared" si="2"/>
        <v>5</v>
      </c>
      <c r="K69" s="39" t="s">
        <v>47</v>
      </c>
      <c r="L69" s="38" t="s">
        <v>770</v>
      </c>
      <c r="M69" s="38" t="s">
        <v>545</v>
      </c>
      <c r="N69" s="59" t="s">
        <v>549</v>
      </c>
      <c r="O69" s="62" t="s">
        <v>554</v>
      </c>
      <c r="T69" s="6"/>
    </row>
    <row r="70" spans="2:26" x14ac:dyDescent="0.25">
      <c r="B70" s="30" t="s">
        <v>135</v>
      </c>
      <c r="C70" s="31" t="s">
        <v>231</v>
      </c>
      <c r="D70" s="31" t="s">
        <v>157</v>
      </c>
      <c r="E70" s="31" t="s">
        <v>220</v>
      </c>
      <c r="F70" s="31" t="s">
        <v>186</v>
      </c>
      <c r="G70" s="32" t="str">
        <f t="shared" si="0"/>
        <v>3.1.50.85.00</v>
      </c>
      <c r="H70" s="33" t="s">
        <v>246</v>
      </c>
      <c r="I70" s="34" t="str">
        <f t="shared" si="5"/>
        <v>S</v>
      </c>
      <c r="J70" s="32">
        <f t="shared" si="2"/>
        <v>4</v>
      </c>
      <c r="K70" s="35" t="s">
        <v>46</v>
      </c>
      <c r="L70" s="32" t="s">
        <v>770</v>
      </c>
      <c r="M70" s="32" t="s">
        <v>545</v>
      </c>
      <c r="N70" s="59" t="s">
        <v>549</v>
      </c>
      <c r="O70" s="61" t="s">
        <v>554</v>
      </c>
      <c r="T70" s="6"/>
    </row>
    <row r="71" spans="2:26" ht="15" customHeight="1" x14ac:dyDescent="0.25">
      <c r="B71" s="36" t="s">
        <v>135</v>
      </c>
      <c r="C71" s="37" t="s">
        <v>231</v>
      </c>
      <c r="D71" s="37" t="s">
        <v>157</v>
      </c>
      <c r="E71" s="37" t="s">
        <v>220</v>
      </c>
      <c r="F71" s="37" t="s">
        <v>138</v>
      </c>
      <c r="G71" s="38" t="str">
        <f t="shared" si="0"/>
        <v>3.1.50.85.02</v>
      </c>
      <c r="H71" s="45" t="s">
        <v>558</v>
      </c>
      <c r="I71" s="38" t="str">
        <f t="shared" si="5"/>
        <v>A</v>
      </c>
      <c r="J71" s="38">
        <f t="shared" si="2"/>
        <v>5</v>
      </c>
      <c r="K71" s="28" t="s">
        <v>47</v>
      </c>
      <c r="L71" s="38" t="s">
        <v>770</v>
      </c>
      <c r="M71" s="38" t="s">
        <v>545</v>
      </c>
      <c r="N71" s="59" t="s">
        <v>549</v>
      </c>
      <c r="O71" s="62" t="s">
        <v>554</v>
      </c>
      <c r="T71" s="6"/>
    </row>
    <row r="72" spans="2:26" ht="15" customHeight="1" x14ac:dyDescent="0.25">
      <c r="B72" s="30" t="s">
        <v>135</v>
      </c>
      <c r="C72" s="31" t="s">
        <v>231</v>
      </c>
      <c r="D72" s="31" t="s">
        <v>190</v>
      </c>
      <c r="E72" s="31" t="s">
        <v>186</v>
      </c>
      <c r="F72" s="31" t="s">
        <v>186</v>
      </c>
      <c r="G72" s="32" t="str">
        <f t="shared" si="0"/>
        <v>3.1.60.00.00</v>
      </c>
      <c r="H72" s="33" t="s">
        <v>32</v>
      </c>
      <c r="I72" s="34" t="str">
        <f t="shared" si="5"/>
        <v>S</v>
      </c>
      <c r="J72" s="32">
        <f t="shared" si="2"/>
        <v>3</v>
      </c>
      <c r="K72" s="28" t="s">
        <v>43</v>
      </c>
      <c r="L72" s="38" t="s">
        <v>770</v>
      </c>
      <c r="M72" s="32" t="s">
        <v>544</v>
      </c>
      <c r="N72" s="59" t="s">
        <v>549</v>
      </c>
      <c r="O72" s="62" t="s">
        <v>554</v>
      </c>
      <c r="T72" s="6"/>
    </row>
    <row r="73" spans="2:26" ht="15" customHeight="1" x14ac:dyDescent="0.25">
      <c r="B73" s="30" t="s">
        <v>135</v>
      </c>
      <c r="C73" s="31" t="s">
        <v>231</v>
      </c>
      <c r="D73" s="31" t="s">
        <v>190</v>
      </c>
      <c r="E73" s="31" t="s">
        <v>163</v>
      </c>
      <c r="F73" s="31" t="s">
        <v>186</v>
      </c>
      <c r="G73" s="32" t="str">
        <f t="shared" ref="G73:G136" si="6">B73&amp;"."&amp;C73&amp;"."&amp;D73&amp;"."&amp;E73&amp;"."&amp;F73</f>
        <v>3.1.60.41.00</v>
      </c>
      <c r="H73" s="33" t="s">
        <v>28</v>
      </c>
      <c r="I73" s="34" t="str">
        <f t="shared" si="5"/>
        <v>S</v>
      </c>
      <c r="J73" s="32">
        <f t="shared" ref="J73:J136" si="7">IF( (VALUE(F73) &gt; 0), 5,IF( (VALUE(E73) &gt; 0), 4,IF( (VALUE(D73) &gt; 0), 3,IF( (VALUE(C73) &gt; 0), 2,1))))</f>
        <v>4</v>
      </c>
      <c r="K73" s="35" t="s">
        <v>46</v>
      </c>
      <c r="L73" s="32" t="s">
        <v>770</v>
      </c>
      <c r="M73" s="32" t="s">
        <v>545</v>
      </c>
      <c r="N73" s="59" t="s">
        <v>549</v>
      </c>
      <c r="O73" s="61" t="s">
        <v>554</v>
      </c>
      <c r="T73" s="6"/>
    </row>
    <row r="74" spans="2:26" ht="15" customHeight="1" x14ac:dyDescent="0.25">
      <c r="B74" s="36" t="s">
        <v>135</v>
      </c>
      <c r="C74" s="37" t="s">
        <v>231</v>
      </c>
      <c r="D74" s="37" t="s">
        <v>190</v>
      </c>
      <c r="E74" s="37" t="s">
        <v>163</v>
      </c>
      <c r="F74" s="37" t="s">
        <v>173</v>
      </c>
      <c r="G74" s="38" t="str">
        <f t="shared" si="6"/>
        <v>3.1.60.41.01</v>
      </c>
      <c r="H74" s="45" t="s">
        <v>555</v>
      </c>
      <c r="I74" s="38" t="str">
        <f t="shared" si="5"/>
        <v>A</v>
      </c>
      <c r="J74" s="38">
        <f t="shared" si="7"/>
        <v>5</v>
      </c>
      <c r="K74" s="39" t="s">
        <v>47</v>
      </c>
      <c r="L74" s="38" t="s">
        <v>770</v>
      </c>
      <c r="M74" s="38" t="s">
        <v>545</v>
      </c>
      <c r="N74" s="59" t="s">
        <v>549</v>
      </c>
      <c r="O74" s="62" t="s">
        <v>554</v>
      </c>
      <c r="T74" s="6"/>
    </row>
    <row r="75" spans="2:26" ht="15" customHeight="1" x14ac:dyDescent="0.25">
      <c r="B75" s="36" t="s">
        <v>135</v>
      </c>
      <c r="C75" s="37" t="s">
        <v>231</v>
      </c>
      <c r="D75" s="37" t="s">
        <v>190</v>
      </c>
      <c r="E75" s="37" t="s">
        <v>163</v>
      </c>
      <c r="F75" s="37" t="s">
        <v>138</v>
      </c>
      <c r="G75" s="38" t="str">
        <f t="shared" si="6"/>
        <v>3.1.60.41.02</v>
      </c>
      <c r="H75" s="45" t="s">
        <v>556</v>
      </c>
      <c r="I75" s="38" t="str">
        <f t="shared" si="5"/>
        <v>A</v>
      </c>
      <c r="J75" s="38">
        <f t="shared" si="7"/>
        <v>5</v>
      </c>
      <c r="K75" s="39" t="s">
        <v>47</v>
      </c>
      <c r="L75" s="38" t="s">
        <v>770</v>
      </c>
      <c r="M75" s="38" t="s">
        <v>545</v>
      </c>
      <c r="N75" s="59" t="s">
        <v>549</v>
      </c>
      <c r="O75" s="62" t="s">
        <v>554</v>
      </c>
      <c r="T75" s="6"/>
    </row>
    <row r="76" spans="2:26" ht="15" customHeight="1" x14ac:dyDescent="0.25">
      <c r="B76" s="36" t="s">
        <v>135</v>
      </c>
      <c r="C76" s="37" t="s">
        <v>231</v>
      </c>
      <c r="D76" s="37" t="s">
        <v>190</v>
      </c>
      <c r="E76" s="37" t="s">
        <v>163</v>
      </c>
      <c r="F76" s="37" t="s">
        <v>191</v>
      </c>
      <c r="G76" s="38" t="str">
        <f t="shared" si="6"/>
        <v>3.1.60.41.99</v>
      </c>
      <c r="H76" s="45" t="s">
        <v>557</v>
      </c>
      <c r="I76" s="38" t="str">
        <f t="shared" si="5"/>
        <v>A</v>
      </c>
      <c r="J76" s="38">
        <f t="shared" si="7"/>
        <v>5</v>
      </c>
      <c r="K76" s="39" t="s">
        <v>47</v>
      </c>
      <c r="L76" s="38" t="s">
        <v>770</v>
      </c>
      <c r="M76" s="38" t="s">
        <v>545</v>
      </c>
      <c r="N76" s="59" t="s">
        <v>549</v>
      </c>
      <c r="O76" s="62" t="s">
        <v>554</v>
      </c>
      <c r="T76" s="6"/>
    </row>
    <row r="77" spans="2:26" ht="15" customHeight="1" x14ac:dyDescent="0.25">
      <c r="B77" s="30" t="s">
        <v>135</v>
      </c>
      <c r="C77" s="31" t="s">
        <v>231</v>
      </c>
      <c r="D77" s="31" t="s">
        <v>205</v>
      </c>
      <c r="E77" s="31" t="s">
        <v>186</v>
      </c>
      <c r="F77" s="31" t="s">
        <v>186</v>
      </c>
      <c r="G77" s="32" t="str">
        <f t="shared" si="6"/>
        <v>3.1.67.00.00</v>
      </c>
      <c r="H77" s="33" t="s">
        <v>559</v>
      </c>
      <c r="I77" s="34" t="str">
        <f t="shared" si="5"/>
        <v>S</v>
      </c>
      <c r="J77" s="32">
        <f t="shared" si="7"/>
        <v>3</v>
      </c>
      <c r="K77" s="28" t="s">
        <v>43</v>
      </c>
      <c r="L77" s="38" t="s">
        <v>770</v>
      </c>
      <c r="M77" s="32" t="s">
        <v>544</v>
      </c>
      <c r="N77" s="59" t="s">
        <v>549</v>
      </c>
      <c r="O77" s="62" t="s">
        <v>554</v>
      </c>
      <c r="T77" s="6"/>
    </row>
    <row r="78" spans="2:26" ht="15" customHeight="1" x14ac:dyDescent="0.25">
      <c r="B78" s="30" t="s">
        <v>135</v>
      </c>
      <c r="C78" s="31" t="s">
        <v>231</v>
      </c>
      <c r="D78" s="31" t="s">
        <v>205</v>
      </c>
      <c r="E78" s="31" t="s">
        <v>219</v>
      </c>
      <c r="F78" s="31" t="s">
        <v>186</v>
      </c>
      <c r="G78" s="32" t="str">
        <f t="shared" si="6"/>
        <v>3.1.67.83.00</v>
      </c>
      <c r="H78" s="33" t="s">
        <v>560</v>
      </c>
      <c r="I78" s="34" t="str">
        <f t="shared" si="5"/>
        <v>S</v>
      </c>
      <c r="J78" s="32">
        <f t="shared" si="7"/>
        <v>4</v>
      </c>
      <c r="K78" s="35" t="s">
        <v>46</v>
      </c>
      <c r="L78" s="32" t="s">
        <v>770</v>
      </c>
      <c r="M78" s="32" t="s">
        <v>545</v>
      </c>
      <c r="N78" s="59" t="s">
        <v>549</v>
      </c>
      <c r="O78" s="61" t="s">
        <v>554</v>
      </c>
      <c r="T78" s="6"/>
    </row>
    <row r="79" spans="2:26" ht="15" customHeight="1" x14ac:dyDescent="0.25">
      <c r="B79" s="36" t="s">
        <v>135</v>
      </c>
      <c r="C79" s="37" t="s">
        <v>231</v>
      </c>
      <c r="D79" s="37" t="s">
        <v>205</v>
      </c>
      <c r="E79" s="37" t="s">
        <v>219</v>
      </c>
      <c r="F79" s="37" t="s">
        <v>173</v>
      </c>
      <c r="G79" s="38" t="str">
        <f t="shared" si="6"/>
        <v>3.1.67.83.01</v>
      </c>
      <c r="H79" s="45" t="s">
        <v>560</v>
      </c>
      <c r="I79" s="38" t="str">
        <f t="shared" si="5"/>
        <v>A</v>
      </c>
      <c r="J79" s="38">
        <f t="shared" si="7"/>
        <v>5</v>
      </c>
      <c r="K79" s="39" t="s">
        <v>47</v>
      </c>
      <c r="L79" s="38" t="s">
        <v>770</v>
      </c>
      <c r="M79" s="38" t="s">
        <v>545</v>
      </c>
      <c r="N79" s="59" t="s">
        <v>549</v>
      </c>
      <c r="O79" s="62" t="s">
        <v>554</v>
      </c>
      <c r="T79" s="6"/>
    </row>
    <row r="80" spans="2:26" x14ac:dyDescent="0.25">
      <c r="B80" s="30" t="s">
        <v>135</v>
      </c>
      <c r="C80" s="31" t="s">
        <v>231</v>
      </c>
      <c r="D80" s="31" t="s">
        <v>208</v>
      </c>
      <c r="E80" s="31" t="s">
        <v>186</v>
      </c>
      <c r="F80" s="31" t="s">
        <v>186</v>
      </c>
      <c r="G80" s="32" t="str">
        <f t="shared" si="6"/>
        <v>3.1.70.00.00</v>
      </c>
      <c r="H80" s="33" t="s">
        <v>775</v>
      </c>
      <c r="I80" s="34" t="str">
        <f t="shared" si="5"/>
        <v>S</v>
      </c>
      <c r="J80" s="32">
        <f t="shared" si="7"/>
        <v>3</v>
      </c>
      <c r="K80" s="28" t="s">
        <v>43</v>
      </c>
      <c r="L80" s="38" t="s">
        <v>770</v>
      </c>
      <c r="M80" s="32" t="s">
        <v>544</v>
      </c>
      <c r="N80" s="59" t="s">
        <v>549</v>
      </c>
      <c r="O80" s="62" t="s">
        <v>554</v>
      </c>
      <c r="Q80" s="2" t="str">
        <f>B80&amp;"."&amp;C80&amp;"."&amp;D80&amp;"."&amp;E80&amp;"."&amp;F80</f>
        <v>3.1.70.00.00</v>
      </c>
      <c r="R80" s="2" t="str">
        <f>SUBSTITUTE(Q80,".","")</f>
        <v>31700000</v>
      </c>
      <c r="S80" s="2" t="b">
        <f>R80=T80</f>
        <v>1</v>
      </c>
      <c r="T80" s="6" t="str">
        <f>TRIM(SUBSTITUTE(TEXT(G80,"00000000"),".",""))</f>
        <v>31700000</v>
      </c>
      <c r="V80" s="9" t="str">
        <f>IF(IFERROR(SEARCH("Último",K80),0)&gt;0,"A","S")</f>
        <v>S</v>
      </c>
      <c r="W80" s="2" t="b">
        <f>V80=I80</f>
        <v>1</v>
      </c>
      <c r="Y80" s="2" t="str">
        <f>G80&amp;" - "&amp;H80</f>
        <v>3.1.70.00.00 - TRANSFERÊNCIAS A INSTITUICÕES MULTIGOVERNAMENTAIS</v>
      </c>
      <c r="Z80" s="2" t="s">
        <v>549</v>
      </c>
    </row>
    <row r="81" spans="1:26" x14ac:dyDescent="0.25">
      <c r="B81" s="30" t="s">
        <v>135</v>
      </c>
      <c r="C81" s="31" t="s">
        <v>231</v>
      </c>
      <c r="D81" s="31" t="s">
        <v>208</v>
      </c>
      <c r="E81" s="31" t="s">
        <v>163</v>
      </c>
      <c r="F81" s="31" t="s">
        <v>186</v>
      </c>
      <c r="G81" s="32" t="str">
        <f t="shared" si="6"/>
        <v>3.1.70.41.00</v>
      </c>
      <c r="H81" s="33" t="s">
        <v>424</v>
      </c>
      <c r="I81" s="34" t="str">
        <f t="shared" si="5"/>
        <v>S</v>
      </c>
      <c r="J81" s="32">
        <f t="shared" si="7"/>
        <v>4</v>
      </c>
      <c r="K81" s="35" t="s">
        <v>46</v>
      </c>
      <c r="L81" s="32" t="s">
        <v>770</v>
      </c>
      <c r="M81" s="32" t="s">
        <v>544</v>
      </c>
      <c r="N81" s="59" t="s">
        <v>549</v>
      </c>
      <c r="O81" s="61" t="s">
        <v>554</v>
      </c>
      <c r="Q81" s="2" t="str">
        <f>B81&amp;"."&amp;C81&amp;"."&amp;D81&amp;"."&amp;E81&amp;"."&amp;F81</f>
        <v>3.1.70.41.00</v>
      </c>
      <c r="R81" s="2" t="str">
        <f>SUBSTITUTE(Q81,".","")</f>
        <v>31704100</v>
      </c>
      <c r="S81" s="2" t="b">
        <f>R81=T81</f>
        <v>1</v>
      </c>
      <c r="T81" s="6" t="str">
        <f>TRIM(SUBSTITUTE(TEXT(G81,"00000000"),".",""))</f>
        <v>31704100</v>
      </c>
      <c r="V81" s="9" t="str">
        <f>IF(IFERROR(SEARCH("Último",K81),0)&gt;0,"A","S")</f>
        <v>S</v>
      </c>
      <c r="W81" s="2" t="b">
        <f>V81=I81</f>
        <v>1</v>
      </c>
      <c r="Y81" s="2" t="str">
        <f>G81&amp;" - "&amp;H81</f>
        <v>3.1.70.41.00 - CONTRIBUICÕES</v>
      </c>
      <c r="Z81" s="2" t="s">
        <v>549</v>
      </c>
    </row>
    <row r="82" spans="1:26" x14ac:dyDescent="0.25">
      <c r="B82" s="36" t="s">
        <v>135</v>
      </c>
      <c r="C82" s="37" t="s">
        <v>231</v>
      </c>
      <c r="D82" s="37" t="s">
        <v>208</v>
      </c>
      <c r="E82" s="37" t="s">
        <v>163</v>
      </c>
      <c r="F82" s="37" t="s">
        <v>173</v>
      </c>
      <c r="G82" s="38" t="str">
        <f t="shared" si="6"/>
        <v>3.1.70.41.01</v>
      </c>
      <c r="H82" s="45" t="s">
        <v>555</v>
      </c>
      <c r="I82" s="38" t="str">
        <f t="shared" si="5"/>
        <v>A</v>
      </c>
      <c r="J82" s="38">
        <f t="shared" si="7"/>
        <v>5</v>
      </c>
      <c r="K82" s="39" t="s">
        <v>47</v>
      </c>
      <c r="L82" s="38" t="s">
        <v>770</v>
      </c>
      <c r="M82" s="38" t="s">
        <v>545</v>
      </c>
      <c r="N82" s="59" t="s">
        <v>549</v>
      </c>
      <c r="O82" s="62" t="s">
        <v>554</v>
      </c>
      <c r="T82" s="6"/>
    </row>
    <row r="83" spans="1:26" x14ac:dyDescent="0.25">
      <c r="B83" s="36" t="s">
        <v>135</v>
      </c>
      <c r="C83" s="37" t="s">
        <v>231</v>
      </c>
      <c r="D83" s="37" t="s">
        <v>208</v>
      </c>
      <c r="E83" s="37" t="s">
        <v>163</v>
      </c>
      <c r="F83" s="37" t="s">
        <v>138</v>
      </c>
      <c r="G83" s="38" t="str">
        <f t="shared" si="6"/>
        <v>3.1.70.41.02</v>
      </c>
      <c r="H83" s="45" t="s">
        <v>556</v>
      </c>
      <c r="I83" s="38" t="str">
        <f t="shared" si="5"/>
        <v>A</v>
      </c>
      <c r="J83" s="38">
        <f t="shared" si="7"/>
        <v>5</v>
      </c>
      <c r="K83" s="39" t="s">
        <v>47</v>
      </c>
      <c r="L83" s="38" t="s">
        <v>770</v>
      </c>
      <c r="M83" s="38" t="s">
        <v>545</v>
      </c>
      <c r="N83" s="59" t="s">
        <v>549</v>
      </c>
      <c r="O83" s="62" t="s">
        <v>554</v>
      </c>
      <c r="T83" s="6"/>
    </row>
    <row r="84" spans="1:26" x14ac:dyDescent="0.25">
      <c r="B84" s="36" t="s">
        <v>135</v>
      </c>
      <c r="C84" s="37" t="s">
        <v>231</v>
      </c>
      <c r="D84" s="37" t="s">
        <v>208</v>
      </c>
      <c r="E84" s="37" t="s">
        <v>163</v>
      </c>
      <c r="F84" s="37" t="s">
        <v>191</v>
      </c>
      <c r="G84" s="38" t="str">
        <f t="shared" si="6"/>
        <v>3.1.70.41.99</v>
      </c>
      <c r="H84" s="45" t="s">
        <v>557</v>
      </c>
      <c r="I84" s="38" t="str">
        <f t="shared" si="5"/>
        <v>A</v>
      </c>
      <c r="J84" s="38">
        <f t="shared" si="7"/>
        <v>5</v>
      </c>
      <c r="K84" s="39" t="s">
        <v>47</v>
      </c>
      <c r="L84" s="38" t="s">
        <v>770</v>
      </c>
      <c r="M84" s="38" t="s">
        <v>545</v>
      </c>
      <c r="N84" s="59" t="s">
        <v>549</v>
      </c>
      <c r="O84" s="62" t="s">
        <v>554</v>
      </c>
      <c r="T84" s="6"/>
    </row>
    <row r="85" spans="1:26" x14ac:dyDescent="0.25">
      <c r="B85" s="30" t="s">
        <v>135</v>
      </c>
      <c r="C85" s="31" t="s">
        <v>231</v>
      </c>
      <c r="D85" s="31" t="s">
        <v>209</v>
      </c>
      <c r="E85" s="31" t="s">
        <v>186</v>
      </c>
      <c r="F85" s="31" t="s">
        <v>186</v>
      </c>
      <c r="G85" s="32" t="str">
        <f t="shared" si="6"/>
        <v>3.1.71.00.00</v>
      </c>
      <c r="H85" s="33" t="s">
        <v>425</v>
      </c>
      <c r="I85" s="34" t="str">
        <f t="shared" si="5"/>
        <v>S</v>
      </c>
      <c r="J85" s="32">
        <f t="shared" si="7"/>
        <v>3</v>
      </c>
      <c r="K85" s="28" t="s">
        <v>43</v>
      </c>
      <c r="L85" s="38" t="s">
        <v>770</v>
      </c>
      <c r="M85" s="32" t="s">
        <v>544</v>
      </c>
      <c r="N85" s="59" t="s">
        <v>549</v>
      </c>
      <c r="O85" s="62" t="s">
        <v>554</v>
      </c>
      <c r="Q85" s="2" t="str">
        <f>B85&amp;"."&amp;C85&amp;"."&amp;D85&amp;"."&amp;E85&amp;"."&amp;F85</f>
        <v>3.1.71.00.00</v>
      </c>
      <c r="R85" s="2" t="str">
        <f>SUBSTITUTE(Q85,".","")</f>
        <v>31710000</v>
      </c>
      <c r="S85" s="2" t="b">
        <f>R85=T85</f>
        <v>1</v>
      </c>
      <c r="T85" s="6" t="str">
        <f>TRIM(SUBSTITUTE(TEXT(G85,"00000000"),".",""))</f>
        <v>31710000</v>
      </c>
      <c r="V85" s="9" t="str">
        <f>IF(IFERROR(SEARCH("Último",K85),0)&gt;0,"A","S")</f>
        <v>S</v>
      </c>
      <c r="W85" s="2" t="b">
        <f>V85=I85</f>
        <v>1</v>
      </c>
      <c r="Y85" s="2" t="str">
        <f>G85&amp;" - "&amp;H85</f>
        <v>3.1.71.00.00 - TRANSFERÊNCIAS A CONSÓRCIOS PÚBLICOS MEDIANTE CONTRATO DE RATEIO</v>
      </c>
      <c r="Z85" s="2" t="s">
        <v>549</v>
      </c>
    </row>
    <row r="86" spans="1:26" x14ac:dyDescent="0.25">
      <c r="B86" s="68">
        <v>3</v>
      </c>
      <c r="C86" s="69" t="s">
        <v>231</v>
      </c>
      <c r="D86" s="69" t="s">
        <v>209</v>
      </c>
      <c r="E86" s="69" t="s">
        <v>208</v>
      </c>
      <c r="F86" s="69" t="s">
        <v>186</v>
      </c>
      <c r="G86" s="50" t="str">
        <f t="shared" si="6"/>
        <v>3.1.71.70.00</v>
      </c>
      <c r="H86" s="70" t="s">
        <v>253</v>
      </c>
      <c r="I86" s="34" t="str">
        <f t="shared" si="5"/>
        <v>S</v>
      </c>
      <c r="J86" s="32">
        <f t="shared" si="7"/>
        <v>4</v>
      </c>
      <c r="K86" s="35" t="s">
        <v>46</v>
      </c>
      <c r="L86" s="32" t="s">
        <v>770</v>
      </c>
      <c r="M86" s="32" t="s">
        <v>545</v>
      </c>
      <c r="N86" s="59" t="s">
        <v>549</v>
      </c>
      <c r="O86" s="61" t="s">
        <v>554</v>
      </c>
      <c r="T86" s="6"/>
    </row>
    <row r="87" spans="1:26" x14ac:dyDescent="0.25">
      <c r="B87" s="36" t="s">
        <v>135</v>
      </c>
      <c r="C87" s="37" t="s">
        <v>231</v>
      </c>
      <c r="D87" s="37" t="s">
        <v>209</v>
      </c>
      <c r="E87" s="37" t="s">
        <v>208</v>
      </c>
      <c r="F87" s="37" t="s">
        <v>173</v>
      </c>
      <c r="G87" s="38" t="str">
        <f t="shared" si="6"/>
        <v>3.1.71.70.01</v>
      </c>
      <c r="H87" s="45" t="s">
        <v>253</v>
      </c>
      <c r="I87" s="38" t="str">
        <f t="shared" si="5"/>
        <v>A</v>
      </c>
      <c r="J87" s="38">
        <f t="shared" si="7"/>
        <v>5</v>
      </c>
      <c r="K87" s="39" t="s">
        <v>47</v>
      </c>
      <c r="L87" s="38" t="s">
        <v>770</v>
      </c>
      <c r="M87" s="38" t="s">
        <v>545</v>
      </c>
      <c r="N87" s="59" t="s">
        <v>549</v>
      </c>
      <c r="O87" s="62" t="s">
        <v>554</v>
      </c>
      <c r="T87" s="6"/>
    </row>
    <row r="88" spans="1:26" x14ac:dyDescent="0.25">
      <c r="B88" s="68">
        <v>3</v>
      </c>
      <c r="C88" s="69" t="s">
        <v>231</v>
      </c>
      <c r="D88" s="69" t="s">
        <v>209</v>
      </c>
      <c r="E88" s="69" t="s">
        <v>185</v>
      </c>
      <c r="F88" s="69" t="s">
        <v>186</v>
      </c>
      <c r="G88" s="50" t="str">
        <f t="shared" si="6"/>
        <v>3.1.71.92.00</v>
      </c>
      <c r="H88" s="70" t="s">
        <v>59</v>
      </c>
      <c r="I88" s="34" t="str">
        <f t="shared" si="5"/>
        <v>S</v>
      </c>
      <c r="J88" s="32">
        <f t="shared" si="7"/>
        <v>4</v>
      </c>
      <c r="K88" s="35" t="s">
        <v>46</v>
      </c>
      <c r="L88" s="32" t="s">
        <v>770</v>
      </c>
      <c r="M88" s="32" t="s">
        <v>545</v>
      </c>
      <c r="N88" s="59" t="s">
        <v>549</v>
      </c>
      <c r="O88" s="61" t="s">
        <v>554</v>
      </c>
      <c r="Q88" s="2" t="str">
        <f>B88&amp;"."&amp;C88&amp;"."&amp;D88&amp;"."&amp;E88&amp;"."&amp;F88</f>
        <v>3.1.71.92.00</v>
      </c>
      <c r="R88" s="2" t="str">
        <f>SUBSTITUTE(Q88,".","")</f>
        <v>31719200</v>
      </c>
      <c r="S88" s="2" t="b">
        <f>R88=T88</f>
        <v>1</v>
      </c>
      <c r="T88" s="6" t="str">
        <f>TRIM(SUBSTITUTE(TEXT(G88,"00000000"),".",""))</f>
        <v>31719200</v>
      </c>
      <c r="V88" s="9" t="str">
        <f>IF(IFERROR(SEARCH("Último",K88),0)&gt;0,"A","S")</f>
        <v>S</v>
      </c>
      <c r="W88" s="2" t="b">
        <f>V88=I88</f>
        <v>1</v>
      </c>
      <c r="Y88" s="2" t="str">
        <f>G88&amp;" - "&amp;H88</f>
        <v>3.1.71.92.00 - DESPESAS DE EXERCÍCIOS ANTERIORES</v>
      </c>
      <c r="Z88" s="2" t="s">
        <v>549</v>
      </c>
    </row>
    <row r="89" spans="1:26" x14ac:dyDescent="0.25">
      <c r="B89" s="36" t="s">
        <v>135</v>
      </c>
      <c r="C89" s="37" t="s">
        <v>231</v>
      </c>
      <c r="D89" s="37" t="s">
        <v>209</v>
      </c>
      <c r="E89" s="37" t="s">
        <v>185</v>
      </c>
      <c r="F89" s="37" t="s">
        <v>191</v>
      </c>
      <c r="G89" s="38" t="str">
        <f t="shared" si="6"/>
        <v>3.1.71.92.99</v>
      </c>
      <c r="H89" s="45" t="s">
        <v>571</v>
      </c>
      <c r="I89" s="38" t="str">
        <f t="shared" si="5"/>
        <v>A</v>
      </c>
      <c r="J89" s="38">
        <f t="shared" si="7"/>
        <v>5</v>
      </c>
      <c r="K89" s="39" t="s">
        <v>47</v>
      </c>
      <c r="L89" s="38" t="s">
        <v>770</v>
      </c>
      <c r="M89" s="38" t="s">
        <v>545</v>
      </c>
      <c r="N89" s="59" t="s">
        <v>549</v>
      </c>
      <c r="O89" s="62" t="s">
        <v>554</v>
      </c>
      <c r="T89" s="6"/>
    </row>
    <row r="90" spans="1:26" x14ac:dyDescent="0.25">
      <c r="B90" s="30" t="s">
        <v>135</v>
      </c>
      <c r="C90" s="31" t="s">
        <v>231</v>
      </c>
      <c r="D90" s="31" t="s">
        <v>210</v>
      </c>
      <c r="E90" s="31" t="s">
        <v>186</v>
      </c>
      <c r="F90" s="31" t="s">
        <v>186</v>
      </c>
      <c r="G90" s="32" t="str">
        <f t="shared" si="6"/>
        <v>3.1.72.00.00</v>
      </c>
      <c r="H90" s="33" t="s">
        <v>479</v>
      </c>
      <c r="I90" s="34" t="str">
        <f>IF(J90&lt;J92,"S","A")</f>
        <v>S</v>
      </c>
      <c r="J90" s="32">
        <f t="shared" si="7"/>
        <v>3</v>
      </c>
      <c r="K90" s="35" t="s">
        <v>43</v>
      </c>
      <c r="L90" s="38" t="s">
        <v>770</v>
      </c>
      <c r="M90" s="32" t="s">
        <v>544</v>
      </c>
      <c r="N90" s="59" t="s">
        <v>549</v>
      </c>
      <c r="O90" s="61" t="s">
        <v>554</v>
      </c>
      <c r="T90" s="6"/>
    </row>
    <row r="91" spans="1:26" ht="30" x14ac:dyDescent="0.25">
      <c r="B91" s="30" t="s">
        <v>135</v>
      </c>
      <c r="C91" s="31" t="s">
        <v>231</v>
      </c>
      <c r="D91" s="31" t="s">
        <v>211</v>
      </c>
      <c r="E91" s="31" t="s">
        <v>186</v>
      </c>
      <c r="F91" s="31" t="s">
        <v>186</v>
      </c>
      <c r="G91" s="32" t="str">
        <f t="shared" si="6"/>
        <v>3.1.73.00.00</v>
      </c>
      <c r="H91" s="33" t="s">
        <v>657</v>
      </c>
      <c r="I91" s="34" t="str">
        <f t="shared" ref="I91:I96" si="8">IF(J91&lt;J92,"S","A")</f>
        <v>S</v>
      </c>
      <c r="J91" s="32">
        <f t="shared" si="7"/>
        <v>3</v>
      </c>
      <c r="K91" s="28" t="s">
        <v>43</v>
      </c>
      <c r="L91" s="38" t="s">
        <v>770</v>
      </c>
      <c r="M91" s="32" t="s">
        <v>544</v>
      </c>
      <c r="N91" s="59" t="s">
        <v>549</v>
      </c>
      <c r="O91" s="62" t="s">
        <v>554</v>
      </c>
      <c r="Q91" s="2" t="str">
        <f>B91&amp;"."&amp;C91&amp;"."&amp;D91&amp;"."&amp;E91&amp;"."&amp;F91</f>
        <v>3.1.73.00.00</v>
      </c>
      <c r="R91" s="2" t="str">
        <f>SUBSTITUTE(Q91,".","")</f>
        <v>31730000</v>
      </c>
      <c r="S91" s="2" t="b">
        <f>R91=T91</f>
        <v>1</v>
      </c>
      <c r="T91" s="6" t="str">
        <f>TRIM(SUBSTITUTE(TEXT(G91,"00000000"),".",""))</f>
        <v>31730000</v>
      </c>
      <c r="V91" s="9" t="str">
        <f>IF(IFERROR(SEARCH("Último",K91),0)&gt;0,"A","S")</f>
        <v>S</v>
      </c>
      <c r="W91" s="2" t="b">
        <f>V91=I91</f>
        <v>1</v>
      </c>
      <c r="Y91" s="2" t="str">
        <f>G91&amp;" - "&amp;H91</f>
        <v>3.1.73.00.00 - TRANSFERÊNCIAS A CONSÓRCIOS PÚBLICOS MEDIANTE CONTRATO DE RATEIO À CONTA DE RECURSOS DE QUE TRATAM OS §§ 1º E 2º DO ART. 24 DA LEI COMPLEMENTAR Nº 141, DE 2012  - RESTOS A PAGAR CANCELADOS OU PRESCRITOS</v>
      </c>
      <c r="Z91" s="2" t="s">
        <v>549</v>
      </c>
    </row>
    <row r="92" spans="1:26" x14ac:dyDescent="0.25">
      <c r="B92" s="68">
        <v>3</v>
      </c>
      <c r="C92" s="69" t="s">
        <v>231</v>
      </c>
      <c r="D92" s="69" t="s">
        <v>211</v>
      </c>
      <c r="E92" s="69" t="s">
        <v>208</v>
      </c>
      <c r="F92" s="69" t="s">
        <v>186</v>
      </c>
      <c r="G92" s="50" t="str">
        <f t="shared" si="6"/>
        <v>3.1.73.70.00</v>
      </c>
      <c r="H92" s="70" t="s">
        <v>253</v>
      </c>
      <c r="I92" s="34" t="str">
        <f t="shared" si="8"/>
        <v>S</v>
      </c>
      <c r="J92" s="32">
        <f t="shared" si="7"/>
        <v>4</v>
      </c>
      <c r="K92" s="35" t="s">
        <v>46</v>
      </c>
      <c r="L92" s="32" t="s">
        <v>770</v>
      </c>
      <c r="M92" s="32" t="s">
        <v>545</v>
      </c>
      <c r="N92" s="59" t="s">
        <v>549</v>
      </c>
      <c r="O92" s="61" t="s">
        <v>554</v>
      </c>
      <c r="Q92" s="2" t="str">
        <f>B92&amp;"."&amp;C92&amp;"."&amp;D92&amp;"."&amp;E92&amp;"."&amp;F92</f>
        <v>3.1.73.70.00</v>
      </c>
      <c r="R92" s="2" t="str">
        <f>SUBSTITUTE(Q92,".","")</f>
        <v>31737000</v>
      </c>
      <c r="S92" s="2" t="b">
        <f>R92=T92</f>
        <v>1</v>
      </c>
      <c r="T92" s="6" t="str">
        <f>TRIM(SUBSTITUTE(TEXT(G92,"00000000"),".",""))</f>
        <v>31737000</v>
      </c>
      <c r="V92" s="9" t="str">
        <f>IF(IFERROR(SEARCH("Último",K92),0)&gt;0,"A","S")</f>
        <v>S</v>
      </c>
      <c r="W92" s="2" t="b">
        <f>V92=I92</f>
        <v>1</v>
      </c>
      <c r="Y92" s="2" t="str">
        <f>G92&amp;" - "&amp;H92</f>
        <v>3.1.73.70.00 - RATEIO PELA PARTICIPAÇÃO EM CONSÓRCIO PÚBLICO</v>
      </c>
      <c r="Z92" s="2" t="s">
        <v>549</v>
      </c>
    </row>
    <row r="93" spans="1:26" x14ac:dyDescent="0.25">
      <c r="B93" s="36" t="s">
        <v>135</v>
      </c>
      <c r="C93" s="37" t="s">
        <v>231</v>
      </c>
      <c r="D93" s="37" t="s">
        <v>211</v>
      </c>
      <c r="E93" s="37" t="s">
        <v>208</v>
      </c>
      <c r="F93" s="37" t="s">
        <v>173</v>
      </c>
      <c r="G93" s="38" t="str">
        <f t="shared" si="6"/>
        <v>3.1.73.70.01</v>
      </c>
      <c r="H93" s="45" t="s">
        <v>253</v>
      </c>
      <c r="I93" s="38" t="str">
        <f t="shared" si="8"/>
        <v>A</v>
      </c>
      <c r="J93" s="38">
        <f t="shared" si="7"/>
        <v>5</v>
      </c>
      <c r="K93" s="39" t="s">
        <v>47</v>
      </c>
      <c r="L93" s="38" t="s">
        <v>770</v>
      </c>
      <c r="M93" s="38" t="s">
        <v>545</v>
      </c>
      <c r="N93" s="59" t="s">
        <v>549</v>
      </c>
      <c r="O93" s="62" t="s">
        <v>554</v>
      </c>
      <c r="T93" s="6"/>
    </row>
    <row r="94" spans="1:26" ht="30" x14ac:dyDescent="0.25">
      <c r="B94" s="30" t="s">
        <v>135</v>
      </c>
      <c r="C94" s="31" t="s">
        <v>231</v>
      </c>
      <c r="D94" s="31" t="s">
        <v>212</v>
      </c>
      <c r="E94" s="31" t="s">
        <v>186</v>
      </c>
      <c r="F94" s="31" t="s">
        <v>186</v>
      </c>
      <c r="G94" s="32" t="str">
        <f t="shared" si="6"/>
        <v>3.1.74.00.00</v>
      </c>
      <c r="H94" s="33" t="s">
        <v>661</v>
      </c>
      <c r="I94" s="34" t="str">
        <f t="shared" si="8"/>
        <v>S</v>
      </c>
      <c r="J94" s="32">
        <f t="shared" si="7"/>
        <v>3</v>
      </c>
      <c r="K94" s="28" t="s">
        <v>43</v>
      </c>
      <c r="L94" s="38" t="s">
        <v>770</v>
      </c>
      <c r="M94" s="32" t="s">
        <v>544</v>
      </c>
      <c r="N94" s="59" t="s">
        <v>549</v>
      </c>
      <c r="O94" s="62" t="s">
        <v>554</v>
      </c>
      <c r="Q94" s="2" t="str">
        <f>B94&amp;"."&amp;C94&amp;"."&amp;D94&amp;"."&amp;E94&amp;"."&amp;F94</f>
        <v>3.1.74.00.00</v>
      </c>
      <c r="R94" s="2" t="str">
        <f>SUBSTITUTE(Q94,".","")</f>
        <v>31740000</v>
      </c>
      <c r="S94" s="2" t="b">
        <f>R94=T94</f>
        <v>1</v>
      </c>
      <c r="T94" s="6" t="str">
        <f>TRIM(SUBSTITUTE(TEXT(G94,"00000000"),".",""))</f>
        <v>31740000</v>
      </c>
      <c r="V94" s="9" t="str">
        <f>IF(IFERROR(SEARCH("Último",K94),0)&gt;0,"A","S")</f>
        <v>S</v>
      </c>
      <c r="W94" s="2" t="b">
        <f>V94=I94</f>
        <v>1</v>
      </c>
      <c r="Y94" s="2" t="str">
        <f>G94&amp;" - "&amp;H94</f>
        <v>3.1.74.00.00 - TRANSFERÊNCIAS A CONSÓRCIOS PÚBLICOS MEDIANTE CONTRATO DE RATEIO À CONTA DE RECURSOS DE QUE TRATA O ART. 25 DA LEI COMPLEMENTAR Nº 141, DE 2012  - DIFERENÇA DO MÍNIMO NÃO APLICADO EM EXERCÍCIOS ANTERIORES</v>
      </c>
      <c r="Z94" s="2" t="s">
        <v>549</v>
      </c>
    </row>
    <row r="95" spans="1:26" x14ac:dyDescent="0.25">
      <c r="A95" s="3"/>
      <c r="B95" s="68">
        <v>3</v>
      </c>
      <c r="C95" s="69" t="s">
        <v>231</v>
      </c>
      <c r="D95" s="69" t="s">
        <v>212</v>
      </c>
      <c r="E95" s="69" t="s">
        <v>208</v>
      </c>
      <c r="F95" s="69" t="s">
        <v>186</v>
      </c>
      <c r="G95" s="50" t="str">
        <f t="shared" si="6"/>
        <v>3.1.74.70.00</v>
      </c>
      <c r="H95" s="70" t="s">
        <v>253</v>
      </c>
      <c r="I95" s="34" t="str">
        <f t="shared" si="8"/>
        <v>S</v>
      </c>
      <c r="J95" s="32">
        <f t="shared" si="7"/>
        <v>4</v>
      </c>
      <c r="K95" s="35" t="s">
        <v>46</v>
      </c>
      <c r="L95" s="32" t="s">
        <v>770</v>
      </c>
      <c r="M95" s="32" t="s">
        <v>545</v>
      </c>
      <c r="N95" s="59" t="s">
        <v>549</v>
      </c>
      <c r="O95" s="61" t="s">
        <v>554</v>
      </c>
      <c r="Q95" s="2" t="str">
        <f>B95&amp;"."&amp;C95&amp;"."&amp;D95&amp;"."&amp;E95&amp;"."&amp;F95</f>
        <v>3.1.74.70.00</v>
      </c>
      <c r="R95" s="2" t="str">
        <f>SUBSTITUTE(Q95,".","")</f>
        <v>31747000</v>
      </c>
      <c r="S95" s="2" t="b">
        <f>R95=T95</f>
        <v>1</v>
      </c>
      <c r="T95" s="6" t="str">
        <f>TRIM(SUBSTITUTE(TEXT(G95,"00000000"),".",""))</f>
        <v>31747000</v>
      </c>
      <c r="V95" s="9" t="str">
        <f>IF(IFERROR(SEARCH("Último",K95),0)&gt;0,"A","S")</f>
        <v>S</v>
      </c>
      <c r="W95" s="2" t="b">
        <f>V95=I95</f>
        <v>1</v>
      </c>
      <c r="Y95" s="2" t="str">
        <f>G95&amp;" - "&amp;H95</f>
        <v>3.1.74.70.00 - RATEIO PELA PARTICIPAÇÃO EM CONSÓRCIO PÚBLICO</v>
      </c>
      <c r="Z95" s="2" t="s">
        <v>549</v>
      </c>
    </row>
    <row r="96" spans="1:26" x14ac:dyDescent="0.25">
      <c r="B96" s="36" t="s">
        <v>135</v>
      </c>
      <c r="C96" s="37" t="s">
        <v>231</v>
      </c>
      <c r="D96" s="37" t="s">
        <v>212</v>
      </c>
      <c r="E96" s="37" t="s">
        <v>208</v>
      </c>
      <c r="F96" s="37" t="s">
        <v>173</v>
      </c>
      <c r="G96" s="38" t="str">
        <f t="shared" si="6"/>
        <v>3.1.74.70.01</v>
      </c>
      <c r="H96" s="45" t="s">
        <v>253</v>
      </c>
      <c r="I96" s="38" t="str">
        <f t="shared" si="8"/>
        <v>A</v>
      </c>
      <c r="J96" s="38">
        <f t="shared" si="7"/>
        <v>5</v>
      </c>
      <c r="K96" s="39" t="s">
        <v>47</v>
      </c>
      <c r="L96" s="38" t="s">
        <v>770</v>
      </c>
      <c r="M96" s="38" t="s">
        <v>545</v>
      </c>
      <c r="N96" s="59" t="s">
        <v>549</v>
      </c>
      <c r="O96" s="62" t="s">
        <v>554</v>
      </c>
      <c r="Q96" s="2" t="str">
        <f>B96&amp;"."&amp;C96&amp;"."&amp;D96&amp;"."&amp;E96&amp;"."&amp;F96</f>
        <v>3.1.74.70.01</v>
      </c>
      <c r="R96" s="2" t="str">
        <f>SUBSTITUTE(Q96,".","")</f>
        <v>31747001</v>
      </c>
      <c r="S96" s="2" t="b">
        <f>R96=T96</f>
        <v>1</v>
      </c>
      <c r="T96" s="6" t="str">
        <f>TRIM(SUBSTITUTE(TEXT(G96,"00000000"),".",""))</f>
        <v>31747001</v>
      </c>
      <c r="V96" s="9" t="str">
        <f>IF(IFERROR(SEARCH("Último",K96),0)&gt;0,"A","S")</f>
        <v>A</v>
      </c>
      <c r="W96" s="2" t="b">
        <f>V96=I96</f>
        <v>1</v>
      </c>
      <c r="Y96" s="2" t="str">
        <f>G96&amp;" - "&amp;H96</f>
        <v>3.1.74.70.01 - RATEIO PELA PARTICIPAÇÃO EM CONSÓRCIO PÚBLICO</v>
      </c>
      <c r="Z96" s="2" t="s">
        <v>549</v>
      </c>
    </row>
    <row r="97" spans="2:26" ht="30" x14ac:dyDescent="0.25">
      <c r="B97" s="30" t="s">
        <v>135</v>
      </c>
      <c r="C97" s="31" t="s">
        <v>231</v>
      </c>
      <c r="D97" s="31" t="s">
        <v>235</v>
      </c>
      <c r="E97" s="31" t="s">
        <v>186</v>
      </c>
      <c r="F97" s="31" t="s">
        <v>186</v>
      </c>
      <c r="G97" s="32" t="str">
        <f t="shared" si="6"/>
        <v>3.1.75.00.00</v>
      </c>
      <c r="H97" s="33" t="s">
        <v>658</v>
      </c>
      <c r="I97" s="34" t="str">
        <f>IF(J97&lt;J100,"S","A")</f>
        <v>S</v>
      </c>
      <c r="J97" s="32">
        <f t="shared" si="7"/>
        <v>3</v>
      </c>
      <c r="K97" s="35" t="s">
        <v>43</v>
      </c>
      <c r="L97" s="38" t="s">
        <v>770</v>
      </c>
      <c r="M97" s="32" t="s">
        <v>544</v>
      </c>
      <c r="N97" s="59" t="s">
        <v>549</v>
      </c>
      <c r="O97" s="61" t="s">
        <v>554</v>
      </c>
      <c r="T97" s="6"/>
    </row>
    <row r="98" spans="2:26" ht="30" x14ac:dyDescent="0.25">
      <c r="B98" s="30" t="s">
        <v>135</v>
      </c>
      <c r="C98" s="31" t="s">
        <v>231</v>
      </c>
      <c r="D98" s="31" t="s">
        <v>213</v>
      </c>
      <c r="E98" s="31" t="s">
        <v>186</v>
      </c>
      <c r="F98" s="31" t="s">
        <v>186</v>
      </c>
      <c r="G98" s="32" t="str">
        <f t="shared" si="6"/>
        <v>3.1.76.00.00</v>
      </c>
      <c r="H98" s="33" t="s">
        <v>568</v>
      </c>
      <c r="I98" s="34" t="str">
        <f>IF(J98&lt;J100,"S","A")</f>
        <v>S</v>
      </c>
      <c r="J98" s="32">
        <f t="shared" si="7"/>
        <v>3</v>
      </c>
      <c r="K98" s="35" t="s">
        <v>43</v>
      </c>
      <c r="L98" s="38" t="s">
        <v>770</v>
      </c>
      <c r="M98" s="32" t="s">
        <v>544</v>
      </c>
      <c r="N98" s="59" t="s">
        <v>549</v>
      </c>
      <c r="O98" s="61" t="s">
        <v>554</v>
      </c>
      <c r="T98" s="6"/>
    </row>
    <row r="99" spans="2:26" x14ac:dyDescent="0.25">
      <c r="B99" s="30" t="s">
        <v>135</v>
      </c>
      <c r="C99" s="31" t="s">
        <v>231</v>
      </c>
      <c r="D99" s="31" t="s">
        <v>217</v>
      </c>
      <c r="E99" s="31" t="s">
        <v>186</v>
      </c>
      <c r="F99" s="31" t="s">
        <v>186</v>
      </c>
      <c r="G99" s="32" t="str">
        <f t="shared" si="6"/>
        <v>3.1.80.00.00</v>
      </c>
      <c r="H99" s="33" t="s">
        <v>33</v>
      </c>
      <c r="I99" s="34" t="str">
        <f t="shared" ref="I99:I162" si="9">IF(J99&lt;J100,"S","A")</f>
        <v>S</v>
      </c>
      <c r="J99" s="32">
        <f t="shared" si="7"/>
        <v>3</v>
      </c>
      <c r="K99" s="28" t="s">
        <v>43</v>
      </c>
      <c r="L99" s="38" t="s">
        <v>770</v>
      </c>
      <c r="M99" s="32" t="s">
        <v>544</v>
      </c>
      <c r="N99" s="59" t="s">
        <v>549</v>
      </c>
      <c r="O99" s="62" t="s">
        <v>554</v>
      </c>
      <c r="T99" s="6"/>
    </row>
    <row r="100" spans="2:26" x14ac:dyDescent="0.25">
      <c r="B100" s="30" t="s">
        <v>135</v>
      </c>
      <c r="C100" s="31" t="s">
        <v>231</v>
      </c>
      <c r="D100" s="31" t="s">
        <v>217</v>
      </c>
      <c r="E100" s="31" t="s">
        <v>140</v>
      </c>
      <c r="F100" s="31" t="s">
        <v>186</v>
      </c>
      <c r="G100" s="32" t="str">
        <f t="shared" si="6"/>
        <v>3.1.80.04.00</v>
      </c>
      <c r="H100" s="33" t="s">
        <v>44</v>
      </c>
      <c r="I100" s="34" t="str">
        <f t="shared" si="9"/>
        <v>S</v>
      </c>
      <c r="J100" s="32">
        <f t="shared" si="7"/>
        <v>4</v>
      </c>
      <c r="K100" s="35" t="s">
        <v>46</v>
      </c>
      <c r="L100" s="32" t="s">
        <v>770</v>
      </c>
      <c r="M100" s="32" t="s">
        <v>544</v>
      </c>
      <c r="N100" s="59" t="s">
        <v>549</v>
      </c>
      <c r="O100" s="61" t="s">
        <v>554</v>
      </c>
      <c r="T100" s="6"/>
    </row>
    <row r="101" spans="2:26" x14ac:dyDescent="0.25">
      <c r="B101" s="63" t="s">
        <v>135</v>
      </c>
      <c r="C101" s="64" t="s">
        <v>231</v>
      </c>
      <c r="D101" s="64" t="s">
        <v>217</v>
      </c>
      <c r="E101" s="64" t="s">
        <v>140</v>
      </c>
      <c r="F101" s="64" t="s">
        <v>173</v>
      </c>
      <c r="G101" s="65" t="str">
        <f t="shared" si="6"/>
        <v>3.1.80.04.01</v>
      </c>
      <c r="H101" s="66" t="s">
        <v>428</v>
      </c>
      <c r="I101" s="38" t="str">
        <f t="shared" si="9"/>
        <v>A</v>
      </c>
      <c r="J101" s="38">
        <f t="shared" si="7"/>
        <v>5</v>
      </c>
      <c r="K101" s="39" t="s">
        <v>47</v>
      </c>
      <c r="L101" s="38" t="s">
        <v>770</v>
      </c>
      <c r="M101" s="38" t="s">
        <v>545</v>
      </c>
      <c r="N101" s="59" t="s">
        <v>549</v>
      </c>
      <c r="O101" s="62" t="s">
        <v>554</v>
      </c>
      <c r="T101" s="6"/>
    </row>
    <row r="102" spans="2:26" x14ac:dyDescent="0.25">
      <c r="B102" s="36" t="s">
        <v>135</v>
      </c>
      <c r="C102" s="37" t="s">
        <v>231</v>
      </c>
      <c r="D102" s="64" t="s">
        <v>217</v>
      </c>
      <c r="E102" s="37" t="s">
        <v>140</v>
      </c>
      <c r="F102" s="37" t="s">
        <v>183</v>
      </c>
      <c r="G102" s="38" t="str">
        <f t="shared" si="6"/>
        <v>3.1.80.04.10</v>
      </c>
      <c r="H102" s="23" t="s">
        <v>429</v>
      </c>
      <c r="I102" s="38" t="str">
        <f t="shared" si="9"/>
        <v>A</v>
      </c>
      <c r="J102" s="38">
        <f t="shared" si="7"/>
        <v>5</v>
      </c>
      <c r="K102" s="39" t="s">
        <v>47</v>
      </c>
      <c r="L102" s="38" t="s">
        <v>770</v>
      </c>
      <c r="M102" s="38" t="s">
        <v>545</v>
      </c>
      <c r="N102" s="59" t="s">
        <v>549</v>
      </c>
      <c r="O102" s="62" t="s">
        <v>554</v>
      </c>
      <c r="T102" s="6"/>
    </row>
    <row r="103" spans="2:26" x14ac:dyDescent="0.25">
      <c r="B103" s="36" t="s">
        <v>135</v>
      </c>
      <c r="C103" s="37" t="s">
        <v>231</v>
      </c>
      <c r="D103" s="64" t="s">
        <v>217</v>
      </c>
      <c r="E103" s="37" t="s">
        <v>140</v>
      </c>
      <c r="F103" s="37" t="s">
        <v>146</v>
      </c>
      <c r="G103" s="38" t="str">
        <f t="shared" si="6"/>
        <v>3.1.80.04.13</v>
      </c>
      <c r="H103" s="23" t="s">
        <v>430</v>
      </c>
      <c r="I103" s="38" t="str">
        <f t="shared" si="9"/>
        <v>A</v>
      </c>
      <c r="J103" s="38">
        <f t="shared" si="7"/>
        <v>5</v>
      </c>
      <c r="K103" s="39" t="s">
        <v>47</v>
      </c>
      <c r="L103" s="38" t="s">
        <v>770</v>
      </c>
      <c r="M103" s="38" t="s">
        <v>545</v>
      </c>
      <c r="N103" s="59" t="s">
        <v>549</v>
      </c>
      <c r="O103" s="62" t="s">
        <v>554</v>
      </c>
      <c r="T103" s="6"/>
    </row>
    <row r="104" spans="2:26" x14ac:dyDescent="0.25">
      <c r="B104" s="36" t="s">
        <v>135</v>
      </c>
      <c r="C104" s="37" t="s">
        <v>231</v>
      </c>
      <c r="D104" s="64" t="s">
        <v>217</v>
      </c>
      <c r="E104" s="37" t="s">
        <v>140</v>
      </c>
      <c r="F104" s="37" t="s">
        <v>176</v>
      </c>
      <c r="G104" s="38" t="str">
        <f t="shared" si="6"/>
        <v>3.1.80.04.14</v>
      </c>
      <c r="H104" s="23" t="s">
        <v>669</v>
      </c>
      <c r="I104" s="38" t="str">
        <f t="shared" si="9"/>
        <v>A</v>
      </c>
      <c r="J104" s="38">
        <f t="shared" si="7"/>
        <v>5</v>
      </c>
      <c r="K104" s="39" t="s">
        <v>47</v>
      </c>
      <c r="L104" s="38" t="s">
        <v>770</v>
      </c>
      <c r="M104" s="38" t="s">
        <v>545</v>
      </c>
      <c r="N104" s="59" t="s">
        <v>549</v>
      </c>
      <c r="O104" s="62" t="s">
        <v>554</v>
      </c>
      <c r="T104" s="6"/>
    </row>
    <row r="105" spans="2:26" x14ac:dyDescent="0.25">
      <c r="B105" s="36" t="s">
        <v>135</v>
      </c>
      <c r="C105" s="37" t="s">
        <v>231</v>
      </c>
      <c r="D105" s="64" t="s">
        <v>217</v>
      </c>
      <c r="E105" s="37" t="s">
        <v>140</v>
      </c>
      <c r="F105" s="37" t="s">
        <v>147</v>
      </c>
      <c r="G105" s="38" t="str">
        <f t="shared" si="6"/>
        <v>3.1.80.04.15</v>
      </c>
      <c r="H105" s="23" t="s">
        <v>431</v>
      </c>
      <c r="I105" s="38" t="str">
        <f t="shared" si="9"/>
        <v>A</v>
      </c>
      <c r="J105" s="38">
        <f t="shared" si="7"/>
        <v>5</v>
      </c>
      <c r="K105" s="39" t="s">
        <v>47</v>
      </c>
      <c r="L105" s="38" t="s">
        <v>770</v>
      </c>
      <c r="M105" s="38" t="s">
        <v>545</v>
      </c>
      <c r="N105" s="59" t="s">
        <v>549</v>
      </c>
      <c r="O105" s="62" t="s">
        <v>554</v>
      </c>
      <c r="T105" s="6"/>
    </row>
    <row r="106" spans="2:26" x14ac:dyDescent="0.25">
      <c r="B106" s="36" t="s">
        <v>135</v>
      </c>
      <c r="C106" s="37" t="s">
        <v>231</v>
      </c>
      <c r="D106" s="64" t="s">
        <v>217</v>
      </c>
      <c r="E106" s="37" t="s">
        <v>140</v>
      </c>
      <c r="F106" s="37" t="s">
        <v>192</v>
      </c>
      <c r="G106" s="38" t="str">
        <f t="shared" si="6"/>
        <v>3.1.80.04.51</v>
      </c>
      <c r="H106" s="23" t="s">
        <v>432</v>
      </c>
      <c r="I106" s="38" t="str">
        <f t="shared" si="9"/>
        <v>A</v>
      </c>
      <c r="J106" s="38">
        <f t="shared" si="7"/>
        <v>5</v>
      </c>
      <c r="K106" s="39" t="s">
        <v>47</v>
      </c>
      <c r="L106" s="38" t="s">
        <v>770</v>
      </c>
      <c r="M106" s="38" t="s">
        <v>545</v>
      </c>
      <c r="N106" s="59" t="s">
        <v>549</v>
      </c>
      <c r="O106" s="62" t="s">
        <v>554</v>
      </c>
      <c r="T106" s="6"/>
    </row>
    <row r="107" spans="2:26" x14ac:dyDescent="0.25">
      <c r="B107" s="36" t="s">
        <v>135</v>
      </c>
      <c r="C107" s="37" t="s">
        <v>231</v>
      </c>
      <c r="D107" s="64" t="s">
        <v>217</v>
      </c>
      <c r="E107" s="37" t="s">
        <v>140</v>
      </c>
      <c r="F107" s="37" t="s">
        <v>191</v>
      </c>
      <c r="G107" s="38" t="str">
        <f t="shared" si="6"/>
        <v>3.1.80.04.99</v>
      </c>
      <c r="H107" s="23" t="s">
        <v>48</v>
      </c>
      <c r="I107" s="38" t="str">
        <f t="shared" si="9"/>
        <v>A</v>
      </c>
      <c r="J107" s="38">
        <f t="shared" si="7"/>
        <v>5</v>
      </c>
      <c r="K107" s="39" t="s">
        <v>47</v>
      </c>
      <c r="L107" s="38" t="s">
        <v>770</v>
      </c>
      <c r="M107" s="38" t="s">
        <v>545</v>
      </c>
      <c r="N107" s="59" t="s">
        <v>549</v>
      </c>
      <c r="O107" s="62" t="s">
        <v>554</v>
      </c>
      <c r="T107" s="6"/>
    </row>
    <row r="108" spans="2:26" x14ac:dyDescent="0.25">
      <c r="B108" s="30" t="s">
        <v>135</v>
      </c>
      <c r="C108" s="31" t="s">
        <v>231</v>
      </c>
      <c r="D108" s="31" t="s">
        <v>136</v>
      </c>
      <c r="E108" s="31" t="s">
        <v>186</v>
      </c>
      <c r="F108" s="31" t="s">
        <v>186</v>
      </c>
      <c r="G108" s="32" t="str">
        <f t="shared" si="6"/>
        <v>3.1.90.00.00</v>
      </c>
      <c r="H108" s="33" t="s">
        <v>45</v>
      </c>
      <c r="I108" s="34" t="str">
        <f t="shared" si="9"/>
        <v>S</v>
      </c>
      <c r="J108" s="32">
        <f t="shared" si="7"/>
        <v>3</v>
      </c>
      <c r="K108" s="35" t="s">
        <v>43</v>
      </c>
      <c r="L108" s="38" t="s">
        <v>770</v>
      </c>
      <c r="M108" s="32" t="s">
        <v>544</v>
      </c>
      <c r="N108" s="59" t="s">
        <v>549</v>
      </c>
      <c r="O108" s="61" t="s">
        <v>554</v>
      </c>
      <c r="Q108" s="2" t="str">
        <f>B108&amp;"."&amp;C108&amp;"."&amp;D108&amp;"."&amp;E108&amp;"."&amp;F108</f>
        <v>3.1.90.00.00</v>
      </c>
      <c r="R108" s="2" t="str">
        <f>SUBSTITUTE(Q108,".","")</f>
        <v>31900000</v>
      </c>
      <c r="S108" s="2" t="b">
        <f>R108=T108</f>
        <v>1</v>
      </c>
      <c r="T108" s="6" t="str">
        <f>TRIM(SUBSTITUTE(TEXT(G108,"00000000"),".",""))</f>
        <v>31900000</v>
      </c>
      <c r="V108" s="9" t="str">
        <f>IF(IFERROR(SEARCH("Último",K108),0)&gt;0,"A","S")</f>
        <v>S</v>
      </c>
      <c r="W108" s="2" t="b">
        <f>V108=I108</f>
        <v>1</v>
      </c>
      <c r="Y108" s="2" t="str">
        <f>G108&amp;" - "&amp;H108</f>
        <v>3.1.90.00.00 - APLICAÇÕES DIRETAS</v>
      </c>
      <c r="Z108" s="2" t="s">
        <v>549</v>
      </c>
    </row>
    <row r="109" spans="2:26" x14ac:dyDescent="0.25">
      <c r="B109" s="30" t="s">
        <v>135</v>
      </c>
      <c r="C109" s="31" t="s">
        <v>231</v>
      </c>
      <c r="D109" s="31" t="s">
        <v>136</v>
      </c>
      <c r="E109" s="31" t="s">
        <v>173</v>
      </c>
      <c r="F109" s="31" t="s">
        <v>186</v>
      </c>
      <c r="G109" s="32" t="str">
        <f t="shared" si="6"/>
        <v>3.1.90.01.00</v>
      </c>
      <c r="H109" s="33" t="s">
        <v>667</v>
      </c>
      <c r="I109" s="34" t="str">
        <f t="shared" si="9"/>
        <v>S</v>
      </c>
      <c r="J109" s="32">
        <f t="shared" si="7"/>
        <v>4</v>
      </c>
      <c r="K109" s="35" t="s">
        <v>46</v>
      </c>
      <c r="L109" s="32" t="s">
        <v>770</v>
      </c>
      <c r="M109" s="32" t="s">
        <v>544</v>
      </c>
      <c r="N109" s="59" t="s">
        <v>549</v>
      </c>
      <c r="O109" s="61" t="s">
        <v>554</v>
      </c>
      <c r="Q109" s="2" t="str">
        <f>B109&amp;"."&amp;C109&amp;"."&amp;D109&amp;"."&amp;E109&amp;"."&amp;F109</f>
        <v>3.1.90.01.00</v>
      </c>
      <c r="R109" s="2" t="str">
        <f>SUBSTITUTE(Q109,".","")</f>
        <v>31900100</v>
      </c>
      <c r="S109" s="2" t="b">
        <f>R109=T109</f>
        <v>1</v>
      </c>
      <c r="T109" s="6" t="str">
        <f>TRIM(SUBSTITUTE(TEXT(G109,"00000000"),".",""))</f>
        <v>31900100</v>
      </c>
      <c r="V109" s="9" t="str">
        <f>IF(IFERROR(SEARCH("Último",K109),0)&gt;0,"A","S")</f>
        <v>S</v>
      </c>
      <c r="W109" s="2" t="b">
        <f>V109=I109</f>
        <v>1</v>
      </c>
      <c r="Y109" s="2" t="str">
        <f>G109&amp;" - "&amp;H109</f>
        <v>3.1.90.01.00 - APOSENTADORIAS DO RPPS, RESERVA REMUNERADA E REFORMAS DOS MILITARES</v>
      </c>
      <c r="Z109" s="2" t="s">
        <v>549</v>
      </c>
    </row>
    <row r="110" spans="2:26" x14ac:dyDescent="0.25">
      <c r="B110" s="36" t="s">
        <v>135</v>
      </c>
      <c r="C110" s="37" t="s">
        <v>231</v>
      </c>
      <c r="D110" s="37" t="s">
        <v>136</v>
      </c>
      <c r="E110" s="37" t="s">
        <v>173</v>
      </c>
      <c r="F110" s="37" t="s">
        <v>173</v>
      </c>
      <c r="G110" s="38" t="str">
        <f t="shared" si="6"/>
        <v>3.1.90.01.01</v>
      </c>
      <c r="H110" s="23" t="s">
        <v>20</v>
      </c>
      <c r="I110" s="38" t="str">
        <f t="shared" si="9"/>
        <v>A</v>
      </c>
      <c r="J110" s="38">
        <f t="shared" si="7"/>
        <v>5</v>
      </c>
      <c r="K110" s="39" t="s">
        <v>47</v>
      </c>
      <c r="L110" s="38" t="s">
        <v>770</v>
      </c>
      <c r="M110" s="38" t="s">
        <v>544</v>
      </c>
      <c r="N110" s="59" t="s">
        <v>549</v>
      </c>
      <c r="O110" s="62" t="s">
        <v>554</v>
      </c>
      <c r="Q110" s="2" t="str">
        <f>B110&amp;"."&amp;C110&amp;"."&amp;D110&amp;"."&amp;E110&amp;"."&amp;F110</f>
        <v>3.1.90.01.01</v>
      </c>
      <c r="R110" s="2" t="str">
        <f>SUBSTITUTE(Q110,".","")</f>
        <v>31900101</v>
      </c>
      <c r="S110" s="2" t="b">
        <f>R110=T110</f>
        <v>1</v>
      </c>
      <c r="T110" s="6" t="str">
        <f>TRIM(SUBSTITUTE(TEXT(G110,"00000000"),".",""))</f>
        <v>31900101</v>
      </c>
      <c r="V110" s="9" t="str">
        <f>IF(IFERROR(SEARCH("Último",K110),0)&gt;0,"A","S")</f>
        <v>A</v>
      </c>
      <c r="W110" s="2" t="b">
        <f>V110=I110</f>
        <v>1</v>
      </c>
      <c r="Y110" s="2" t="str">
        <f>G110&amp;" - "&amp;H110</f>
        <v>3.1.90.01.01 - PROVENTOS - PESSOAL CIVIL</v>
      </c>
      <c r="Z110" s="2" t="s">
        <v>549</v>
      </c>
    </row>
    <row r="111" spans="2:26" x14ac:dyDescent="0.25">
      <c r="B111" s="36" t="s">
        <v>135</v>
      </c>
      <c r="C111" s="37" t="s">
        <v>231</v>
      </c>
      <c r="D111" s="37" t="s">
        <v>136</v>
      </c>
      <c r="E111" s="37" t="s">
        <v>173</v>
      </c>
      <c r="F111" s="37" t="s">
        <v>142</v>
      </c>
      <c r="G111" s="38" t="str">
        <f t="shared" si="6"/>
        <v>3.1.90.01.06</v>
      </c>
      <c r="H111" s="23" t="s">
        <v>422</v>
      </c>
      <c r="I111" s="38" t="str">
        <f t="shared" si="9"/>
        <v>A</v>
      </c>
      <c r="J111" s="38">
        <f t="shared" si="7"/>
        <v>5</v>
      </c>
      <c r="K111" s="39" t="s">
        <v>47</v>
      </c>
      <c r="L111" s="38" t="s">
        <v>770</v>
      </c>
      <c r="M111" s="38" t="s">
        <v>544</v>
      </c>
      <c r="N111" s="59" t="s">
        <v>549</v>
      </c>
      <c r="O111" s="62" t="s">
        <v>554</v>
      </c>
      <c r="Q111" s="2" t="str">
        <f>B111&amp;"."&amp;C111&amp;"."&amp;D111&amp;"."&amp;E111&amp;"."&amp;F111</f>
        <v>3.1.90.01.06</v>
      </c>
      <c r="R111" s="2" t="str">
        <f>SUBSTITUTE(Q111,".","")</f>
        <v>31900106</v>
      </c>
      <c r="S111" s="2" t="b">
        <f>R111=T111</f>
        <v>1</v>
      </c>
      <c r="T111" s="6" t="str">
        <f>TRIM(SUBSTITUTE(TEXT(G111,"00000000"),".",""))</f>
        <v>31900106</v>
      </c>
      <c r="V111" s="9" t="str">
        <f>IF(IFERROR(SEARCH("Último",K111),0)&gt;0,"A","S")</f>
        <v>A</v>
      </c>
      <c r="W111" s="2" t="b">
        <f>V111=I111</f>
        <v>1</v>
      </c>
      <c r="Y111" s="2" t="str">
        <f>G111&amp;" - "&amp;H111</f>
        <v>3.1.90.01.06 - 13º SALÁRIO - PESSOAL CIVIL</v>
      </c>
      <c r="Z111" s="2" t="s">
        <v>549</v>
      </c>
    </row>
    <row r="112" spans="2:26" x14ac:dyDescent="0.25">
      <c r="B112" s="36" t="s">
        <v>135</v>
      </c>
      <c r="C112" s="37" t="s">
        <v>231</v>
      </c>
      <c r="D112" s="37" t="s">
        <v>136</v>
      </c>
      <c r="E112" s="37" t="s">
        <v>173</v>
      </c>
      <c r="F112" s="37" t="s">
        <v>148</v>
      </c>
      <c r="G112" s="38" t="str">
        <f t="shared" si="6"/>
        <v>3.1.90.01.18</v>
      </c>
      <c r="H112" s="23" t="s">
        <v>664</v>
      </c>
      <c r="I112" s="38" t="str">
        <f t="shared" si="9"/>
        <v>A</v>
      </c>
      <c r="J112" s="38">
        <f t="shared" si="7"/>
        <v>5</v>
      </c>
      <c r="K112" s="39" t="s">
        <v>47</v>
      </c>
      <c r="L112" s="38" t="s">
        <v>770</v>
      </c>
      <c r="M112" s="38" t="s">
        <v>544</v>
      </c>
      <c r="N112" s="59" t="s">
        <v>549</v>
      </c>
      <c r="O112" s="62" t="s">
        <v>554</v>
      </c>
      <c r="T112" s="6"/>
    </row>
    <row r="113" spans="2:26" x14ac:dyDescent="0.25">
      <c r="B113" s="36" t="s">
        <v>135</v>
      </c>
      <c r="C113" s="37" t="s">
        <v>231</v>
      </c>
      <c r="D113" s="37" t="s">
        <v>136</v>
      </c>
      <c r="E113" s="37" t="s">
        <v>173</v>
      </c>
      <c r="F113" s="37" t="s">
        <v>192</v>
      </c>
      <c r="G113" s="38" t="str">
        <f t="shared" si="6"/>
        <v>3.1.90.01.51</v>
      </c>
      <c r="H113" s="23" t="s">
        <v>665</v>
      </c>
      <c r="I113" s="38" t="str">
        <f t="shared" si="9"/>
        <v>A</v>
      </c>
      <c r="J113" s="38">
        <f t="shared" si="7"/>
        <v>5</v>
      </c>
      <c r="K113" s="39" t="s">
        <v>47</v>
      </c>
      <c r="L113" s="38" t="s">
        <v>770</v>
      </c>
      <c r="M113" s="38" t="s">
        <v>544</v>
      </c>
      <c r="N113" s="59" t="s">
        <v>549</v>
      </c>
      <c r="O113" s="62" t="s">
        <v>554</v>
      </c>
      <c r="T113" s="6"/>
    </row>
    <row r="114" spans="2:26" x14ac:dyDescent="0.25">
      <c r="B114" s="36" t="s">
        <v>135</v>
      </c>
      <c r="C114" s="37" t="s">
        <v>231</v>
      </c>
      <c r="D114" s="37" t="s">
        <v>136</v>
      </c>
      <c r="E114" s="37" t="s">
        <v>173</v>
      </c>
      <c r="F114" s="37" t="s">
        <v>191</v>
      </c>
      <c r="G114" s="38" t="str">
        <f t="shared" si="6"/>
        <v>3.1.90.01.99</v>
      </c>
      <c r="H114" s="23" t="s">
        <v>666</v>
      </c>
      <c r="I114" s="38" t="str">
        <f t="shared" si="9"/>
        <v>A</v>
      </c>
      <c r="J114" s="38">
        <f t="shared" si="7"/>
        <v>5</v>
      </c>
      <c r="K114" s="39" t="s">
        <v>47</v>
      </c>
      <c r="L114" s="38" t="s">
        <v>770</v>
      </c>
      <c r="M114" s="38" t="s">
        <v>544</v>
      </c>
      <c r="N114" s="59" t="s">
        <v>549</v>
      </c>
      <c r="O114" s="62" t="s">
        <v>554</v>
      </c>
      <c r="Q114" s="2" t="str">
        <f>B114&amp;"."&amp;C114&amp;"."&amp;D114&amp;"."&amp;E114&amp;"."&amp;F114</f>
        <v>3.1.90.01.99</v>
      </c>
      <c r="R114" s="2" t="str">
        <f>SUBSTITUTE(Q114,".","")</f>
        <v>31900199</v>
      </c>
      <c r="S114" s="2" t="b">
        <f>R114=T114</f>
        <v>1</v>
      </c>
      <c r="T114" s="6" t="str">
        <f>TRIM(SUBSTITUTE(TEXT(G114,"00000000"),".",""))</f>
        <v>31900199</v>
      </c>
      <c r="V114" s="9" t="str">
        <f>IF(IFERROR(SEARCH("Último",K114),0)&gt;0,"A","S")</f>
        <v>A</v>
      </c>
      <c r="W114" s="2" t="b">
        <f>V114=I114</f>
        <v>1</v>
      </c>
      <c r="Y114" s="2" t="str">
        <f>G114&amp;" - "&amp;H114</f>
        <v>3.1.90.01.99 - OUTROS PROVENTOS - PESSOAL CIVIL</v>
      </c>
      <c r="Z114" s="2" t="s">
        <v>549</v>
      </c>
    </row>
    <row r="115" spans="2:26" x14ac:dyDescent="0.25">
      <c r="B115" s="30" t="s">
        <v>135</v>
      </c>
      <c r="C115" s="31" t="s">
        <v>231</v>
      </c>
      <c r="D115" s="31" t="s">
        <v>136</v>
      </c>
      <c r="E115" s="31" t="s">
        <v>139</v>
      </c>
      <c r="F115" s="31" t="s">
        <v>186</v>
      </c>
      <c r="G115" s="32" t="str">
        <f t="shared" si="6"/>
        <v>3.1.90.03.00</v>
      </c>
      <c r="H115" s="33" t="s">
        <v>457</v>
      </c>
      <c r="I115" s="34" t="str">
        <f t="shared" si="9"/>
        <v>S</v>
      </c>
      <c r="J115" s="32">
        <f t="shared" si="7"/>
        <v>4</v>
      </c>
      <c r="K115" s="35" t="s">
        <v>46</v>
      </c>
      <c r="L115" s="32" t="s">
        <v>770</v>
      </c>
      <c r="M115" s="32" t="s">
        <v>544</v>
      </c>
      <c r="N115" s="59" t="s">
        <v>549</v>
      </c>
      <c r="O115" s="61" t="s">
        <v>554</v>
      </c>
      <c r="Q115" s="2" t="str">
        <f>B115&amp;"."&amp;C115&amp;"."&amp;D115&amp;"."&amp;E115&amp;"."&amp;F115</f>
        <v>3.1.90.03.00</v>
      </c>
      <c r="R115" s="2" t="str">
        <f>SUBSTITUTE(Q115,".","")</f>
        <v>31900300</v>
      </c>
      <c r="S115" s="2" t="b">
        <f>R115=T115</f>
        <v>1</v>
      </c>
      <c r="T115" s="6" t="str">
        <f>TRIM(SUBSTITUTE(TEXT(G115,"00000000"),".",""))</f>
        <v>31900300</v>
      </c>
      <c r="V115" s="9" t="str">
        <f>IF(IFERROR(SEARCH("Último",K115),0)&gt;0,"A","S")</f>
        <v>S</v>
      </c>
      <c r="W115" s="2" t="b">
        <f>V115=I115</f>
        <v>1</v>
      </c>
      <c r="Y115" s="2" t="str">
        <f>G115&amp;" - "&amp;H115</f>
        <v>3.1.90.03.00 - PENSÕES DO RPPS E DO MILITAR</v>
      </c>
      <c r="Z115" s="2" t="s">
        <v>549</v>
      </c>
    </row>
    <row r="116" spans="2:26" x14ac:dyDescent="0.25">
      <c r="B116" s="36" t="s">
        <v>135</v>
      </c>
      <c r="C116" s="37" t="s">
        <v>231</v>
      </c>
      <c r="D116" s="37" t="s">
        <v>136</v>
      </c>
      <c r="E116" s="37" t="s">
        <v>139</v>
      </c>
      <c r="F116" s="37" t="s">
        <v>173</v>
      </c>
      <c r="G116" s="38" t="str">
        <f t="shared" si="6"/>
        <v>3.1.90.03.01</v>
      </c>
      <c r="H116" s="23" t="s">
        <v>426</v>
      </c>
      <c r="I116" s="38" t="str">
        <f t="shared" si="9"/>
        <v>A</v>
      </c>
      <c r="J116" s="38">
        <f t="shared" si="7"/>
        <v>5</v>
      </c>
      <c r="K116" s="39" t="s">
        <v>47</v>
      </c>
      <c r="L116" s="38" t="s">
        <v>770</v>
      </c>
      <c r="M116" s="38" t="s">
        <v>544</v>
      </c>
      <c r="N116" s="59" t="s">
        <v>549</v>
      </c>
      <c r="O116" s="62" t="s">
        <v>554</v>
      </c>
      <c r="Q116" s="2" t="str">
        <f>B116&amp;"."&amp;C116&amp;"."&amp;D116&amp;"."&amp;E116&amp;"."&amp;F116</f>
        <v>3.1.90.03.01</v>
      </c>
      <c r="R116" s="2" t="str">
        <f>SUBSTITUTE(Q116,".","")</f>
        <v>31900301</v>
      </c>
      <c r="S116" s="2" t="b">
        <f>R116=T116</f>
        <v>1</v>
      </c>
      <c r="T116" s="6" t="str">
        <f>TRIM(SUBSTITUTE(TEXT(G116,"00000000"),".",""))</f>
        <v>31900301</v>
      </c>
      <c r="V116" s="9" t="str">
        <f>IF(IFERROR(SEARCH("Último",K116),0)&gt;0,"A","S")</f>
        <v>A</v>
      </c>
      <c r="W116" s="2" t="b">
        <f>V116=I116</f>
        <v>1</v>
      </c>
      <c r="Y116" s="2" t="str">
        <f>G116&amp;" - "&amp;H116</f>
        <v>3.1.90.03.01 - PENSÕES CIVIS</v>
      </c>
      <c r="Z116" s="2" t="s">
        <v>549</v>
      </c>
    </row>
    <row r="117" spans="2:26" x14ac:dyDescent="0.25">
      <c r="B117" s="36" t="s">
        <v>135</v>
      </c>
      <c r="C117" s="37" t="s">
        <v>231</v>
      </c>
      <c r="D117" s="37" t="s">
        <v>136</v>
      </c>
      <c r="E117" s="37" t="s">
        <v>139</v>
      </c>
      <c r="F117" s="37" t="s">
        <v>139</v>
      </c>
      <c r="G117" s="38" t="str">
        <f t="shared" si="6"/>
        <v>3.1.90.03.03</v>
      </c>
      <c r="H117" s="23" t="s">
        <v>562</v>
      </c>
      <c r="I117" s="38" t="str">
        <f t="shared" si="9"/>
        <v>A</v>
      </c>
      <c r="J117" s="38">
        <f t="shared" si="7"/>
        <v>5</v>
      </c>
      <c r="K117" s="39" t="s">
        <v>47</v>
      </c>
      <c r="L117" s="38" t="s">
        <v>770</v>
      </c>
      <c r="M117" s="38" t="s">
        <v>544</v>
      </c>
      <c r="N117" s="59" t="s">
        <v>549</v>
      </c>
      <c r="O117" s="62" t="s">
        <v>554</v>
      </c>
      <c r="Q117" s="2" t="str">
        <f>B117&amp;"."&amp;C117&amp;"."&amp;D117&amp;"."&amp;E117&amp;"."&amp;F117</f>
        <v>3.1.90.03.03</v>
      </c>
      <c r="R117" s="2" t="str">
        <f>SUBSTITUTE(Q117,".","")</f>
        <v>31900303</v>
      </c>
      <c r="S117" s="2" t="b">
        <f>R117=T117</f>
        <v>1</v>
      </c>
      <c r="T117" s="6" t="str">
        <f>TRIM(SUBSTITUTE(TEXT(G117,"00000000"),".",""))</f>
        <v>31900303</v>
      </c>
      <c r="V117" s="9" t="str">
        <f>IF(IFERROR(SEARCH("Último",K117),0)&gt;0,"A","S")</f>
        <v>A</v>
      </c>
      <c r="W117" s="2" t="b">
        <f>V117=I117</f>
        <v>1</v>
      </c>
      <c r="Y117" s="2" t="str">
        <f>G117&amp;" - "&amp;H117</f>
        <v>3.1.90.03.03 - 13º SALÁRIO - PENSIONISTA CIVIL</v>
      </c>
      <c r="Z117" s="2" t="s">
        <v>549</v>
      </c>
    </row>
    <row r="118" spans="2:26" x14ac:dyDescent="0.25">
      <c r="B118" s="36" t="s">
        <v>135</v>
      </c>
      <c r="C118" s="37" t="s">
        <v>231</v>
      </c>
      <c r="D118" s="37" t="s">
        <v>136</v>
      </c>
      <c r="E118" s="37" t="s">
        <v>139</v>
      </c>
      <c r="F118" s="37" t="s">
        <v>141</v>
      </c>
      <c r="G118" s="38" t="str">
        <f t="shared" si="6"/>
        <v>3.1.90.03.05</v>
      </c>
      <c r="H118" s="23" t="s">
        <v>427</v>
      </c>
      <c r="I118" s="38" t="str">
        <f t="shared" si="9"/>
        <v>A</v>
      </c>
      <c r="J118" s="38">
        <f t="shared" si="7"/>
        <v>5</v>
      </c>
      <c r="K118" s="39" t="s">
        <v>47</v>
      </c>
      <c r="L118" s="38" t="s">
        <v>770</v>
      </c>
      <c r="M118" s="38" t="s">
        <v>544</v>
      </c>
      <c r="N118" s="59" t="s">
        <v>549</v>
      </c>
      <c r="O118" s="62" t="s">
        <v>554</v>
      </c>
      <c r="Q118" s="2" t="str">
        <f>B118&amp;"."&amp;C118&amp;"."&amp;D118&amp;"."&amp;E118&amp;"."&amp;F118</f>
        <v>3.1.90.03.05</v>
      </c>
      <c r="R118" s="2" t="str">
        <f>SUBSTITUTE(Q118,".","")</f>
        <v>31900305</v>
      </c>
      <c r="S118" s="2" t="b">
        <f>R118=T118</f>
        <v>1</v>
      </c>
      <c r="T118" s="6" t="str">
        <f>TRIM(SUBSTITUTE(TEXT(G118,"00000000"),".",""))</f>
        <v>31900305</v>
      </c>
      <c r="V118" s="9" t="str">
        <f>IF(IFERROR(SEARCH("Último",K118),0)&gt;0,"A","S")</f>
        <v>A</v>
      </c>
      <c r="W118" s="2" t="b">
        <f>V118=I118</f>
        <v>1</v>
      </c>
      <c r="Y118" s="2" t="str">
        <f>G118&amp;" - "&amp;H118</f>
        <v>3.1.90.03.05 - PENSÕES ESPECIAIS - PESSOAL CIVIL</v>
      </c>
      <c r="Z118" s="2" t="s">
        <v>549</v>
      </c>
    </row>
    <row r="119" spans="2:26" x14ac:dyDescent="0.25">
      <c r="B119" s="36" t="s">
        <v>135</v>
      </c>
      <c r="C119" s="37" t="s">
        <v>231</v>
      </c>
      <c r="D119" s="37" t="s">
        <v>136</v>
      </c>
      <c r="E119" s="37" t="s">
        <v>139</v>
      </c>
      <c r="F119" s="37" t="s">
        <v>192</v>
      </c>
      <c r="G119" s="38" t="str">
        <f t="shared" si="6"/>
        <v>3.1.90.03.51</v>
      </c>
      <c r="H119" s="23" t="s">
        <v>668</v>
      </c>
      <c r="I119" s="38" t="str">
        <f t="shared" si="9"/>
        <v>A</v>
      </c>
      <c r="J119" s="38">
        <f t="shared" si="7"/>
        <v>5</v>
      </c>
      <c r="K119" s="39" t="s">
        <v>47</v>
      </c>
      <c r="L119" s="38" t="s">
        <v>770</v>
      </c>
      <c r="M119" s="38" t="s">
        <v>544</v>
      </c>
      <c r="N119" s="59" t="s">
        <v>549</v>
      </c>
      <c r="O119" s="62" t="s">
        <v>554</v>
      </c>
      <c r="T119" s="6"/>
    </row>
    <row r="120" spans="2:26" x14ac:dyDescent="0.25">
      <c r="B120" s="36" t="s">
        <v>135</v>
      </c>
      <c r="C120" s="37" t="s">
        <v>231</v>
      </c>
      <c r="D120" s="37" t="s">
        <v>136</v>
      </c>
      <c r="E120" s="37" t="s">
        <v>139</v>
      </c>
      <c r="F120" s="37" t="s">
        <v>191</v>
      </c>
      <c r="G120" s="38" t="str">
        <f t="shared" si="6"/>
        <v>3.1.90.03.99</v>
      </c>
      <c r="H120" s="23" t="s">
        <v>561</v>
      </c>
      <c r="I120" s="38" t="str">
        <f t="shared" si="9"/>
        <v>A</v>
      </c>
      <c r="J120" s="38">
        <f t="shared" si="7"/>
        <v>5</v>
      </c>
      <c r="K120" s="39" t="s">
        <v>47</v>
      </c>
      <c r="L120" s="38" t="s">
        <v>770</v>
      </c>
      <c r="M120" s="38" t="s">
        <v>544</v>
      </c>
      <c r="N120" s="59" t="s">
        <v>549</v>
      </c>
      <c r="O120" s="62" t="s">
        <v>554</v>
      </c>
      <c r="Q120" s="2" t="str">
        <f t="shared" ref="Q120:Q133" si="10">B120&amp;"."&amp;C120&amp;"."&amp;D120&amp;"."&amp;E120&amp;"."&amp;F120</f>
        <v>3.1.90.03.99</v>
      </c>
      <c r="R120" s="2" t="str">
        <f t="shared" ref="R120:R133" si="11">SUBSTITUTE(Q120,".","")</f>
        <v>31900399</v>
      </c>
      <c r="S120" s="2" t="b">
        <f t="shared" ref="S120:S133" si="12">R120=T120</f>
        <v>1</v>
      </c>
      <c r="T120" s="6" t="str">
        <f t="shared" ref="T120:T133" si="13">TRIM(SUBSTITUTE(TEXT(G120,"00000000"),".",""))</f>
        <v>31900399</v>
      </c>
      <c r="V120" s="9" t="str">
        <f t="shared" ref="V120:V133" si="14">IF(IFERROR(SEARCH("Último",K120),0)&gt;0,"A","S")</f>
        <v>A</v>
      </c>
      <c r="W120" s="2" t="b">
        <f t="shared" ref="W120:W133" si="15">V120=I120</f>
        <v>1</v>
      </c>
      <c r="Y120" s="2" t="str">
        <f t="shared" ref="Y120:Y133" si="16">G120&amp;" - "&amp;H120</f>
        <v>3.1.90.03.99 - OUTRAS PENSÕES - PESSOAL CIVIL</v>
      </c>
      <c r="Z120" s="2" t="s">
        <v>549</v>
      </c>
    </row>
    <row r="121" spans="2:26" x14ac:dyDescent="0.25">
      <c r="B121" s="30" t="s">
        <v>135</v>
      </c>
      <c r="C121" s="31" t="s">
        <v>231</v>
      </c>
      <c r="D121" s="31" t="s">
        <v>136</v>
      </c>
      <c r="E121" s="31" t="s">
        <v>140</v>
      </c>
      <c r="F121" s="31" t="s">
        <v>186</v>
      </c>
      <c r="G121" s="32" t="str">
        <f t="shared" si="6"/>
        <v>3.1.90.04.00</v>
      </c>
      <c r="H121" s="33" t="s">
        <v>44</v>
      </c>
      <c r="I121" s="34" t="str">
        <f t="shared" si="9"/>
        <v>S</v>
      </c>
      <c r="J121" s="32">
        <f t="shared" si="7"/>
        <v>4</v>
      </c>
      <c r="K121" s="35" t="s">
        <v>46</v>
      </c>
      <c r="L121" s="32" t="s">
        <v>770</v>
      </c>
      <c r="M121" s="32" t="s">
        <v>544</v>
      </c>
      <c r="N121" s="59" t="s">
        <v>549</v>
      </c>
      <c r="O121" s="61" t="s">
        <v>554</v>
      </c>
      <c r="Q121" s="2" t="str">
        <f t="shared" si="10"/>
        <v>3.1.90.04.00</v>
      </c>
      <c r="R121" s="2" t="str">
        <f t="shared" si="11"/>
        <v>31900400</v>
      </c>
      <c r="S121" s="2" t="b">
        <f t="shared" si="12"/>
        <v>1</v>
      </c>
      <c r="T121" s="6" t="str">
        <f t="shared" si="13"/>
        <v>31900400</v>
      </c>
      <c r="V121" s="9" t="str">
        <f t="shared" si="14"/>
        <v>S</v>
      </c>
      <c r="W121" s="2" t="b">
        <f t="shared" si="15"/>
        <v>1</v>
      </c>
      <c r="Y121" s="2" t="str">
        <f t="shared" si="16"/>
        <v>3.1.90.04.00 - CONTRATAÇÃO POR TEMPO DETERMINADO</v>
      </c>
      <c r="Z121" s="2" t="s">
        <v>549</v>
      </c>
    </row>
    <row r="122" spans="2:26" x14ac:dyDescent="0.25">
      <c r="B122" s="63" t="s">
        <v>135</v>
      </c>
      <c r="C122" s="64" t="s">
        <v>231</v>
      </c>
      <c r="D122" s="64" t="s">
        <v>136</v>
      </c>
      <c r="E122" s="64" t="s">
        <v>140</v>
      </c>
      <c r="F122" s="64" t="s">
        <v>173</v>
      </c>
      <c r="G122" s="65" t="str">
        <f t="shared" si="6"/>
        <v>3.1.90.04.01</v>
      </c>
      <c r="H122" s="66" t="s">
        <v>428</v>
      </c>
      <c r="I122" s="38" t="str">
        <f t="shared" si="9"/>
        <v>A</v>
      </c>
      <c r="J122" s="38">
        <f t="shared" si="7"/>
        <v>5</v>
      </c>
      <c r="K122" s="39" t="s">
        <v>47</v>
      </c>
      <c r="L122" s="38" t="s">
        <v>770</v>
      </c>
      <c r="M122" s="38" t="s">
        <v>544</v>
      </c>
      <c r="N122" s="59" t="s">
        <v>549</v>
      </c>
      <c r="O122" s="62" t="s">
        <v>554</v>
      </c>
      <c r="Q122" s="2" t="str">
        <f t="shared" si="10"/>
        <v>3.1.90.04.01</v>
      </c>
      <c r="R122" s="2" t="str">
        <f t="shared" si="11"/>
        <v>31900401</v>
      </c>
      <c r="S122" s="2" t="b">
        <f t="shared" si="12"/>
        <v>1</v>
      </c>
      <c r="T122" s="6" t="str">
        <f t="shared" si="13"/>
        <v>31900401</v>
      </c>
      <c r="V122" s="9" t="str">
        <f t="shared" si="14"/>
        <v>A</v>
      </c>
      <c r="W122" s="2" t="b">
        <f t="shared" si="15"/>
        <v>1</v>
      </c>
      <c r="Y122" s="2" t="str">
        <f t="shared" si="16"/>
        <v>3.1.90.04.01 - SALÁRIO CONTRATO TEMPORÁRIO</v>
      </c>
      <c r="Z122" s="2" t="s">
        <v>549</v>
      </c>
    </row>
    <row r="123" spans="2:26" x14ac:dyDescent="0.25">
      <c r="B123" s="36" t="s">
        <v>135</v>
      </c>
      <c r="C123" s="37" t="s">
        <v>231</v>
      </c>
      <c r="D123" s="37" t="s">
        <v>136</v>
      </c>
      <c r="E123" s="37" t="s">
        <v>140</v>
      </c>
      <c r="F123" s="37" t="s">
        <v>183</v>
      </c>
      <c r="G123" s="38" t="str">
        <f t="shared" si="6"/>
        <v>3.1.90.04.10</v>
      </c>
      <c r="H123" s="23" t="s">
        <v>429</v>
      </c>
      <c r="I123" s="38" t="str">
        <f t="shared" si="9"/>
        <v>A</v>
      </c>
      <c r="J123" s="38">
        <f t="shared" si="7"/>
        <v>5</v>
      </c>
      <c r="K123" s="39" t="s">
        <v>47</v>
      </c>
      <c r="L123" s="38" t="s">
        <v>770</v>
      </c>
      <c r="M123" s="38" t="s">
        <v>544</v>
      </c>
      <c r="N123" s="59" t="s">
        <v>549</v>
      </c>
      <c r="O123" s="62" t="s">
        <v>554</v>
      </c>
      <c r="Q123" s="2" t="str">
        <f t="shared" si="10"/>
        <v>3.1.90.04.10</v>
      </c>
      <c r="R123" s="2" t="str">
        <f t="shared" si="11"/>
        <v>31900410</v>
      </c>
      <c r="S123" s="2" t="b">
        <f t="shared" si="12"/>
        <v>1</v>
      </c>
      <c r="T123" s="6" t="str">
        <f t="shared" si="13"/>
        <v>31900410</v>
      </c>
      <c r="V123" s="9" t="str">
        <f t="shared" si="14"/>
        <v>A</v>
      </c>
      <c r="W123" s="2" t="b">
        <f t="shared" si="15"/>
        <v>1</v>
      </c>
      <c r="Y123" s="2" t="str">
        <f t="shared" si="16"/>
        <v>3.1.90.04.10 - SERVIÇO EXTRAORDINÁRIO - CONTRATO TEMPORÁRIO</v>
      </c>
      <c r="Z123" s="2" t="s">
        <v>549</v>
      </c>
    </row>
    <row r="124" spans="2:26" x14ac:dyDescent="0.25">
      <c r="B124" s="36" t="s">
        <v>135</v>
      </c>
      <c r="C124" s="37" t="s">
        <v>231</v>
      </c>
      <c r="D124" s="37" t="s">
        <v>136</v>
      </c>
      <c r="E124" s="37" t="s">
        <v>140</v>
      </c>
      <c r="F124" s="37" t="s">
        <v>146</v>
      </c>
      <c r="G124" s="38" t="str">
        <f t="shared" si="6"/>
        <v>3.1.90.04.13</v>
      </c>
      <c r="H124" s="23" t="s">
        <v>430</v>
      </c>
      <c r="I124" s="38" t="str">
        <f t="shared" si="9"/>
        <v>A</v>
      </c>
      <c r="J124" s="38">
        <f t="shared" si="7"/>
        <v>5</v>
      </c>
      <c r="K124" s="39" t="s">
        <v>47</v>
      </c>
      <c r="L124" s="38" t="s">
        <v>770</v>
      </c>
      <c r="M124" s="38" t="s">
        <v>544</v>
      </c>
      <c r="N124" s="59" t="s">
        <v>549</v>
      </c>
      <c r="O124" s="62" t="s">
        <v>554</v>
      </c>
      <c r="Q124" s="2" t="str">
        <f t="shared" si="10"/>
        <v>3.1.90.04.13</v>
      </c>
      <c r="R124" s="2" t="str">
        <f t="shared" si="11"/>
        <v>31900413</v>
      </c>
      <c r="S124" s="2" t="b">
        <f t="shared" si="12"/>
        <v>1</v>
      </c>
      <c r="T124" s="6" t="str">
        <f t="shared" si="13"/>
        <v>31900413</v>
      </c>
      <c r="V124" s="9" t="str">
        <f t="shared" si="14"/>
        <v>A</v>
      </c>
      <c r="W124" s="2" t="b">
        <f t="shared" si="15"/>
        <v>1</v>
      </c>
      <c r="Y124" s="2" t="str">
        <f t="shared" si="16"/>
        <v>3.1.90.04.13 - 13º SALÁRIO - CONTRATO TEMPORÁRIO</v>
      </c>
      <c r="Z124" s="2" t="s">
        <v>549</v>
      </c>
    </row>
    <row r="125" spans="2:26" x14ac:dyDescent="0.25">
      <c r="B125" s="36" t="s">
        <v>135</v>
      </c>
      <c r="C125" s="37" t="s">
        <v>231</v>
      </c>
      <c r="D125" s="37" t="s">
        <v>136</v>
      </c>
      <c r="E125" s="37" t="s">
        <v>140</v>
      </c>
      <c r="F125" s="37" t="s">
        <v>176</v>
      </c>
      <c r="G125" s="38" t="str">
        <f t="shared" si="6"/>
        <v>3.1.90.04.14</v>
      </c>
      <c r="H125" s="23" t="s">
        <v>669</v>
      </c>
      <c r="I125" s="38" t="str">
        <f t="shared" si="9"/>
        <v>A</v>
      </c>
      <c r="J125" s="38">
        <f t="shared" si="7"/>
        <v>5</v>
      </c>
      <c r="K125" s="39" t="s">
        <v>47</v>
      </c>
      <c r="L125" s="38" t="s">
        <v>770</v>
      </c>
      <c r="M125" s="38" t="s">
        <v>544</v>
      </c>
      <c r="N125" s="59" t="s">
        <v>549</v>
      </c>
      <c r="O125" s="62" t="s">
        <v>554</v>
      </c>
      <c r="Q125" s="2" t="str">
        <f t="shared" si="10"/>
        <v>3.1.90.04.14</v>
      </c>
      <c r="R125" s="2" t="str">
        <f t="shared" si="11"/>
        <v>31900414</v>
      </c>
      <c r="S125" s="2" t="b">
        <f t="shared" si="12"/>
        <v>1</v>
      </c>
      <c r="T125" s="6" t="str">
        <f t="shared" si="13"/>
        <v>31900414</v>
      </c>
      <c r="V125" s="9" t="str">
        <f t="shared" si="14"/>
        <v>A</v>
      </c>
      <c r="W125" s="2" t="b">
        <f t="shared" si="15"/>
        <v>1</v>
      </c>
      <c r="Y125" s="2" t="str">
        <f t="shared" si="16"/>
        <v>3.1.90.04.14 - FÉRIAS - ABONO CONSTITUCIONAL - CONTRATO TEMPORÁRIO</v>
      </c>
      <c r="Z125" s="2" t="s">
        <v>549</v>
      </c>
    </row>
    <row r="126" spans="2:26" x14ac:dyDescent="0.25">
      <c r="B126" s="36" t="s">
        <v>135</v>
      </c>
      <c r="C126" s="37" t="s">
        <v>231</v>
      </c>
      <c r="D126" s="37" t="s">
        <v>136</v>
      </c>
      <c r="E126" s="37" t="s">
        <v>140</v>
      </c>
      <c r="F126" s="37" t="s">
        <v>147</v>
      </c>
      <c r="G126" s="38" t="str">
        <f t="shared" si="6"/>
        <v>3.1.90.04.15</v>
      </c>
      <c r="H126" s="23" t="s">
        <v>431</v>
      </c>
      <c r="I126" s="38" t="str">
        <f t="shared" si="9"/>
        <v>A</v>
      </c>
      <c r="J126" s="38">
        <f t="shared" si="7"/>
        <v>5</v>
      </c>
      <c r="K126" s="39" t="s">
        <v>47</v>
      </c>
      <c r="L126" s="38" t="s">
        <v>770</v>
      </c>
      <c r="M126" s="38" t="s">
        <v>544</v>
      </c>
      <c r="N126" s="59" t="s">
        <v>549</v>
      </c>
      <c r="O126" s="62" t="s">
        <v>554</v>
      </c>
      <c r="Q126" s="2" t="str">
        <f t="shared" si="10"/>
        <v>3.1.90.04.15</v>
      </c>
      <c r="R126" s="2" t="str">
        <f t="shared" si="11"/>
        <v>31900415</v>
      </c>
      <c r="S126" s="2" t="b">
        <f t="shared" si="12"/>
        <v>1</v>
      </c>
      <c r="T126" s="6" t="str">
        <f t="shared" si="13"/>
        <v>31900415</v>
      </c>
      <c r="V126" s="9" t="str">
        <f t="shared" si="14"/>
        <v>A</v>
      </c>
      <c r="W126" s="2" t="b">
        <f t="shared" si="15"/>
        <v>1</v>
      </c>
      <c r="Y126" s="2" t="str">
        <f t="shared" si="16"/>
        <v>3.1.90.04.15 - OBRIGAÇÕES PATRONAIS - CONTRATO TEMPORÁRIO</v>
      </c>
      <c r="Z126" s="2" t="s">
        <v>549</v>
      </c>
    </row>
    <row r="127" spans="2:26" x14ac:dyDescent="0.25">
      <c r="B127" s="36" t="s">
        <v>135</v>
      </c>
      <c r="C127" s="37" t="s">
        <v>231</v>
      </c>
      <c r="D127" s="37" t="s">
        <v>136</v>
      </c>
      <c r="E127" s="37" t="s">
        <v>140</v>
      </c>
      <c r="F127" s="37" t="s">
        <v>192</v>
      </c>
      <c r="G127" s="38" t="str">
        <f t="shared" si="6"/>
        <v>3.1.90.04.51</v>
      </c>
      <c r="H127" s="23" t="s">
        <v>432</v>
      </c>
      <c r="I127" s="38" t="str">
        <f t="shared" si="9"/>
        <v>A</v>
      </c>
      <c r="J127" s="38">
        <f t="shared" si="7"/>
        <v>5</v>
      </c>
      <c r="K127" s="39" t="s">
        <v>47</v>
      </c>
      <c r="L127" s="38" t="s">
        <v>770</v>
      </c>
      <c r="M127" s="38" t="s">
        <v>544</v>
      </c>
      <c r="N127" s="59" t="s">
        <v>549</v>
      </c>
      <c r="O127" s="62" t="s">
        <v>554</v>
      </c>
      <c r="Q127" s="2" t="str">
        <f t="shared" si="10"/>
        <v>3.1.90.04.51</v>
      </c>
      <c r="R127" s="2" t="str">
        <f t="shared" si="11"/>
        <v>31900451</v>
      </c>
      <c r="S127" s="2" t="b">
        <f t="shared" si="12"/>
        <v>1</v>
      </c>
      <c r="T127" s="6" t="str">
        <f t="shared" si="13"/>
        <v>31900451</v>
      </c>
      <c r="V127" s="9" t="str">
        <f t="shared" si="14"/>
        <v>A</v>
      </c>
      <c r="W127" s="2" t="b">
        <f t="shared" si="15"/>
        <v>1</v>
      </c>
      <c r="Y127" s="2" t="str">
        <f t="shared" si="16"/>
        <v>3.1.90.04.51 - ADICIONAIS DE CONTRATO TEMPORÁRIO</v>
      </c>
      <c r="Z127" s="2" t="s">
        <v>549</v>
      </c>
    </row>
    <row r="128" spans="2:26" x14ac:dyDescent="0.25">
      <c r="B128" s="36" t="s">
        <v>135</v>
      </c>
      <c r="C128" s="37" t="s">
        <v>231</v>
      </c>
      <c r="D128" s="37" t="s">
        <v>136</v>
      </c>
      <c r="E128" s="37" t="s">
        <v>140</v>
      </c>
      <c r="F128" s="37" t="s">
        <v>191</v>
      </c>
      <c r="G128" s="38" t="str">
        <f t="shared" si="6"/>
        <v>3.1.90.04.99</v>
      </c>
      <c r="H128" s="23" t="s">
        <v>48</v>
      </c>
      <c r="I128" s="38" t="str">
        <f t="shared" si="9"/>
        <v>A</v>
      </c>
      <c r="J128" s="38">
        <f t="shared" si="7"/>
        <v>5</v>
      </c>
      <c r="K128" s="39" t="s">
        <v>47</v>
      </c>
      <c r="L128" s="38" t="s">
        <v>770</v>
      </c>
      <c r="M128" s="38" t="s">
        <v>544</v>
      </c>
      <c r="N128" s="59" t="s">
        <v>549</v>
      </c>
      <c r="O128" s="62" t="s">
        <v>554</v>
      </c>
      <c r="Q128" s="2" t="str">
        <f t="shared" si="10"/>
        <v>3.1.90.04.99</v>
      </c>
      <c r="R128" s="2" t="str">
        <f t="shared" si="11"/>
        <v>31900499</v>
      </c>
      <c r="S128" s="2" t="b">
        <f t="shared" si="12"/>
        <v>1</v>
      </c>
      <c r="T128" s="6" t="str">
        <f t="shared" si="13"/>
        <v>31900499</v>
      </c>
      <c r="V128" s="9" t="str">
        <f t="shared" si="14"/>
        <v>A</v>
      </c>
      <c r="W128" s="2" t="b">
        <f t="shared" si="15"/>
        <v>1</v>
      </c>
      <c r="Y128" s="2" t="str">
        <f t="shared" si="16"/>
        <v>3.1.90.04.99 - OUTRAS CONTRATAÇÕES POR TEMPO DETERMINADO</v>
      </c>
      <c r="Z128" s="2" t="s">
        <v>549</v>
      </c>
    </row>
    <row r="129" spans="2:26" x14ac:dyDescent="0.25">
      <c r="B129" s="30" t="s">
        <v>135</v>
      </c>
      <c r="C129" s="31" t="s">
        <v>231</v>
      </c>
      <c r="D129" s="31" t="s">
        <v>136</v>
      </c>
      <c r="E129" s="31" t="s">
        <v>143</v>
      </c>
      <c r="F129" s="31" t="s">
        <v>186</v>
      </c>
      <c r="G129" s="32" t="str">
        <f t="shared" si="6"/>
        <v>3.1.90.07.00</v>
      </c>
      <c r="H129" s="33" t="s">
        <v>50</v>
      </c>
      <c r="I129" s="34" t="str">
        <f t="shared" si="9"/>
        <v>S</v>
      </c>
      <c r="J129" s="32">
        <f t="shared" si="7"/>
        <v>4</v>
      </c>
      <c r="K129" s="35" t="s">
        <v>46</v>
      </c>
      <c r="L129" s="32" t="s">
        <v>770</v>
      </c>
      <c r="M129" s="32" t="s">
        <v>544</v>
      </c>
      <c r="N129" s="59" t="s">
        <v>549</v>
      </c>
      <c r="O129" s="61" t="s">
        <v>554</v>
      </c>
      <c r="Q129" s="2" t="str">
        <f t="shared" si="10"/>
        <v>3.1.90.07.00</v>
      </c>
      <c r="R129" s="2" t="str">
        <f t="shared" si="11"/>
        <v>31900700</v>
      </c>
      <c r="S129" s="2" t="b">
        <f t="shared" si="12"/>
        <v>1</v>
      </c>
      <c r="T129" s="6" t="str">
        <f t="shared" si="13"/>
        <v>31900700</v>
      </c>
      <c r="V129" s="9" t="str">
        <f t="shared" si="14"/>
        <v>S</v>
      </c>
      <c r="W129" s="2" t="b">
        <f t="shared" si="15"/>
        <v>1</v>
      </c>
      <c r="Y129" s="2" t="str">
        <f t="shared" si="16"/>
        <v>3.1.90.07.00 - CONTRIBUIÇÃO A ENTIDADES FECHADAS DE PREVIDÊNCIA</v>
      </c>
      <c r="Z129" s="2" t="s">
        <v>549</v>
      </c>
    </row>
    <row r="130" spans="2:26" x14ac:dyDescent="0.25">
      <c r="B130" s="36" t="s">
        <v>135</v>
      </c>
      <c r="C130" s="37" t="s">
        <v>231</v>
      </c>
      <c r="D130" s="37" t="s">
        <v>136</v>
      </c>
      <c r="E130" s="37" t="s">
        <v>143</v>
      </c>
      <c r="F130" s="37" t="s">
        <v>173</v>
      </c>
      <c r="G130" s="38" t="str">
        <f t="shared" si="6"/>
        <v>3.1.90.07.01</v>
      </c>
      <c r="H130" s="23" t="s">
        <v>674</v>
      </c>
      <c r="I130" s="38" t="str">
        <f t="shared" si="9"/>
        <v>A</v>
      </c>
      <c r="J130" s="38">
        <f t="shared" si="7"/>
        <v>5</v>
      </c>
      <c r="K130" s="39" t="s">
        <v>47</v>
      </c>
      <c r="L130" s="38" t="s">
        <v>770</v>
      </c>
      <c r="M130" s="38" t="s">
        <v>544</v>
      </c>
      <c r="N130" s="59" t="s">
        <v>549</v>
      </c>
      <c r="O130" s="62" t="s">
        <v>554</v>
      </c>
      <c r="Q130" s="2" t="str">
        <f t="shared" si="10"/>
        <v>3.1.90.07.01</v>
      </c>
      <c r="R130" s="2" t="str">
        <f t="shared" si="11"/>
        <v>31900701</v>
      </c>
      <c r="S130" s="2" t="b">
        <f t="shared" si="12"/>
        <v>1</v>
      </c>
      <c r="T130" s="6" t="str">
        <f t="shared" si="13"/>
        <v>31900701</v>
      </c>
      <c r="V130" s="9" t="str">
        <f t="shared" si="14"/>
        <v>A</v>
      </c>
      <c r="W130" s="2" t="b">
        <f t="shared" si="15"/>
        <v>1</v>
      </c>
      <c r="Y130" s="2" t="str">
        <f t="shared" si="16"/>
        <v>3.1.90.07.01 - CONTRIBUIÇÃO PATRONAL PARA A PREVIDÊNCIA PRIVADA</v>
      </c>
      <c r="Z130" s="2" t="s">
        <v>549</v>
      </c>
    </row>
    <row r="131" spans="2:26" x14ac:dyDescent="0.25">
      <c r="B131" s="36" t="s">
        <v>135</v>
      </c>
      <c r="C131" s="37" t="s">
        <v>231</v>
      </c>
      <c r="D131" s="37" t="s">
        <v>136</v>
      </c>
      <c r="E131" s="37" t="s">
        <v>143</v>
      </c>
      <c r="F131" s="37" t="s">
        <v>138</v>
      </c>
      <c r="G131" s="38" t="str">
        <f t="shared" si="6"/>
        <v>3.1.90.07.02</v>
      </c>
      <c r="H131" s="23" t="s">
        <v>19</v>
      </c>
      <c r="I131" s="38" t="str">
        <f t="shared" si="9"/>
        <v>A</v>
      </c>
      <c r="J131" s="38">
        <f t="shared" si="7"/>
        <v>5</v>
      </c>
      <c r="K131" s="39" t="s">
        <v>47</v>
      </c>
      <c r="L131" s="38" t="s">
        <v>770</v>
      </c>
      <c r="M131" s="38" t="s">
        <v>544</v>
      </c>
      <c r="N131" s="59" t="s">
        <v>549</v>
      </c>
      <c r="O131" s="62" t="s">
        <v>554</v>
      </c>
      <c r="Q131" s="2" t="str">
        <f t="shared" si="10"/>
        <v>3.1.90.07.02</v>
      </c>
      <c r="R131" s="2" t="str">
        <f t="shared" si="11"/>
        <v>31900702</v>
      </c>
      <c r="S131" s="2" t="b">
        <f t="shared" si="12"/>
        <v>1</v>
      </c>
      <c r="T131" s="6" t="str">
        <f t="shared" si="13"/>
        <v>31900702</v>
      </c>
      <c r="V131" s="9" t="str">
        <f t="shared" si="14"/>
        <v>A</v>
      </c>
      <c r="W131" s="2" t="b">
        <f t="shared" si="15"/>
        <v>1</v>
      </c>
      <c r="Y131" s="2" t="str">
        <f t="shared" si="16"/>
        <v>3.1.90.07.02 - SEGUROS</v>
      </c>
      <c r="Z131" s="2" t="s">
        <v>549</v>
      </c>
    </row>
    <row r="132" spans="2:26" x14ac:dyDescent="0.25">
      <c r="B132" s="36" t="s">
        <v>135</v>
      </c>
      <c r="C132" s="37" t="s">
        <v>231</v>
      </c>
      <c r="D132" s="37" t="s">
        <v>136</v>
      </c>
      <c r="E132" s="37" t="s">
        <v>143</v>
      </c>
      <c r="F132" s="37" t="s">
        <v>140</v>
      </c>
      <c r="G132" s="38" t="str">
        <f t="shared" si="6"/>
        <v>3.1.90.07.04</v>
      </c>
      <c r="H132" s="23" t="s">
        <v>675</v>
      </c>
      <c r="I132" s="38" t="str">
        <f t="shared" si="9"/>
        <v>A</v>
      </c>
      <c r="J132" s="38">
        <f t="shared" si="7"/>
        <v>5</v>
      </c>
      <c r="K132" s="39" t="s">
        <v>47</v>
      </c>
      <c r="L132" s="38" t="s">
        <v>770</v>
      </c>
      <c r="M132" s="38" t="s">
        <v>544</v>
      </c>
      <c r="N132" s="59" t="s">
        <v>549</v>
      </c>
      <c r="O132" s="62" t="s">
        <v>554</v>
      </c>
      <c r="Q132" s="2" t="str">
        <f t="shared" si="10"/>
        <v>3.1.90.07.04</v>
      </c>
      <c r="R132" s="2" t="str">
        <f t="shared" si="11"/>
        <v>31900704</v>
      </c>
      <c r="S132" s="2" t="b">
        <f t="shared" si="12"/>
        <v>1</v>
      </c>
      <c r="T132" s="6" t="str">
        <f t="shared" si="13"/>
        <v>31900704</v>
      </c>
      <c r="V132" s="9" t="str">
        <f t="shared" si="14"/>
        <v>A</v>
      </c>
      <c r="W132" s="2" t="b">
        <f t="shared" si="15"/>
        <v>1</v>
      </c>
      <c r="Y132" s="2" t="str">
        <f t="shared" si="16"/>
        <v>3.1.90.07.04 - CONTRIBUIÇÃO PATRONAL PARA A PREVIDÊNCIA PRIVADA - PDV</v>
      </c>
      <c r="Z132" s="2" t="s">
        <v>549</v>
      </c>
    </row>
    <row r="133" spans="2:26" x14ac:dyDescent="0.25">
      <c r="B133" s="36" t="s">
        <v>135</v>
      </c>
      <c r="C133" s="37" t="s">
        <v>231</v>
      </c>
      <c r="D133" s="37" t="s">
        <v>136</v>
      </c>
      <c r="E133" s="37" t="s">
        <v>143</v>
      </c>
      <c r="F133" s="37" t="s">
        <v>191</v>
      </c>
      <c r="G133" s="38" t="str">
        <f t="shared" si="6"/>
        <v>3.1.90.07.99</v>
      </c>
      <c r="H133" s="23" t="s">
        <v>433</v>
      </c>
      <c r="I133" s="38" t="str">
        <f t="shared" si="9"/>
        <v>A</v>
      </c>
      <c r="J133" s="38">
        <f t="shared" si="7"/>
        <v>5</v>
      </c>
      <c r="K133" s="39" t="s">
        <v>47</v>
      </c>
      <c r="L133" s="38" t="s">
        <v>770</v>
      </c>
      <c r="M133" s="38" t="s">
        <v>544</v>
      </c>
      <c r="N133" s="59" t="s">
        <v>549</v>
      </c>
      <c r="O133" s="62" t="s">
        <v>554</v>
      </c>
      <c r="Q133" s="2" t="str">
        <f t="shared" si="10"/>
        <v>3.1.90.07.99</v>
      </c>
      <c r="R133" s="2" t="str">
        <f t="shared" si="11"/>
        <v>31900799</v>
      </c>
      <c r="S133" s="2" t="b">
        <f t="shared" si="12"/>
        <v>1</v>
      </c>
      <c r="T133" s="6" t="str">
        <f t="shared" si="13"/>
        <v>31900799</v>
      </c>
      <c r="V133" s="9" t="str">
        <f t="shared" si="14"/>
        <v>A</v>
      </c>
      <c r="W133" s="2" t="b">
        <f t="shared" si="15"/>
        <v>1</v>
      </c>
      <c r="Y133" s="2" t="str">
        <f t="shared" si="16"/>
        <v>3.1.90.07.99 - OUTRAS CONTRIBUICÕES A ENTIDADES FECHADAS DE PREVIDÊNCIA</v>
      </c>
      <c r="Z133" s="2" t="s">
        <v>549</v>
      </c>
    </row>
    <row r="134" spans="2:26" x14ac:dyDescent="0.25">
      <c r="B134" s="30" t="s">
        <v>135</v>
      </c>
      <c r="C134" s="31" t="s">
        <v>231</v>
      </c>
      <c r="D134" s="31" t="s">
        <v>136</v>
      </c>
      <c r="E134" s="31" t="s">
        <v>144</v>
      </c>
      <c r="F134" s="31" t="s">
        <v>186</v>
      </c>
      <c r="G134" s="32" t="str">
        <f t="shared" si="6"/>
        <v>3.1.90.08.00</v>
      </c>
      <c r="H134" s="33" t="s">
        <v>776</v>
      </c>
      <c r="I134" s="34" t="str">
        <f t="shared" si="9"/>
        <v>S</v>
      </c>
      <c r="J134" s="32">
        <f t="shared" si="7"/>
        <v>4</v>
      </c>
      <c r="K134" s="35" t="s">
        <v>46</v>
      </c>
      <c r="L134" s="32" t="s">
        <v>770</v>
      </c>
      <c r="M134" s="32" t="s">
        <v>544</v>
      </c>
      <c r="N134" s="59" t="s">
        <v>549</v>
      </c>
      <c r="O134" s="61" t="s">
        <v>554</v>
      </c>
      <c r="T134" s="6"/>
    </row>
    <row r="135" spans="2:26" x14ac:dyDescent="0.25">
      <c r="B135" s="36" t="s">
        <v>135</v>
      </c>
      <c r="C135" s="37" t="s">
        <v>231</v>
      </c>
      <c r="D135" s="37" t="s">
        <v>136</v>
      </c>
      <c r="E135" s="37" t="s">
        <v>144</v>
      </c>
      <c r="F135" s="37" t="s">
        <v>191</v>
      </c>
      <c r="G135" s="38" t="str">
        <f t="shared" si="6"/>
        <v>3.1.90.08.99</v>
      </c>
      <c r="H135" s="23" t="s">
        <v>487</v>
      </c>
      <c r="I135" s="38" t="str">
        <f t="shared" si="9"/>
        <v>A</v>
      </c>
      <c r="J135" s="38">
        <f t="shared" si="7"/>
        <v>5</v>
      </c>
      <c r="K135" s="39" t="s">
        <v>47</v>
      </c>
      <c r="L135" s="38" t="s">
        <v>771</v>
      </c>
      <c r="M135" s="38" t="s">
        <v>545</v>
      </c>
      <c r="N135" s="67" t="s">
        <v>814</v>
      </c>
      <c r="O135" s="62" t="s">
        <v>805</v>
      </c>
      <c r="T135" s="6"/>
    </row>
    <row r="136" spans="2:26" x14ac:dyDescent="0.25">
      <c r="B136" s="30" t="s">
        <v>135</v>
      </c>
      <c r="C136" s="31" t="s">
        <v>231</v>
      </c>
      <c r="D136" s="31" t="s">
        <v>136</v>
      </c>
      <c r="E136" s="31" t="s">
        <v>175</v>
      </c>
      <c r="F136" s="31" t="s">
        <v>186</v>
      </c>
      <c r="G136" s="32" t="str">
        <f t="shared" si="6"/>
        <v>3.1.90.11.00</v>
      </c>
      <c r="H136" s="33" t="s">
        <v>51</v>
      </c>
      <c r="I136" s="34" t="str">
        <f t="shared" si="9"/>
        <v>S</v>
      </c>
      <c r="J136" s="32">
        <f t="shared" si="7"/>
        <v>4</v>
      </c>
      <c r="K136" s="35" t="s">
        <v>46</v>
      </c>
      <c r="L136" s="32" t="s">
        <v>770</v>
      </c>
      <c r="M136" s="32" t="s">
        <v>544</v>
      </c>
      <c r="N136" s="59" t="s">
        <v>549</v>
      </c>
      <c r="O136" s="61" t="s">
        <v>554</v>
      </c>
      <c r="Q136" s="2" t="str">
        <f t="shared" ref="Q136:Q167" si="17">B136&amp;"."&amp;C136&amp;"."&amp;D136&amp;"."&amp;E136&amp;"."&amp;F136</f>
        <v>3.1.90.11.00</v>
      </c>
      <c r="R136" s="2" t="str">
        <f t="shared" ref="R136:R167" si="18">SUBSTITUTE(Q136,".","")</f>
        <v>31901100</v>
      </c>
      <c r="S136" s="2" t="b">
        <f t="shared" ref="S136:S167" si="19">R136=T136</f>
        <v>1</v>
      </c>
      <c r="T136" s="6" t="str">
        <f t="shared" ref="T136:T167" si="20">TRIM(SUBSTITUTE(TEXT(G136,"00000000"),".",""))</f>
        <v>31901100</v>
      </c>
      <c r="V136" s="9" t="str">
        <f t="shared" ref="V136:V167" si="21">IF(IFERROR(SEARCH("Último",K136),0)&gt;0,"A","S")</f>
        <v>S</v>
      </c>
      <c r="W136" s="2" t="b">
        <f t="shared" ref="W136:W167" si="22">V136=I136</f>
        <v>1</v>
      </c>
      <c r="Y136" s="2" t="str">
        <f t="shared" ref="Y136:Y167" si="23">G136&amp;" - "&amp;H136</f>
        <v>3.1.90.11.00 - VENCIMENTOS E VANTAGENS FIXAS - PESSOAL CIVIL</v>
      </c>
      <c r="Z136" s="2" t="s">
        <v>549</v>
      </c>
    </row>
    <row r="137" spans="2:26" x14ac:dyDescent="0.25">
      <c r="B137" s="36" t="s">
        <v>135</v>
      </c>
      <c r="C137" s="37" t="s">
        <v>231</v>
      </c>
      <c r="D137" s="37" t="s">
        <v>136</v>
      </c>
      <c r="E137" s="37" t="s">
        <v>175</v>
      </c>
      <c r="F137" s="37" t="s">
        <v>173</v>
      </c>
      <c r="G137" s="38" t="str">
        <f t="shared" ref="G137:G200" si="24">B137&amp;"."&amp;C137&amp;"."&amp;D137&amp;"."&amp;E137&amp;"."&amp;F137</f>
        <v>3.1.90.11.01</v>
      </c>
      <c r="H137" s="23" t="s">
        <v>435</v>
      </c>
      <c r="I137" s="38" t="str">
        <f t="shared" si="9"/>
        <v>A</v>
      </c>
      <c r="J137" s="38">
        <f t="shared" ref="J137:J200" si="25">IF( (VALUE(F137) &gt; 0), 5,IF( (VALUE(E137) &gt; 0), 4,IF( (VALUE(D137) &gt; 0), 3,IF( (VALUE(C137) &gt; 0), 2,1))))</f>
        <v>5</v>
      </c>
      <c r="K137" s="39" t="s">
        <v>47</v>
      </c>
      <c r="L137" s="38" t="s">
        <v>770</v>
      </c>
      <c r="M137" s="38" t="s">
        <v>544</v>
      </c>
      <c r="N137" s="59" t="s">
        <v>549</v>
      </c>
      <c r="O137" s="62" t="s">
        <v>554</v>
      </c>
      <c r="Q137" s="2" t="str">
        <f t="shared" si="17"/>
        <v>3.1.90.11.01</v>
      </c>
      <c r="R137" s="2" t="str">
        <f t="shared" si="18"/>
        <v>31901101</v>
      </c>
      <c r="S137" s="2" t="b">
        <f t="shared" si="19"/>
        <v>1</v>
      </c>
      <c r="T137" s="6" t="str">
        <f t="shared" si="20"/>
        <v>31901101</v>
      </c>
      <c r="V137" s="9" t="str">
        <f t="shared" si="21"/>
        <v>A</v>
      </c>
      <c r="W137" s="2" t="b">
        <f t="shared" si="22"/>
        <v>1</v>
      </c>
      <c r="Y137" s="2" t="str">
        <f t="shared" si="23"/>
        <v>3.1.90.11.01 - VENCIMENTOS E SALÁRIOS</v>
      </c>
      <c r="Z137" s="2" t="s">
        <v>549</v>
      </c>
    </row>
    <row r="138" spans="2:26" x14ac:dyDescent="0.25">
      <c r="B138" s="36" t="s">
        <v>135</v>
      </c>
      <c r="C138" s="37" t="s">
        <v>231</v>
      </c>
      <c r="D138" s="37" t="s">
        <v>136</v>
      </c>
      <c r="E138" s="37" t="s">
        <v>175</v>
      </c>
      <c r="F138" s="37" t="s">
        <v>140</v>
      </c>
      <c r="G138" s="38" t="str">
        <f t="shared" si="24"/>
        <v>3.1.90.11.04</v>
      </c>
      <c r="H138" s="23" t="s">
        <v>10</v>
      </c>
      <c r="I138" s="38" t="str">
        <f t="shared" si="9"/>
        <v>A</v>
      </c>
      <c r="J138" s="38">
        <f t="shared" si="25"/>
        <v>5</v>
      </c>
      <c r="K138" s="39" t="s">
        <v>47</v>
      </c>
      <c r="L138" s="38" t="s">
        <v>770</v>
      </c>
      <c r="M138" s="38" t="s">
        <v>544</v>
      </c>
      <c r="N138" s="59" t="s">
        <v>549</v>
      </c>
      <c r="O138" s="62" t="s">
        <v>554</v>
      </c>
      <c r="Q138" s="2" t="str">
        <f t="shared" si="17"/>
        <v>3.1.90.11.04</v>
      </c>
      <c r="R138" s="2" t="str">
        <f t="shared" si="18"/>
        <v>31901104</v>
      </c>
      <c r="S138" s="2" t="b">
        <f t="shared" si="19"/>
        <v>1</v>
      </c>
      <c r="T138" s="6" t="str">
        <f t="shared" si="20"/>
        <v>31901104</v>
      </c>
      <c r="V138" s="9" t="str">
        <f t="shared" si="21"/>
        <v>A</v>
      </c>
      <c r="W138" s="2" t="b">
        <f t="shared" si="22"/>
        <v>1</v>
      </c>
      <c r="Y138" s="2" t="str">
        <f t="shared" si="23"/>
        <v>3.1.90.11.04 - ADICIONAL NOTURNO</v>
      </c>
      <c r="Z138" s="2" t="s">
        <v>549</v>
      </c>
    </row>
    <row r="139" spans="2:26" x14ac:dyDescent="0.25">
      <c r="B139" s="36" t="s">
        <v>135</v>
      </c>
      <c r="C139" s="37" t="s">
        <v>231</v>
      </c>
      <c r="D139" s="37" t="s">
        <v>136</v>
      </c>
      <c r="E139" s="37" t="s">
        <v>175</v>
      </c>
      <c r="F139" s="37" t="s">
        <v>141</v>
      </c>
      <c r="G139" s="38" t="str">
        <f t="shared" si="24"/>
        <v>3.1.90.11.05</v>
      </c>
      <c r="H139" s="23" t="s">
        <v>11</v>
      </c>
      <c r="I139" s="38" t="str">
        <f t="shared" si="9"/>
        <v>A</v>
      </c>
      <c r="J139" s="38">
        <f t="shared" si="25"/>
        <v>5</v>
      </c>
      <c r="K139" s="39" t="s">
        <v>47</v>
      </c>
      <c r="L139" s="38" t="s">
        <v>770</v>
      </c>
      <c r="M139" s="38" t="s">
        <v>544</v>
      </c>
      <c r="N139" s="59" t="s">
        <v>549</v>
      </c>
      <c r="O139" s="62" t="s">
        <v>554</v>
      </c>
      <c r="Q139" s="2" t="str">
        <f t="shared" si="17"/>
        <v>3.1.90.11.05</v>
      </c>
      <c r="R139" s="2" t="str">
        <f t="shared" si="18"/>
        <v>31901105</v>
      </c>
      <c r="S139" s="2" t="b">
        <f t="shared" si="19"/>
        <v>1</v>
      </c>
      <c r="T139" s="6" t="str">
        <f t="shared" si="20"/>
        <v>31901105</v>
      </c>
      <c r="V139" s="9" t="str">
        <f t="shared" si="21"/>
        <v>A</v>
      </c>
      <c r="W139" s="2" t="b">
        <f t="shared" si="22"/>
        <v>1</v>
      </c>
      <c r="Y139" s="2" t="str">
        <f t="shared" si="23"/>
        <v>3.1.90.11.05 - INCORPORAÇÕES</v>
      </c>
      <c r="Z139" s="2" t="s">
        <v>549</v>
      </c>
    </row>
    <row r="140" spans="2:26" x14ac:dyDescent="0.25">
      <c r="B140" s="36" t="s">
        <v>135</v>
      </c>
      <c r="C140" s="37" t="s">
        <v>231</v>
      </c>
      <c r="D140" s="37" t="s">
        <v>136</v>
      </c>
      <c r="E140" s="37" t="s">
        <v>175</v>
      </c>
      <c r="F140" s="37" t="s">
        <v>143</v>
      </c>
      <c r="G140" s="38" t="str">
        <f t="shared" si="24"/>
        <v>3.1.90.11.07</v>
      </c>
      <c r="H140" s="23" t="s">
        <v>670</v>
      </c>
      <c r="I140" s="38" t="str">
        <f t="shared" si="9"/>
        <v>A</v>
      </c>
      <c r="J140" s="38">
        <f t="shared" si="25"/>
        <v>5</v>
      </c>
      <c r="K140" s="39" t="s">
        <v>47</v>
      </c>
      <c r="L140" s="38" t="s">
        <v>770</v>
      </c>
      <c r="M140" s="38" t="s">
        <v>544</v>
      </c>
      <c r="N140" s="59" t="s">
        <v>549</v>
      </c>
      <c r="O140" s="62" t="s">
        <v>554</v>
      </c>
      <c r="Q140" s="2" t="str">
        <f t="shared" si="17"/>
        <v>3.1.90.11.07</v>
      </c>
      <c r="R140" s="2" t="str">
        <f t="shared" si="18"/>
        <v>31901107</v>
      </c>
      <c r="S140" s="2" t="b">
        <f t="shared" si="19"/>
        <v>1</v>
      </c>
      <c r="T140" s="6" t="str">
        <f t="shared" si="20"/>
        <v>31901107</v>
      </c>
      <c r="V140" s="9" t="str">
        <f t="shared" si="21"/>
        <v>A</v>
      </c>
      <c r="W140" s="2" t="b">
        <f t="shared" si="22"/>
        <v>1</v>
      </c>
      <c r="Y140" s="2" t="str">
        <f t="shared" si="23"/>
        <v>3.1.90.11.07 - ABONO DE PERMANÊNCIA</v>
      </c>
      <c r="Z140" s="2" t="s">
        <v>549</v>
      </c>
    </row>
    <row r="141" spans="2:26" x14ac:dyDescent="0.25">
      <c r="B141" s="36" t="s">
        <v>135</v>
      </c>
      <c r="C141" s="37" t="s">
        <v>231</v>
      </c>
      <c r="D141" s="37" t="s">
        <v>136</v>
      </c>
      <c r="E141" s="37" t="s">
        <v>175</v>
      </c>
      <c r="F141" s="37" t="s">
        <v>144</v>
      </c>
      <c r="G141" s="38" t="str">
        <f t="shared" si="24"/>
        <v>3.1.90.11.08</v>
      </c>
      <c r="H141" s="23" t="s">
        <v>436</v>
      </c>
      <c r="I141" s="38" t="str">
        <f t="shared" si="9"/>
        <v>A</v>
      </c>
      <c r="J141" s="38">
        <f t="shared" si="25"/>
        <v>5</v>
      </c>
      <c r="K141" s="39" t="s">
        <v>47</v>
      </c>
      <c r="L141" s="38" t="s">
        <v>770</v>
      </c>
      <c r="M141" s="38" t="s">
        <v>544</v>
      </c>
      <c r="N141" s="59" t="s">
        <v>549</v>
      </c>
      <c r="O141" s="62" t="s">
        <v>554</v>
      </c>
      <c r="Q141" s="2" t="str">
        <f t="shared" si="17"/>
        <v>3.1.90.11.08</v>
      </c>
      <c r="R141" s="2" t="str">
        <f t="shared" si="18"/>
        <v>31901108</v>
      </c>
      <c r="S141" s="2" t="b">
        <f t="shared" si="19"/>
        <v>1</v>
      </c>
      <c r="T141" s="6" t="str">
        <f t="shared" si="20"/>
        <v>31901108</v>
      </c>
      <c r="V141" s="9" t="str">
        <f t="shared" si="21"/>
        <v>A</v>
      </c>
      <c r="W141" s="2" t="b">
        <f t="shared" si="22"/>
        <v>1</v>
      </c>
      <c r="Y141" s="2" t="str">
        <f t="shared" si="23"/>
        <v>3.1.90.11.08 - ADIANTAMENTO PECUNIÁRIO</v>
      </c>
      <c r="Z141" s="2" t="s">
        <v>549</v>
      </c>
    </row>
    <row r="142" spans="2:26" x14ac:dyDescent="0.25">
      <c r="B142" s="36" t="s">
        <v>135</v>
      </c>
      <c r="C142" s="37" t="s">
        <v>231</v>
      </c>
      <c r="D142" s="37" t="s">
        <v>136</v>
      </c>
      <c r="E142" s="37" t="s">
        <v>175</v>
      </c>
      <c r="F142" s="37" t="s">
        <v>174</v>
      </c>
      <c r="G142" s="38" t="str">
        <f t="shared" si="24"/>
        <v>3.1.90.11.09</v>
      </c>
      <c r="H142" s="23" t="s">
        <v>12</v>
      </c>
      <c r="I142" s="38" t="str">
        <f t="shared" si="9"/>
        <v>A</v>
      </c>
      <c r="J142" s="38">
        <f t="shared" si="25"/>
        <v>5</v>
      </c>
      <c r="K142" s="39" t="s">
        <v>47</v>
      </c>
      <c r="L142" s="38" t="s">
        <v>770</v>
      </c>
      <c r="M142" s="38" t="s">
        <v>544</v>
      </c>
      <c r="N142" s="59" t="s">
        <v>549</v>
      </c>
      <c r="O142" s="62" t="s">
        <v>554</v>
      </c>
      <c r="Q142" s="2" t="str">
        <f t="shared" si="17"/>
        <v>3.1.90.11.09</v>
      </c>
      <c r="R142" s="2" t="str">
        <f t="shared" si="18"/>
        <v>31901109</v>
      </c>
      <c r="S142" s="2" t="b">
        <f t="shared" si="19"/>
        <v>1</v>
      </c>
      <c r="T142" s="6" t="str">
        <f t="shared" si="20"/>
        <v>31901109</v>
      </c>
      <c r="V142" s="9" t="str">
        <f t="shared" si="21"/>
        <v>A</v>
      </c>
      <c r="W142" s="2" t="b">
        <f t="shared" si="22"/>
        <v>1</v>
      </c>
      <c r="Y142" s="2" t="str">
        <f t="shared" si="23"/>
        <v>3.1.90.11.09 - ADICIONAL DE PERICULOSIDADE</v>
      </c>
      <c r="Z142" s="2" t="s">
        <v>549</v>
      </c>
    </row>
    <row r="143" spans="2:26" x14ac:dyDescent="0.25">
      <c r="B143" s="36" t="s">
        <v>135</v>
      </c>
      <c r="C143" s="37" t="s">
        <v>231</v>
      </c>
      <c r="D143" s="37" t="s">
        <v>136</v>
      </c>
      <c r="E143" s="37" t="s">
        <v>175</v>
      </c>
      <c r="F143" s="37" t="s">
        <v>183</v>
      </c>
      <c r="G143" s="38" t="str">
        <f t="shared" si="24"/>
        <v>3.1.90.11.10</v>
      </c>
      <c r="H143" s="23" t="s">
        <v>13</v>
      </c>
      <c r="I143" s="38" t="str">
        <f t="shared" si="9"/>
        <v>A</v>
      </c>
      <c r="J143" s="38">
        <f t="shared" si="25"/>
        <v>5</v>
      </c>
      <c r="K143" s="39" t="s">
        <v>47</v>
      </c>
      <c r="L143" s="38" t="s">
        <v>770</v>
      </c>
      <c r="M143" s="38" t="s">
        <v>544</v>
      </c>
      <c r="N143" s="59" t="s">
        <v>549</v>
      </c>
      <c r="O143" s="62" t="s">
        <v>554</v>
      </c>
      <c r="Q143" s="2" t="str">
        <f t="shared" si="17"/>
        <v>3.1.90.11.10</v>
      </c>
      <c r="R143" s="2" t="str">
        <f t="shared" si="18"/>
        <v>31901110</v>
      </c>
      <c r="S143" s="2" t="b">
        <f t="shared" si="19"/>
        <v>1</v>
      </c>
      <c r="T143" s="6" t="str">
        <f t="shared" si="20"/>
        <v>31901110</v>
      </c>
      <c r="V143" s="9" t="str">
        <f t="shared" si="21"/>
        <v>A</v>
      </c>
      <c r="W143" s="2" t="b">
        <f t="shared" si="22"/>
        <v>1</v>
      </c>
      <c r="Y143" s="2" t="str">
        <f t="shared" si="23"/>
        <v>3.1.90.11.10 - ADICIONAL DE INSALUBRIDADE</v>
      </c>
      <c r="Z143" s="2" t="s">
        <v>549</v>
      </c>
    </row>
    <row r="144" spans="2:26" x14ac:dyDescent="0.25">
      <c r="B144" s="36" t="s">
        <v>135</v>
      </c>
      <c r="C144" s="37" t="s">
        <v>231</v>
      </c>
      <c r="D144" s="37" t="s">
        <v>136</v>
      </c>
      <c r="E144" s="37" t="s">
        <v>175</v>
      </c>
      <c r="F144" s="37" t="s">
        <v>175</v>
      </c>
      <c r="G144" s="38" t="str">
        <f t="shared" si="24"/>
        <v>3.1.90.11.11</v>
      </c>
      <c r="H144" s="23" t="s">
        <v>14</v>
      </c>
      <c r="I144" s="38" t="str">
        <f t="shared" si="9"/>
        <v>A</v>
      </c>
      <c r="J144" s="38">
        <f t="shared" si="25"/>
        <v>5</v>
      </c>
      <c r="K144" s="39" t="s">
        <v>47</v>
      </c>
      <c r="L144" s="38" t="s">
        <v>770</v>
      </c>
      <c r="M144" s="38" t="s">
        <v>544</v>
      </c>
      <c r="N144" s="59" t="s">
        <v>549</v>
      </c>
      <c r="O144" s="62" t="s">
        <v>554</v>
      </c>
      <c r="Q144" s="2" t="str">
        <f t="shared" si="17"/>
        <v>3.1.90.11.11</v>
      </c>
      <c r="R144" s="2" t="str">
        <f t="shared" si="18"/>
        <v>31901111</v>
      </c>
      <c r="S144" s="2" t="b">
        <f t="shared" si="19"/>
        <v>1</v>
      </c>
      <c r="T144" s="6" t="str">
        <f t="shared" si="20"/>
        <v>31901111</v>
      </c>
      <c r="V144" s="9" t="str">
        <f t="shared" si="21"/>
        <v>A</v>
      </c>
      <c r="W144" s="2" t="b">
        <f t="shared" si="22"/>
        <v>1</v>
      </c>
      <c r="Y144" s="2" t="str">
        <f t="shared" si="23"/>
        <v>3.1.90.11.11 - ADICIONAL DE ATIVIDADES PENOSAS</v>
      </c>
      <c r="Z144" s="2" t="s">
        <v>549</v>
      </c>
    </row>
    <row r="145" spans="1:26" s="5" customFormat="1" x14ac:dyDescent="0.25">
      <c r="A145" s="2"/>
      <c r="B145" s="36" t="s">
        <v>135</v>
      </c>
      <c r="C145" s="37" t="s">
        <v>231</v>
      </c>
      <c r="D145" s="37" t="s">
        <v>136</v>
      </c>
      <c r="E145" s="37" t="s">
        <v>175</v>
      </c>
      <c r="F145" s="37">
        <v>13</v>
      </c>
      <c r="G145" s="38" t="str">
        <f t="shared" si="24"/>
        <v>3.1.90.11.13</v>
      </c>
      <c r="H145" s="23" t="s">
        <v>678</v>
      </c>
      <c r="I145" s="38" t="str">
        <f t="shared" si="9"/>
        <v>A</v>
      </c>
      <c r="J145" s="38">
        <f t="shared" si="25"/>
        <v>5</v>
      </c>
      <c r="K145" s="39" t="s">
        <v>47</v>
      </c>
      <c r="L145" s="38" t="s">
        <v>770</v>
      </c>
      <c r="M145" s="38" t="s">
        <v>544</v>
      </c>
      <c r="N145" s="59" t="s">
        <v>549</v>
      </c>
      <c r="O145" s="62" t="s">
        <v>554</v>
      </c>
      <c r="Q145" s="2" t="str">
        <f t="shared" si="17"/>
        <v>3.1.90.11.13</v>
      </c>
      <c r="R145" s="2" t="str">
        <f t="shared" si="18"/>
        <v>31901113</v>
      </c>
      <c r="S145" s="2" t="b">
        <f t="shared" si="19"/>
        <v>1</v>
      </c>
      <c r="T145" s="6" t="str">
        <f t="shared" si="20"/>
        <v>31901113</v>
      </c>
      <c r="V145" s="10" t="str">
        <f t="shared" si="21"/>
        <v>A</v>
      </c>
      <c r="W145" s="5" t="b">
        <f t="shared" si="22"/>
        <v>1</v>
      </c>
      <c r="Y145" s="2" t="str">
        <f t="shared" si="23"/>
        <v>3.1.90.11.13 - INCENTIVO À QUALIFICAÇÃO</v>
      </c>
      <c r="Z145" s="2" t="s">
        <v>549</v>
      </c>
    </row>
    <row r="146" spans="1:26" x14ac:dyDescent="0.25">
      <c r="B146" s="36" t="s">
        <v>135</v>
      </c>
      <c r="C146" s="37" t="s">
        <v>231</v>
      </c>
      <c r="D146" s="37" t="s">
        <v>136</v>
      </c>
      <c r="E146" s="37" t="s">
        <v>175</v>
      </c>
      <c r="F146" s="37" t="s">
        <v>150</v>
      </c>
      <c r="G146" s="38" t="str">
        <f t="shared" si="24"/>
        <v>3.1.90.11.31</v>
      </c>
      <c r="H146" s="23" t="s">
        <v>671</v>
      </c>
      <c r="I146" s="38" t="str">
        <f t="shared" si="9"/>
        <v>A</v>
      </c>
      <c r="J146" s="38">
        <f t="shared" si="25"/>
        <v>5</v>
      </c>
      <c r="K146" s="39" t="s">
        <v>47</v>
      </c>
      <c r="L146" s="38" t="s">
        <v>770</v>
      </c>
      <c r="M146" s="38" t="s">
        <v>544</v>
      </c>
      <c r="N146" s="59" t="s">
        <v>549</v>
      </c>
      <c r="O146" s="62" t="s">
        <v>554</v>
      </c>
      <c r="Q146" s="2" t="str">
        <f t="shared" si="17"/>
        <v>3.1.90.11.31</v>
      </c>
      <c r="R146" s="2" t="str">
        <f t="shared" si="18"/>
        <v>31901131</v>
      </c>
      <c r="S146" s="2" t="b">
        <f t="shared" si="19"/>
        <v>1</v>
      </c>
      <c r="T146" s="6" t="str">
        <f t="shared" si="20"/>
        <v>31901131</v>
      </c>
      <c r="V146" s="9" t="str">
        <f t="shared" si="21"/>
        <v>A</v>
      </c>
      <c r="W146" s="2" t="b">
        <f t="shared" si="22"/>
        <v>1</v>
      </c>
      <c r="Y146" s="2" t="str">
        <f t="shared" si="23"/>
        <v>3.1.90.11.31 - GRATIFICAÇÃO POR EXERCÍCIO DE CARGOS</v>
      </c>
      <c r="Z146" s="2" t="s">
        <v>549</v>
      </c>
    </row>
    <row r="147" spans="1:26" x14ac:dyDescent="0.25">
      <c r="B147" s="36" t="s">
        <v>135</v>
      </c>
      <c r="C147" s="37" t="s">
        <v>231</v>
      </c>
      <c r="D147" s="37" t="s">
        <v>136</v>
      </c>
      <c r="E147" s="37" t="s">
        <v>175</v>
      </c>
      <c r="F147" s="37" t="s">
        <v>161</v>
      </c>
      <c r="G147" s="38" t="str">
        <f t="shared" si="24"/>
        <v>3.1.90.11.33</v>
      </c>
      <c r="H147" s="23" t="s">
        <v>672</v>
      </c>
      <c r="I147" s="38" t="str">
        <f t="shared" si="9"/>
        <v>A</v>
      </c>
      <c r="J147" s="38">
        <f t="shared" si="25"/>
        <v>5</v>
      </c>
      <c r="K147" s="39" t="s">
        <v>47</v>
      </c>
      <c r="L147" s="38" t="s">
        <v>770</v>
      </c>
      <c r="M147" s="38" t="s">
        <v>544</v>
      </c>
      <c r="N147" s="59" t="s">
        <v>549</v>
      </c>
      <c r="O147" s="62" t="s">
        <v>554</v>
      </c>
      <c r="Q147" s="2" t="str">
        <f t="shared" si="17"/>
        <v>3.1.90.11.33</v>
      </c>
      <c r="R147" s="2" t="str">
        <f t="shared" si="18"/>
        <v>31901133</v>
      </c>
      <c r="S147" s="2" t="b">
        <f t="shared" si="19"/>
        <v>1</v>
      </c>
      <c r="T147" s="6" t="str">
        <f t="shared" si="20"/>
        <v>31901133</v>
      </c>
      <c r="V147" s="9" t="str">
        <f t="shared" si="21"/>
        <v>A</v>
      </c>
      <c r="W147" s="2" t="b">
        <f t="shared" si="22"/>
        <v>1</v>
      </c>
      <c r="Y147" s="2" t="str">
        <f t="shared" si="23"/>
        <v>3.1.90.11.33 - GRATIFICAÇÃO POR EXERCÍCIO DE FUNÇÕES</v>
      </c>
      <c r="Z147" s="2" t="s">
        <v>549</v>
      </c>
    </row>
    <row r="148" spans="1:26" x14ac:dyDescent="0.25">
      <c r="B148" s="36" t="s">
        <v>135</v>
      </c>
      <c r="C148" s="37" t="s">
        <v>231</v>
      </c>
      <c r="D148" s="37" t="s">
        <v>136</v>
      </c>
      <c r="E148" s="37" t="s">
        <v>175</v>
      </c>
      <c r="F148" s="37" t="s">
        <v>162</v>
      </c>
      <c r="G148" s="38" t="str">
        <f t="shared" si="24"/>
        <v>3.1.90.11.37</v>
      </c>
      <c r="H148" s="23" t="s">
        <v>437</v>
      </c>
      <c r="I148" s="38" t="str">
        <f t="shared" si="9"/>
        <v>A</v>
      </c>
      <c r="J148" s="38">
        <f t="shared" si="25"/>
        <v>5</v>
      </c>
      <c r="K148" s="39" t="s">
        <v>47</v>
      </c>
      <c r="L148" s="38" t="s">
        <v>770</v>
      </c>
      <c r="M148" s="38" t="s">
        <v>544</v>
      </c>
      <c r="N148" s="59" t="s">
        <v>549</v>
      </c>
      <c r="O148" s="62" t="s">
        <v>554</v>
      </c>
      <c r="Q148" s="2" t="str">
        <f t="shared" si="17"/>
        <v>3.1.90.11.37</v>
      </c>
      <c r="R148" s="2" t="str">
        <f t="shared" si="18"/>
        <v>31901137</v>
      </c>
      <c r="S148" s="2" t="b">
        <f t="shared" si="19"/>
        <v>1</v>
      </c>
      <c r="T148" s="6" t="str">
        <f t="shared" si="20"/>
        <v>31901137</v>
      </c>
      <c r="V148" s="9" t="str">
        <f t="shared" si="21"/>
        <v>A</v>
      </c>
      <c r="W148" s="2" t="b">
        <f t="shared" si="22"/>
        <v>1</v>
      </c>
      <c r="Y148" s="2" t="str">
        <f t="shared" si="23"/>
        <v>3.1.90.11.37 - GRATIFICAÇÃO DE TEMPO DE SERVIÇO</v>
      </c>
      <c r="Z148" s="2" t="s">
        <v>549</v>
      </c>
    </row>
    <row r="149" spans="1:26" x14ac:dyDescent="0.25">
      <c r="B149" s="36" t="s">
        <v>135</v>
      </c>
      <c r="C149" s="37" t="s">
        <v>231</v>
      </c>
      <c r="D149" s="37" t="s">
        <v>136</v>
      </c>
      <c r="E149" s="37" t="s">
        <v>175</v>
      </c>
      <c r="F149" s="37" t="s">
        <v>164</v>
      </c>
      <c r="G149" s="38" t="str">
        <f t="shared" si="24"/>
        <v>3.1.90.11.42</v>
      </c>
      <c r="H149" s="23" t="s">
        <v>438</v>
      </c>
      <c r="I149" s="38" t="str">
        <f t="shared" si="9"/>
        <v>A</v>
      </c>
      <c r="J149" s="38">
        <f t="shared" si="25"/>
        <v>5</v>
      </c>
      <c r="K149" s="39" t="s">
        <v>47</v>
      </c>
      <c r="L149" s="38" t="s">
        <v>770</v>
      </c>
      <c r="M149" s="38" t="s">
        <v>544</v>
      </c>
      <c r="N149" s="59" t="s">
        <v>549</v>
      </c>
      <c r="O149" s="62" t="s">
        <v>554</v>
      </c>
      <c r="Q149" s="2" t="str">
        <f t="shared" si="17"/>
        <v>3.1.90.11.42</v>
      </c>
      <c r="R149" s="2" t="str">
        <f t="shared" si="18"/>
        <v>31901142</v>
      </c>
      <c r="S149" s="2" t="b">
        <f t="shared" si="19"/>
        <v>1</v>
      </c>
      <c r="T149" s="6" t="str">
        <f t="shared" si="20"/>
        <v>31901142</v>
      </c>
      <c r="V149" s="9" t="str">
        <f t="shared" si="21"/>
        <v>A</v>
      </c>
      <c r="W149" s="2" t="b">
        <f t="shared" si="22"/>
        <v>1</v>
      </c>
      <c r="Y149" s="2" t="str">
        <f t="shared" si="23"/>
        <v>3.1.90.11.42 - FÉRIAS VENCIDAS E PROPORCIONAIS</v>
      </c>
      <c r="Z149" s="2" t="s">
        <v>549</v>
      </c>
    </row>
    <row r="150" spans="1:26" x14ac:dyDescent="0.25">
      <c r="B150" s="36" t="s">
        <v>135</v>
      </c>
      <c r="C150" s="37" t="s">
        <v>231</v>
      </c>
      <c r="D150" s="37" t="s">
        <v>136</v>
      </c>
      <c r="E150" s="37" t="s">
        <v>175</v>
      </c>
      <c r="F150" s="37" t="s">
        <v>165</v>
      </c>
      <c r="G150" s="38" t="str">
        <f t="shared" si="24"/>
        <v>3.1.90.11.43</v>
      </c>
      <c r="H150" s="23" t="s">
        <v>423</v>
      </c>
      <c r="I150" s="38" t="str">
        <f t="shared" si="9"/>
        <v>A</v>
      </c>
      <c r="J150" s="38">
        <f t="shared" si="25"/>
        <v>5</v>
      </c>
      <c r="K150" s="39" t="s">
        <v>47</v>
      </c>
      <c r="L150" s="38" t="s">
        <v>770</v>
      </c>
      <c r="M150" s="38" t="s">
        <v>544</v>
      </c>
      <c r="N150" s="59" t="s">
        <v>549</v>
      </c>
      <c r="O150" s="62" t="s">
        <v>554</v>
      </c>
      <c r="Q150" s="2" t="str">
        <f t="shared" si="17"/>
        <v>3.1.90.11.43</v>
      </c>
      <c r="R150" s="2" t="str">
        <f t="shared" si="18"/>
        <v>31901143</v>
      </c>
      <c r="S150" s="2" t="b">
        <f t="shared" si="19"/>
        <v>1</v>
      </c>
      <c r="T150" s="6" t="str">
        <f t="shared" si="20"/>
        <v>31901143</v>
      </c>
      <c r="V150" s="9" t="str">
        <f t="shared" si="21"/>
        <v>A</v>
      </c>
      <c r="W150" s="2" t="b">
        <f t="shared" si="22"/>
        <v>1</v>
      </c>
      <c r="Y150" s="2" t="str">
        <f t="shared" si="23"/>
        <v>3.1.90.11.43 - 13º SALÁRIO</v>
      </c>
      <c r="Z150" s="2" t="s">
        <v>549</v>
      </c>
    </row>
    <row r="151" spans="1:26" x14ac:dyDescent="0.25">
      <c r="B151" s="36" t="s">
        <v>135</v>
      </c>
      <c r="C151" s="37" t="s">
        <v>231</v>
      </c>
      <c r="D151" s="37" t="s">
        <v>136</v>
      </c>
      <c r="E151" s="37" t="s">
        <v>175</v>
      </c>
      <c r="F151" s="37" t="s">
        <v>166</v>
      </c>
      <c r="G151" s="38" t="str">
        <f t="shared" si="24"/>
        <v>3.1.90.11.44</v>
      </c>
      <c r="H151" s="23" t="s">
        <v>439</v>
      </c>
      <c r="I151" s="38" t="str">
        <f t="shared" si="9"/>
        <v>A</v>
      </c>
      <c r="J151" s="38">
        <f t="shared" si="25"/>
        <v>5</v>
      </c>
      <c r="K151" s="39" t="s">
        <v>47</v>
      </c>
      <c r="L151" s="38" t="s">
        <v>770</v>
      </c>
      <c r="M151" s="38" t="s">
        <v>544</v>
      </c>
      <c r="N151" s="59" t="s">
        <v>549</v>
      </c>
      <c r="O151" s="62" t="s">
        <v>554</v>
      </c>
      <c r="Q151" s="2" t="str">
        <f t="shared" si="17"/>
        <v>3.1.90.11.44</v>
      </c>
      <c r="R151" s="2" t="str">
        <f t="shared" si="18"/>
        <v>31901144</v>
      </c>
      <c r="S151" s="2" t="b">
        <f t="shared" si="19"/>
        <v>1</v>
      </c>
      <c r="T151" s="6" t="str">
        <f t="shared" si="20"/>
        <v>31901144</v>
      </c>
      <c r="V151" s="9" t="str">
        <f t="shared" si="21"/>
        <v>A</v>
      </c>
      <c r="W151" s="2" t="b">
        <f t="shared" si="22"/>
        <v>1</v>
      </c>
      <c r="Y151" s="2" t="str">
        <f t="shared" si="23"/>
        <v>3.1.90.11.44 - FÉRIAS - ABONO PECUNIÁRIO</v>
      </c>
      <c r="Z151" s="2" t="s">
        <v>549</v>
      </c>
    </row>
    <row r="152" spans="1:26" x14ac:dyDescent="0.25">
      <c r="B152" s="36" t="s">
        <v>135</v>
      </c>
      <c r="C152" s="37" t="s">
        <v>231</v>
      </c>
      <c r="D152" s="37" t="s">
        <v>136</v>
      </c>
      <c r="E152" s="37" t="s">
        <v>175</v>
      </c>
      <c r="F152" s="37" t="s">
        <v>167</v>
      </c>
      <c r="G152" s="38" t="str">
        <f t="shared" si="24"/>
        <v>3.1.90.11.45</v>
      </c>
      <c r="H152" s="23" t="s">
        <v>673</v>
      </c>
      <c r="I152" s="38" t="str">
        <f t="shared" si="9"/>
        <v>A</v>
      </c>
      <c r="J152" s="38">
        <f t="shared" si="25"/>
        <v>5</v>
      </c>
      <c r="K152" s="39" t="s">
        <v>47</v>
      </c>
      <c r="L152" s="38" t="s">
        <v>770</v>
      </c>
      <c r="M152" s="38" t="s">
        <v>544</v>
      </c>
      <c r="N152" s="59" t="s">
        <v>549</v>
      </c>
      <c r="O152" s="62" t="s">
        <v>554</v>
      </c>
      <c r="Q152" s="2" t="str">
        <f t="shared" si="17"/>
        <v>3.1.90.11.45</v>
      </c>
      <c r="R152" s="2" t="str">
        <f t="shared" si="18"/>
        <v>31901145</v>
      </c>
      <c r="S152" s="2" t="b">
        <f t="shared" si="19"/>
        <v>1</v>
      </c>
      <c r="T152" s="6" t="str">
        <f t="shared" si="20"/>
        <v>31901145</v>
      </c>
      <c r="V152" s="9" t="str">
        <f t="shared" si="21"/>
        <v>A</v>
      </c>
      <c r="W152" s="2" t="b">
        <f t="shared" si="22"/>
        <v>1</v>
      </c>
      <c r="Y152" s="2" t="str">
        <f t="shared" si="23"/>
        <v>3.1.90.11.45 - FÉRIAS - ABONO CONSTITUCIONAL</v>
      </c>
      <c r="Z152" s="2" t="s">
        <v>549</v>
      </c>
    </row>
    <row r="153" spans="1:26" x14ac:dyDescent="0.25">
      <c r="B153" s="36" t="s">
        <v>135</v>
      </c>
      <c r="C153" s="37" t="s">
        <v>231</v>
      </c>
      <c r="D153" s="37" t="s">
        <v>136</v>
      </c>
      <c r="E153" s="37" t="s">
        <v>175</v>
      </c>
      <c r="F153" s="37" t="s">
        <v>169</v>
      </c>
      <c r="G153" s="38" t="str">
        <f t="shared" si="24"/>
        <v>3.1.90.11.47</v>
      </c>
      <c r="H153" s="23" t="s">
        <v>440</v>
      </c>
      <c r="I153" s="38" t="str">
        <f t="shared" si="9"/>
        <v>A</v>
      </c>
      <c r="J153" s="38">
        <f t="shared" si="25"/>
        <v>5</v>
      </c>
      <c r="K153" s="39" t="s">
        <v>47</v>
      </c>
      <c r="L153" s="38" t="s">
        <v>770</v>
      </c>
      <c r="M153" s="38" t="s">
        <v>544</v>
      </c>
      <c r="N153" s="59" t="s">
        <v>549</v>
      </c>
      <c r="O153" s="62" t="s">
        <v>554</v>
      </c>
      <c r="Q153" s="2" t="str">
        <f t="shared" si="17"/>
        <v>3.1.90.11.47</v>
      </c>
      <c r="R153" s="2" t="str">
        <f t="shared" si="18"/>
        <v>31901147</v>
      </c>
      <c r="S153" s="2" t="b">
        <f t="shared" si="19"/>
        <v>1</v>
      </c>
      <c r="T153" s="6" t="str">
        <f t="shared" si="20"/>
        <v>31901147</v>
      </c>
      <c r="V153" s="9" t="str">
        <f t="shared" si="21"/>
        <v>A</v>
      </c>
      <c r="W153" s="2" t="b">
        <f t="shared" si="22"/>
        <v>1</v>
      </c>
      <c r="Y153" s="2" t="str">
        <f t="shared" si="23"/>
        <v>3.1.90.11.47 - LICENÇA-PRÊMIO</v>
      </c>
      <c r="Z153" s="2" t="s">
        <v>549</v>
      </c>
    </row>
    <row r="154" spans="1:26" x14ac:dyDescent="0.25">
      <c r="B154" s="36" t="s">
        <v>135</v>
      </c>
      <c r="C154" s="37" t="s">
        <v>231</v>
      </c>
      <c r="D154" s="37" t="s">
        <v>136</v>
      </c>
      <c r="E154" s="37" t="s">
        <v>175</v>
      </c>
      <c r="F154" s="37" t="s">
        <v>171</v>
      </c>
      <c r="G154" s="38" t="str">
        <f t="shared" si="24"/>
        <v>3.1.90.11.49</v>
      </c>
      <c r="H154" s="23" t="s">
        <v>441</v>
      </c>
      <c r="I154" s="38" t="str">
        <f t="shared" si="9"/>
        <v>A</v>
      </c>
      <c r="J154" s="38">
        <f t="shared" si="25"/>
        <v>5</v>
      </c>
      <c r="K154" s="39" t="s">
        <v>47</v>
      </c>
      <c r="L154" s="38" t="s">
        <v>770</v>
      </c>
      <c r="M154" s="38" t="s">
        <v>544</v>
      </c>
      <c r="N154" s="59" t="s">
        <v>549</v>
      </c>
      <c r="O154" s="62" t="s">
        <v>554</v>
      </c>
      <c r="Q154" s="2" t="str">
        <f t="shared" si="17"/>
        <v>3.1.90.11.49</v>
      </c>
      <c r="R154" s="2" t="str">
        <f t="shared" si="18"/>
        <v>31901149</v>
      </c>
      <c r="S154" s="2" t="b">
        <f t="shared" si="19"/>
        <v>1</v>
      </c>
      <c r="T154" s="6" t="str">
        <f t="shared" si="20"/>
        <v>31901149</v>
      </c>
      <c r="V154" s="9" t="str">
        <f t="shared" si="21"/>
        <v>A</v>
      </c>
      <c r="W154" s="2" t="b">
        <f t="shared" si="22"/>
        <v>1</v>
      </c>
      <c r="Y154" s="2" t="str">
        <f t="shared" si="23"/>
        <v>3.1.90.11.49 - LICENÇA CAPACITAÇÃO</v>
      </c>
      <c r="Z154" s="2" t="s">
        <v>549</v>
      </c>
    </row>
    <row r="155" spans="1:26" x14ac:dyDescent="0.25">
      <c r="B155" s="36" t="s">
        <v>135</v>
      </c>
      <c r="C155" s="37" t="s">
        <v>231</v>
      </c>
      <c r="D155" s="37" t="s">
        <v>136</v>
      </c>
      <c r="E155" s="37" t="s">
        <v>175</v>
      </c>
      <c r="F155" s="37" t="s">
        <v>157</v>
      </c>
      <c r="G155" s="38" t="str">
        <f t="shared" si="24"/>
        <v>3.1.90.11.50</v>
      </c>
      <c r="H155" s="23" t="s">
        <v>49</v>
      </c>
      <c r="I155" s="38" t="str">
        <f t="shared" si="9"/>
        <v>A</v>
      </c>
      <c r="J155" s="38">
        <f t="shared" si="25"/>
        <v>5</v>
      </c>
      <c r="K155" s="39" t="s">
        <v>47</v>
      </c>
      <c r="L155" s="38" t="s">
        <v>770</v>
      </c>
      <c r="M155" s="38" t="s">
        <v>544</v>
      </c>
      <c r="N155" s="59" t="s">
        <v>549</v>
      </c>
      <c r="O155" s="62" t="s">
        <v>554</v>
      </c>
      <c r="Q155" s="2" t="str">
        <f t="shared" si="17"/>
        <v>3.1.90.11.50</v>
      </c>
      <c r="R155" s="2" t="str">
        <f t="shared" si="18"/>
        <v>31901150</v>
      </c>
      <c r="S155" s="2" t="b">
        <f t="shared" si="19"/>
        <v>1</v>
      </c>
      <c r="T155" s="6" t="str">
        <f t="shared" si="20"/>
        <v>31901150</v>
      </c>
      <c r="V155" s="9" t="str">
        <f t="shared" si="21"/>
        <v>A</v>
      </c>
      <c r="W155" s="2" t="b">
        <f t="shared" si="22"/>
        <v>1</v>
      </c>
      <c r="Y155" s="2" t="str">
        <f t="shared" si="23"/>
        <v>3.1.90.11.50 - SALÁRIO MATERNIDADE</v>
      </c>
      <c r="Z155" s="2" t="s">
        <v>549</v>
      </c>
    </row>
    <row r="156" spans="1:26" x14ac:dyDescent="0.25">
      <c r="B156" s="36" t="s">
        <v>135</v>
      </c>
      <c r="C156" s="37" t="s">
        <v>231</v>
      </c>
      <c r="D156" s="37" t="s">
        <v>136</v>
      </c>
      <c r="E156" s="37" t="s">
        <v>175</v>
      </c>
      <c r="F156" s="37" t="s">
        <v>192</v>
      </c>
      <c r="G156" s="38" t="str">
        <f t="shared" si="24"/>
        <v>3.1.90.11.51</v>
      </c>
      <c r="H156" s="23" t="s">
        <v>442</v>
      </c>
      <c r="I156" s="38" t="str">
        <f t="shared" si="9"/>
        <v>A</v>
      </c>
      <c r="J156" s="38">
        <f t="shared" si="25"/>
        <v>5</v>
      </c>
      <c r="K156" s="39" t="s">
        <v>47</v>
      </c>
      <c r="L156" s="38" t="s">
        <v>770</v>
      </c>
      <c r="M156" s="38" t="s">
        <v>544</v>
      </c>
      <c r="N156" s="59" t="s">
        <v>549</v>
      </c>
      <c r="O156" s="62" t="s">
        <v>554</v>
      </c>
      <c r="Q156" s="2" t="str">
        <f t="shared" si="17"/>
        <v>3.1.90.11.51</v>
      </c>
      <c r="R156" s="2" t="str">
        <f t="shared" si="18"/>
        <v>31901151</v>
      </c>
      <c r="S156" s="2" t="b">
        <f t="shared" si="19"/>
        <v>1</v>
      </c>
      <c r="T156" s="6" t="str">
        <f t="shared" si="20"/>
        <v>31901151</v>
      </c>
      <c r="V156" s="9" t="str">
        <f t="shared" si="21"/>
        <v>A</v>
      </c>
      <c r="W156" s="2" t="b">
        <f t="shared" si="22"/>
        <v>1</v>
      </c>
      <c r="Y156" s="2" t="str">
        <f t="shared" si="23"/>
        <v>3.1.90.11.51 - OUTROS ADICIONAIS, VANTAGENS, GRATIFICAÇÕES E OUTROS COMPLEMENTOS DE SALÁRIOS</v>
      </c>
      <c r="Z156" s="2" t="s">
        <v>549</v>
      </c>
    </row>
    <row r="157" spans="1:26" x14ac:dyDescent="0.25">
      <c r="B157" s="36" t="s">
        <v>135</v>
      </c>
      <c r="C157" s="37" t="s">
        <v>231</v>
      </c>
      <c r="D157" s="37" t="s">
        <v>136</v>
      </c>
      <c r="E157" s="37" t="s">
        <v>175</v>
      </c>
      <c r="F157" s="37" t="s">
        <v>193</v>
      </c>
      <c r="G157" s="38" t="str">
        <f t="shared" si="24"/>
        <v>3.1.90.11.52</v>
      </c>
      <c r="H157" s="23" t="s">
        <v>679</v>
      </c>
      <c r="I157" s="38" t="str">
        <f t="shared" si="9"/>
        <v>A</v>
      </c>
      <c r="J157" s="38">
        <f t="shared" si="25"/>
        <v>5</v>
      </c>
      <c r="K157" s="39" t="s">
        <v>47</v>
      </c>
      <c r="L157" s="38" t="s">
        <v>770</v>
      </c>
      <c r="M157" s="38" t="s">
        <v>544</v>
      </c>
      <c r="N157" s="59" t="s">
        <v>549</v>
      </c>
      <c r="O157" s="62" t="s">
        <v>554</v>
      </c>
      <c r="Q157" s="2" t="str">
        <f t="shared" si="17"/>
        <v>3.1.90.11.52</v>
      </c>
      <c r="R157" s="2" t="str">
        <f t="shared" si="18"/>
        <v>31901152</v>
      </c>
      <c r="S157" s="2" t="b">
        <f t="shared" si="19"/>
        <v>1</v>
      </c>
      <c r="T157" s="6" t="str">
        <f t="shared" si="20"/>
        <v>31901152</v>
      </c>
      <c r="V157" s="9" t="str">
        <f t="shared" si="21"/>
        <v>A</v>
      </c>
      <c r="W157" s="2" t="b">
        <f t="shared" si="22"/>
        <v>1</v>
      </c>
      <c r="Y157" s="2" t="str">
        <f t="shared" si="23"/>
        <v>3.1.90.11.52 - LICENÇA-SAÚDE</v>
      </c>
      <c r="Z157" s="2" t="s">
        <v>549</v>
      </c>
    </row>
    <row r="158" spans="1:26" x14ac:dyDescent="0.25">
      <c r="B158" s="36" t="s">
        <v>135</v>
      </c>
      <c r="C158" s="37" t="s">
        <v>231</v>
      </c>
      <c r="D158" s="37" t="s">
        <v>136</v>
      </c>
      <c r="E158" s="37" t="s">
        <v>175</v>
      </c>
      <c r="F158" s="37" t="s">
        <v>211</v>
      </c>
      <c r="G158" s="38" t="str">
        <f t="shared" si="24"/>
        <v>3.1.90.11.73</v>
      </c>
      <c r="H158" s="23" t="s">
        <v>680</v>
      </c>
      <c r="I158" s="38" t="str">
        <f t="shared" si="9"/>
        <v>A</v>
      </c>
      <c r="J158" s="38">
        <f t="shared" si="25"/>
        <v>5</v>
      </c>
      <c r="K158" s="39" t="s">
        <v>47</v>
      </c>
      <c r="L158" s="38" t="s">
        <v>770</v>
      </c>
      <c r="M158" s="38" t="s">
        <v>544</v>
      </c>
      <c r="N158" s="59" t="s">
        <v>549</v>
      </c>
      <c r="O158" s="62" t="s">
        <v>554</v>
      </c>
      <c r="Q158" s="2" t="str">
        <f t="shared" si="17"/>
        <v>3.1.90.11.73</v>
      </c>
      <c r="R158" s="2" t="str">
        <f t="shared" si="18"/>
        <v>31901173</v>
      </c>
      <c r="S158" s="2" t="b">
        <f t="shared" si="19"/>
        <v>1</v>
      </c>
      <c r="T158" s="6" t="str">
        <f t="shared" si="20"/>
        <v>31901173</v>
      </c>
      <c r="V158" s="9" t="str">
        <f t="shared" si="21"/>
        <v>A</v>
      </c>
      <c r="W158" s="2" t="b">
        <f t="shared" si="22"/>
        <v>1</v>
      </c>
      <c r="Y158" s="2" t="str">
        <f t="shared" si="23"/>
        <v>3.1.90.11.73 - REMUNERAÇÃO POR PARTICIPAÇÃO EM ÓRGÃOS DE DELIBERAÇÃO COLETIVA</v>
      </c>
      <c r="Z158" s="2" t="s">
        <v>549</v>
      </c>
    </row>
    <row r="159" spans="1:26" x14ac:dyDescent="0.25">
      <c r="B159" s="36" t="s">
        <v>135</v>
      </c>
      <c r="C159" s="37" t="s">
        <v>231</v>
      </c>
      <c r="D159" s="37" t="s">
        <v>136</v>
      </c>
      <c r="E159" s="37" t="s">
        <v>175</v>
      </c>
      <c r="F159" s="37" t="s">
        <v>212</v>
      </c>
      <c r="G159" s="38" t="str">
        <f t="shared" si="24"/>
        <v>3.1.90.11.74</v>
      </c>
      <c r="H159" s="23" t="s">
        <v>676</v>
      </c>
      <c r="I159" s="38" t="str">
        <f t="shared" si="9"/>
        <v>A</v>
      </c>
      <c r="J159" s="38">
        <f t="shared" si="25"/>
        <v>5</v>
      </c>
      <c r="K159" s="39" t="s">
        <v>47</v>
      </c>
      <c r="L159" s="38" t="s">
        <v>770</v>
      </c>
      <c r="M159" s="38" t="s">
        <v>544</v>
      </c>
      <c r="N159" s="59" t="s">
        <v>549</v>
      </c>
      <c r="O159" s="62" t="s">
        <v>554</v>
      </c>
      <c r="Q159" s="2" t="str">
        <f t="shared" si="17"/>
        <v>3.1.90.11.74</v>
      </c>
      <c r="R159" s="2" t="str">
        <f t="shared" si="18"/>
        <v>31901174</v>
      </c>
      <c r="S159" s="2" t="b">
        <f t="shared" si="19"/>
        <v>1</v>
      </c>
      <c r="T159" s="6" t="str">
        <f t="shared" si="20"/>
        <v>31901174</v>
      </c>
      <c r="V159" s="9" t="str">
        <f t="shared" si="21"/>
        <v>A</v>
      </c>
      <c r="W159" s="2" t="b">
        <f t="shared" si="22"/>
        <v>1</v>
      </c>
      <c r="Y159" s="2" t="str">
        <f t="shared" si="23"/>
        <v>3.1.90.11.74 - SUBSÍDIOS (EXCETO AGENTES POLÍTICOS)</v>
      </c>
      <c r="Z159" s="2" t="s">
        <v>549</v>
      </c>
    </row>
    <row r="160" spans="1:26" x14ac:dyDescent="0.25">
      <c r="B160" s="36" t="s">
        <v>135</v>
      </c>
      <c r="C160" s="37" t="s">
        <v>231</v>
      </c>
      <c r="D160" s="37" t="s">
        <v>136</v>
      </c>
      <c r="E160" s="37" t="s">
        <v>175</v>
      </c>
      <c r="F160" s="37" t="s">
        <v>235</v>
      </c>
      <c r="G160" s="38" t="str">
        <f t="shared" si="24"/>
        <v>3.1.90.11.75</v>
      </c>
      <c r="H160" s="23" t="s">
        <v>677</v>
      </c>
      <c r="I160" s="38" t="str">
        <f t="shared" si="9"/>
        <v>A</v>
      </c>
      <c r="J160" s="38">
        <f t="shared" si="25"/>
        <v>5</v>
      </c>
      <c r="K160" s="39" t="s">
        <v>47</v>
      </c>
      <c r="L160" s="38" t="s">
        <v>770</v>
      </c>
      <c r="M160" s="38" t="s">
        <v>544</v>
      </c>
      <c r="N160" s="59" t="s">
        <v>549</v>
      </c>
      <c r="O160" s="62" t="s">
        <v>554</v>
      </c>
      <c r="Q160" s="2" t="str">
        <f t="shared" si="17"/>
        <v>3.1.90.11.75</v>
      </c>
      <c r="R160" s="2" t="str">
        <f t="shared" si="18"/>
        <v>31901175</v>
      </c>
      <c r="S160" s="2" t="b">
        <f t="shared" si="19"/>
        <v>1</v>
      </c>
      <c r="T160" s="6" t="str">
        <f t="shared" si="20"/>
        <v>31901175</v>
      </c>
      <c r="V160" s="9" t="str">
        <f t="shared" si="21"/>
        <v>A</v>
      </c>
      <c r="W160" s="2" t="b">
        <f t="shared" si="22"/>
        <v>1</v>
      </c>
      <c r="Y160" s="2" t="str">
        <f t="shared" si="23"/>
        <v>3.1.90.11.75 - SUBSÍDIOS - AGENTES POLÍTICOS</v>
      </c>
      <c r="Z160" s="2" t="s">
        <v>549</v>
      </c>
    </row>
    <row r="161" spans="1:26" x14ac:dyDescent="0.25">
      <c r="B161" s="36" t="s">
        <v>135</v>
      </c>
      <c r="C161" s="37" t="s">
        <v>231</v>
      </c>
      <c r="D161" s="37" t="s">
        <v>136</v>
      </c>
      <c r="E161" s="37" t="s">
        <v>175</v>
      </c>
      <c r="F161" s="37" t="s">
        <v>214</v>
      </c>
      <c r="G161" s="38" t="str">
        <f t="shared" si="24"/>
        <v>3.1.90.11.77</v>
      </c>
      <c r="H161" s="23" t="s">
        <v>15</v>
      </c>
      <c r="I161" s="38" t="str">
        <f t="shared" si="9"/>
        <v>A</v>
      </c>
      <c r="J161" s="38">
        <f t="shared" si="25"/>
        <v>5</v>
      </c>
      <c r="K161" s="39" t="s">
        <v>47</v>
      </c>
      <c r="L161" s="38" t="s">
        <v>770</v>
      </c>
      <c r="M161" s="38" t="s">
        <v>544</v>
      </c>
      <c r="N161" s="59" t="s">
        <v>549</v>
      </c>
      <c r="O161" s="62" t="s">
        <v>554</v>
      </c>
      <c r="Q161" s="2" t="str">
        <f t="shared" si="17"/>
        <v>3.1.90.11.77</v>
      </c>
      <c r="R161" s="2" t="str">
        <f t="shared" si="18"/>
        <v>31901177</v>
      </c>
      <c r="S161" s="2" t="b">
        <f t="shared" si="19"/>
        <v>1</v>
      </c>
      <c r="T161" s="6" t="str">
        <f t="shared" si="20"/>
        <v>31901177</v>
      </c>
      <c r="V161" s="9" t="str">
        <f t="shared" si="21"/>
        <v>A</v>
      </c>
      <c r="W161" s="2" t="b">
        <f t="shared" si="22"/>
        <v>1</v>
      </c>
      <c r="Y161" s="2" t="str">
        <f t="shared" si="23"/>
        <v>3.1.90.11.77 - REMUNERAÇÃO DE PESSOAL EM DISPONIBILIDADE</v>
      </c>
      <c r="Z161" s="2" t="s">
        <v>549</v>
      </c>
    </row>
    <row r="162" spans="1:26" x14ac:dyDescent="0.25">
      <c r="B162" s="36" t="s">
        <v>135</v>
      </c>
      <c r="C162" s="37" t="s">
        <v>231</v>
      </c>
      <c r="D162" s="37" t="s">
        <v>136</v>
      </c>
      <c r="E162" s="37" t="s">
        <v>175</v>
      </c>
      <c r="F162" s="37" t="s">
        <v>191</v>
      </c>
      <c r="G162" s="38" t="str">
        <f t="shared" si="24"/>
        <v>3.1.90.11.99</v>
      </c>
      <c r="H162" s="23" t="s">
        <v>52</v>
      </c>
      <c r="I162" s="38" t="str">
        <f t="shared" si="9"/>
        <v>A</v>
      </c>
      <c r="J162" s="38">
        <f t="shared" si="25"/>
        <v>5</v>
      </c>
      <c r="K162" s="39" t="s">
        <v>47</v>
      </c>
      <c r="L162" s="38" t="s">
        <v>770</v>
      </c>
      <c r="M162" s="38" t="s">
        <v>544</v>
      </c>
      <c r="N162" s="59" t="s">
        <v>549</v>
      </c>
      <c r="O162" s="62" t="s">
        <v>554</v>
      </c>
      <c r="Q162" s="2" t="str">
        <f t="shared" si="17"/>
        <v>3.1.90.11.99</v>
      </c>
      <c r="R162" s="2" t="str">
        <f t="shared" si="18"/>
        <v>31901199</v>
      </c>
      <c r="S162" s="2" t="b">
        <f t="shared" si="19"/>
        <v>1</v>
      </c>
      <c r="T162" s="6" t="str">
        <f t="shared" si="20"/>
        <v>31901199</v>
      </c>
      <c r="V162" s="9" t="str">
        <f t="shared" si="21"/>
        <v>A</v>
      </c>
      <c r="W162" s="2" t="b">
        <f t="shared" si="22"/>
        <v>1</v>
      </c>
      <c r="Y162" s="2" t="str">
        <f t="shared" si="23"/>
        <v>3.1.90.11.99 - OUTRAS DESPESAS FIXAS - PESSOAL CIVIL</v>
      </c>
      <c r="Z162" s="2" t="s">
        <v>549</v>
      </c>
    </row>
    <row r="163" spans="1:26" x14ac:dyDescent="0.25">
      <c r="B163" s="30" t="s">
        <v>135</v>
      </c>
      <c r="C163" s="31" t="s">
        <v>231</v>
      </c>
      <c r="D163" s="31" t="s">
        <v>136</v>
      </c>
      <c r="E163" s="31" t="s">
        <v>146</v>
      </c>
      <c r="F163" s="31" t="s">
        <v>186</v>
      </c>
      <c r="G163" s="32" t="str">
        <f t="shared" si="24"/>
        <v>3.1.90.13.00</v>
      </c>
      <c r="H163" s="33" t="s">
        <v>53</v>
      </c>
      <c r="I163" s="34" t="str">
        <f t="shared" ref="I163:I226" si="26">IF(J163&lt;J164,"S","A")</f>
        <v>S</v>
      </c>
      <c r="J163" s="32">
        <f t="shared" si="25"/>
        <v>4</v>
      </c>
      <c r="K163" s="35" t="s">
        <v>46</v>
      </c>
      <c r="L163" s="32" t="s">
        <v>770</v>
      </c>
      <c r="M163" s="32" t="s">
        <v>544</v>
      </c>
      <c r="N163" s="59" t="s">
        <v>549</v>
      </c>
      <c r="O163" s="61" t="s">
        <v>554</v>
      </c>
      <c r="Q163" s="2" t="str">
        <f t="shared" si="17"/>
        <v>3.1.90.13.00</v>
      </c>
      <c r="R163" s="2" t="str">
        <f t="shared" si="18"/>
        <v>31901300</v>
      </c>
      <c r="S163" s="2" t="b">
        <f t="shared" si="19"/>
        <v>1</v>
      </c>
      <c r="T163" s="6" t="str">
        <f t="shared" si="20"/>
        <v>31901300</v>
      </c>
      <c r="V163" s="9" t="str">
        <f t="shared" si="21"/>
        <v>S</v>
      </c>
      <c r="W163" s="2" t="b">
        <f t="shared" si="22"/>
        <v>1</v>
      </c>
      <c r="Y163" s="2" t="str">
        <f t="shared" si="23"/>
        <v>3.1.90.13.00 - OBRIGAÇÕES PATRONAIS</v>
      </c>
      <c r="Z163" s="2" t="s">
        <v>549</v>
      </c>
    </row>
    <row r="164" spans="1:26" x14ac:dyDescent="0.25">
      <c r="B164" s="36" t="s">
        <v>135</v>
      </c>
      <c r="C164" s="37" t="s">
        <v>231</v>
      </c>
      <c r="D164" s="37" t="s">
        <v>136</v>
      </c>
      <c r="E164" s="37" t="s">
        <v>146</v>
      </c>
      <c r="F164" s="37" t="s">
        <v>173</v>
      </c>
      <c r="G164" s="38" t="str">
        <f t="shared" si="24"/>
        <v>3.1.90.13.01</v>
      </c>
      <c r="H164" s="23" t="s">
        <v>8</v>
      </c>
      <c r="I164" s="38" t="str">
        <f t="shared" si="26"/>
        <v>A</v>
      </c>
      <c r="J164" s="38">
        <f t="shared" si="25"/>
        <v>5</v>
      </c>
      <c r="K164" s="39" t="s">
        <v>47</v>
      </c>
      <c r="L164" s="38" t="s">
        <v>770</v>
      </c>
      <c r="M164" s="38" t="s">
        <v>544</v>
      </c>
      <c r="N164" s="59" t="s">
        <v>549</v>
      </c>
      <c r="O164" s="62" t="s">
        <v>554</v>
      </c>
      <c r="Q164" s="2" t="str">
        <f t="shared" si="17"/>
        <v>3.1.90.13.01</v>
      </c>
      <c r="R164" s="2" t="str">
        <f t="shared" si="18"/>
        <v>31901301</v>
      </c>
      <c r="S164" s="2" t="b">
        <f t="shared" si="19"/>
        <v>1</v>
      </c>
      <c r="T164" s="6" t="str">
        <f t="shared" si="20"/>
        <v>31901301</v>
      </c>
      <c r="V164" s="9" t="str">
        <f t="shared" si="21"/>
        <v>A</v>
      </c>
      <c r="W164" s="2" t="b">
        <f t="shared" si="22"/>
        <v>1</v>
      </c>
      <c r="Y164" s="2" t="str">
        <f t="shared" si="23"/>
        <v>3.1.90.13.01 - FGTS</v>
      </c>
      <c r="Z164" s="2" t="s">
        <v>549</v>
      </c>
    </row>
    <row r="165" spans="1:26" x14ac:dyDescent="0.25">
      <c r="B165" s="36" t="s">
        <v>135</v>
      </c>
      <c r="C165" s="37" t="s">
        <v>231</v>
      </c>
      <c r="D165" s="37" t="s">
        <v>136</v>
      </c>
      <c r="E165" s="37" t="s">
        <v>146</v>
      </c>
      <c r="F165" s="37" t="s">
        <v>138</v>
      </c>
      <c r="G165" s="38" t="str">
        <f t="shared" si="24"/>
        <v>3.1.90.13.02</v>
      </c>
      <c r="H165" s="23" t="s">
        <v>443</v>
      </c>
      <c r="I165" s="38" t="str">
        <f t="shared" si="26"/>
        <v>A</v>
      </c>
      <c r="J165" s="38">
        <f t="shared" si="25"/>
        <v>5</v>
      </c>
      <c r="K165" s="39" t="s">
        <v>47</v>
      </c>
      <c r="L165" s="38" t="s">
        <v>770</v>
      </c>
      <c r="M165" s="38" t="s">
        <v>544</v>
      </c>
      <c r="N165" s="59" t="s">
        <v>549</v>
      </c>
      <c r="O165" s="62" t="s">
        <v>554</v>
      </c>
      <c r="Q165" s="2" t="str">
        <f t="shared" si="17"/>
        <v>3.1.90.13.02</v>
      </c>
      <c r="R165" s="2" t="str">
        <f t="shared" si="18"/>
        <v>31901302</v>
      </c>
      <c r="S165" s="2" t="b">
        <f t="shared" si="19"/>
        <v>1</v>
      </c>
      <c r="T165" s="6" t="str">
        <f t="shared" si="20"/>
        <v>31901302</v>
      </c>
      <c r="V165" s="9" t="str">
        <f t="shared" si="21"/>
        <v>A</v>
      </c>
      <c r="W165" s="2" t="b">
        <f t="shared" si="22"/>
        <v>1</v>
      </c>
      <c r="Y165" s="2" t="str">
        <f t="shared" si="23"/>
        <v>3.1.90.13.02 - CONTRIBUICÕES PREVIDENCIÁRIAS - INSS</v>
      </c>
      <c r="Z165" s="2" t="s">
        <v>549</v>
      </c>
    </row>
    <row r="166" spans="1:26" x14ac:dyDescent="0.25">
      <c r="B166" s="36" t="s">
        <v>135</v>
      </c>
      <c r="C166" s="37" t="s">
        <v>231</v>
      </c>
      <c r="D166" s="37" t="s">
        <v>136</v>
      </c>
      <c r="E166" s="37" t="s">
        <v>146</v>
      </c>
      <c r="F166" s="37" t="s">
        <v>140</v>
      </c>
      <c r="G166" s="38" t="str">
        <f t="shared" si="24"/>
        <v>3.1.90.13.04</v>
      </c>
      <c r="H166" s="23" t="s">
        <v>444</v>
      </c>
      <c r="I166" s="38" t="str">
        <f t="shared" si="26"/>
        <v>A</v>
      </c>
      <c r="J166" s="38">
        <f t="shared" si="25"/>
        <v>5</v>
      </c>
      <c r="K166" s="39" t="s">
        <v>47</v>
      </c>
      <c r="L166" s="38" t="s">
        <v>770</v>
      </c>
      <c r="M166" s="38" t="s">
        <v>544</v>
      </c>
      <c r="N166" s="59" t="s">
        <v>549</v>
      </c>
      <c r="O166" s="62" t="s">
        <v>554</v>
      </c>
      <c r="Q166" s="2" t="str">
        <f t="shared" si="17"/>
        <v>3.1.90.13.04</v>
      </c>
      <c r="R166" s="2" t="str">
        <f t="shared" si="18"/>
        <v>31901304</v>
      </c>
      <c r="S166" s="2" t="b">
        <f t="shared" si="19"/>
        <v>1</v>
      </c>
      <c r="T166" s="6" t="str">
        <f t="shared" si="20"/>
        <v>31901304</v>
      </c>
      <c r="V166" s="9" t="str">
        <f t="shared" si="21"/>
        <v>A</v>
      </c>
      <c r="W166" s="2" t="b">
        <f t="shared" si="22"/>
        <v>1</v>
      </c>
      <c r="Y166" s="2" t="str">
        <f t="shared" si="23"/>
        <v>3.1.90.13.04 - CONTRIBUIÇÃO DE SALÁRIO-EDUCAÇÃO</v>
      </c>
      <c r="Z166" s="2" t="s">
        <v>549</v>
      </c>
    </row>
    <row r="167" spans="1:26" s="5" customFormat="1" x14ac:dyDescent="0.25">
      <c r="A167" s="2"/>
      <c r="B167" s="36" t="s">
        <v>135</v>
      </c>
      <c r="C167" s="37" t="s">
        <v>231</v>
      </c>
      <c r="D167" s="37" t="s">
        <v>136</v>
      </c>
      <c r="E167" s="37" t="s">
        <v>146</v>
      </c>
      <c r="F167" s="40" t="s">
        <v>143</v>
      </c>
      <c r="G167" s="38" t="str">
        <f t="shared" si="24"/>
        <v>3.1.90.13.07</v>
      </c>
      <c r="H167" s="23" t="s">
        <v>236</v>
      </c>
      <c r="I167" s="38" t="str">
        <f t="shared" si="26"/>
        <v>A</v>
      </c>
      <c r="J167" s="38">
        <f t="shared" si="25"/>
        <v>5</v>
      </c>
      <c r="K167" s="39" t="s">
        <v>47</v>
      </c>
      <c r="L167" s="38" t="s">
        <v>770</v>
      </c>
      <c r="M167" s="38" t="s">
        <v>544</v>
      </c>
      <c r="N167" s="59" t="s">
        <v>549</v>
      </c>
      <c r="O167" s="62" t="s">
        <v>554</v>
      </c>
      <c r="Q167" s="2" t="str">
        <f t="shared" si="17"/>
        <v>3.1.90.13.07</v>
      </c>
      <c r="R167" s="2" t="str">
        <f t="shared" si="18"/>
        <v>31901307</v>
      </c>
      <c r="S167" s="2" t="b">
        <f t="shared" si="19"/>
        <v>1</v>
      </c>
      <c r="T167" s="6" t="str">
        <f t="shared" si="20"/>
        <v>31901307</v>
      </c>
      <c r="V167" s="10" t="str">
        <f t="shared" si="21"/>
        <v>A</v>
      </c>
      <c r="W167" s="5" t="b">
        <f t="shared" si="22"/>
        <v>1</v>
      </c>
      <c r="Y167" s="2" t="str">
        <f t="shared" si="23"/>
        <v>3.1.90.13.07 - CONTRATO POR TEMPO DETERMINADO</v>
      </c>
      <c r="Z167" s="2" t="s">
        <v>549</v>
      </c>
    </row>
    <row r="168" spans="1:26" s="5" customFormat="1" x14ac:dyDescent="0.25">
      <c r="A168" s="2"/>
      <c r="B168" s="36" t="s">
        <v>135</v>
      </c>
      <c r="C168" s="37" t="s">
        <v>231</v>
      </c>
      <c r="D168" s="37" t="s">
        <v>136</v>
      </c>
      <c r="E168" s="37" t="s">
        <v>146</v>
      </c>
      <c r="F168" s="40" t="s">
        <v>144</v>
      </c>
      <c r="G168" s="38" t="str">
        <f t="shared" si="24"/>
        <v>3.1.90.13.08</v>
      </c>
      <c r="H168" s="23" t="s">
        <v>804</v>
      </c>
      <c r="I168" s="38" t="str">
        <f t="shared" si="26"/>
        <v>A</v>
      </c>
      <c r="J168" s="38">
        <f t="shared" si="25"/>
        <v>5</v>
      </c>
      <c r="K168" s="39" t="s">
        <v>47</v>
      </c>
      <c r="L168" s="38" t="s">
        <v>772</v>
      </c>
      <c r="M168" s="38" t="s">
        <v>544</v>
      </c>
      <c r="N168" s="59" t="s">
        <v>549</v>
      </c>
      <c r="O168" s="62" t="s">
        <v>805</v>
      </c>
      <c r="Q168" s="2" t="str">
        <f t="shared" ref="Q168:Q184" si="27">B168&amp;"."&amp;C168&amp;"."&amp;D168&amp;"."&amp;E168&amp;"."&amp;F168</f>
        <v>3.1.90.13.08</v>
      </c>
      <c r="R168" s="2" t="str">
        <f t="shared" ref="R168:R199" si="28">SUBSTITUTE(Q168,".","")</f>
        <v>31901308</v>
      </c>
      <c r="S168" s="2" t="b">
        <f t="shared" ref="S168:S199" si="29">R168=T168</f>
        <v>1</v>
      </c>
      <c r="T168" s="6" t="str">
        <f t="shared" ref="T168:T184" si="30">TRIM(SUBSTITUTE(TEXT(G168,"00000000"),".",""))</f>
        <v>31901308</v>
      </c>
      <c r="V168" s="10" t="str">
        <f t="shared" ref="V168:V184" si="31">IF(IFERROR(SEARCH("Último",K168),0)&gt;0,"A","S")</f>
        <v>A</v>
      </c>
      <c r="W168" s="5" t="b">
        <f t="shared" ref="W168:W199" si="32">V168=I168</f>
        <v>1</v>
      </c>
      <c r="Y168" s="2" t="str">
        <f t="shared" ref="Y168:Y184" si="33">G168&amp;" - "&amp;H168</f>
        <v>3.1.90.13.08 - CONTRIBUIÇÕES PREVIDENCIÁRIAS - RPPS - PESSOAL ATIVO</v>
      </c>
      <c r="Z168" s="2" t="s">
        <v>549</v>
      </c>
    </row>
    <row r="169" spans="1:26" x14ac:dyDescent="0.25">
      <c r="B169" s="36" t="s">
        <v>135</v>
      </c>
      <c r="C169" s="37" t="s">
        <v>231</v>
      </c>
      <c r="D169" s="37" t="s">
        <v>136</v>
      </c>
      <c r="E169" s="37" t="s">
        <v>146</v>
      </c>
      <c r="F169" s="37" t="s">
        <v>174</v>
      </c>
      <c r="G169" s="38" t="str">
        <f t="shared" si="24"/>
        <v>3.1.90.13.09</v>
      </c>
      <c r="H169" s="23" t="s">
        <v>54</v>
      </c>
      <c r="I169" s="38" t="str">
        <f t="shared" si="26"/>
        <v>A</v>
      </c>
      <c r="J169" s="38">
        <f t="shared" si="25"/>
        <v>5</v>
      </c>
      <c r="K169" s="39" t="s">
        <v>47</v>
      </c>
      <c r="L169" s="38" t="s">
        <v>770</v>
      </c>
      <c r="M169" s="38" t="s">
        <v>544</v>
      </c>
      <c r="N169" s="59" t="s">
        <v>549</v>
      </c>
      <c r="O169" s="62" t="s">
        <v>554</v>
      </c>
      <c r="Q169" s="2" t="str">
        <f t="shared" si="27"/>
        <v>3.1.90.13.09</v>
      </c>
      <c r="R169" s="2" t="str">
        <f t="shared" si="28"/>
        <v>31901309</v>
      </c>
      <c r="S169" s="2" t="b">
        <f t="shared" si="29"/>
        <v>1</v>
      </c>
      <c r="T169" s="6" t="str">
        <f t="shared" si="30"/>
        <v>31901309</v>
      </c>
      <c r="V169" s="9" t="str">
        <f t="shared" si="31"/>
        <v>A</v>
      </c>
      <c r="W169" s="2" t="b">
        <f t="shared" si="32"/>
        <v>1</v>
      </c>
      <c r="Y169" s="2" t="str">
        <f t="shared" si="33"/>
        <v>3.1.90.13.09 - SEGUROS DE ACIDENTES DO TRABALHO</v>
      </c>
      <c r="Z169" s="2" t="s">
        <v>549</v>
      </c>
    </row>
    <row r="170" spans="1:26" s="5" customFormat="1" x14ac:dyDescent="0.25">
      <c r="A170" s="2"/>
      <c r="B170" s="36" t="s">
        <v>135</v>
      </c>
      <c r="C170" s="37" t="s">
        <v>231</v>
      </c>
      <c r="D170" s="37" t="s">
        <v>136</v>
      </c>
      <c r="E170" s="37" t="s">
        <v>146</v>
      </c>
      <c r="F170" s="40" t="s">
        <v>183</v>
      </c>
      <c r="G170" s="38" t="str">
        <f t="shared" si="24"/>
        <v>3.1.90.13.10</v>
      </c>
      <c r="H170" s="23" t="s">
        <v>806</v>
      </c>
      <c r="I170" s="38" t="str">
        <f t="shared" si="26"/>
        <v>A</v>
      </c>
      <c r="J170" s="38">
        <f t="shared" si="25"/>
        <v>5</v>
      </c>
      <c r="K170" s="39" t="s">
        <v>47</v>
      </c>
      <c r="L170" s="38" t="s">
        <v>772</v>
      </c>
      <c r="M170" s="38" t="s">
        <v>544</v>
      </c>
      <c r="N170" s="59" t="s">
        <v>549</v>
      </c>
      <c r="O170" s="62" t="s">
        <v>805</v>
      </c>
      <c r="Q170" s="2" t="str">
        <f t="shared" si="27"/>
        <v>3.1.90.13.10</v>
      </c>
      <c r="R170" s="2" t="str">
        <f t="shared" si="28"/>
        <v>31901310</v>
      </c>
      <c r="S170" s="2" t="b">
        <f t="shared" si="29"/>
        <v>1</v>
      </c>
      <c r="T170" s="6" t="str">
        <f t="shared" si="30"/>
        <v>31901310</v>
      </c>
      <c r="V170" s="10" t="str">
        <f t="shared" si="31"/>
        <v>A</v>
      </c>
      <c r="W170" s="5" t="b">
        <f t="shared" si="32"/>
        <v>1</v>
      </c>
      <c r="Y170" s="2" t="str">
        <f t="shared" si="33"/>
        <v>3.1.90.13.10 - CONTRIBUIÇÕES PREVIDENCIÁRIAS - RPPS - PESSOAL INATIVO</v>
      </c>
      <c r="Z170" s="2" t="s">
        <v>549</v>
      </c>
    </row>
    <row r="171" spans="1:26" x14ac:dyDescent="0.25">
      <c r="B171" s="36" t="s">
        <v>135</v>
      </c>
      <c r="C171" s="37" t="s">
        <v>231</v>
      </c>
      <c r="D171" s="37" t="s">
        <v>136</v>
      </c>
      <c r="E171" s="37" t="s">
        <v>146</v>
      </c>
      <c r="F171" s="37" t="s">
        <v>175</v>
      </c>
      <c r="G171" s="38" t="str">
        <f t="shared" si="24"/>
        <v>3.1.90.13.11</v>
      </c>
      <c r="H171" s="23" t="s">
        <v>18</v>
      </c>
      <c r="I171" s="38" t="str">
        <f t="shared" si="26"/>
        <v>A</v>
      </c>
      <c r="J171" s="38">
        <f t="shared" si="25"/>
        <v>5</v>
      </c>
      <c r="K171" s="39" t="s">
        <v>47</v>
      </c>
      <c r="L171" s="38" t="s">
        <v>770</v>
      </c>
      <c r="M171" s="38" t="s">
        <v>544</v>
      </c>
      <c r="N171" s="59" t="s">
        <v>549</v>
      </c>
      <c r="O171" s="62" t="s">
        <v>554</v>
      </c>
      <c r="Q171" s="2" t="str">
        <f t="shared" si="27"/>
        <v>3.1.90.13.11</v>
      </c>
      <c r="R171" s="2" t="str">
        <f t="shared" si="28"/>
        <v>31901311</v>
      </c>
      <c r="S171" s="2" t="b">
        <f t="shared" si="29"/>
        <v>1</v>
      </c>
      <c r="T171" s="6" t="str">
        <f t="shared" si="30"/>
        <v>31901311</v>
      </c>
      <c r="V171" s="9" t="str">
        <f t="shared" si="31"/>
        <v>A</v>
      </c>
      <c r="W171" s="2" t="b">
        <f t="shared" si="32"/>
        <v>1</v>
      </c>
      <c r="Y171" s="2" t="str">
        <f t="shared" si="33"/>
        <v>3.1.90.13.11 - FGTS - PDV</v>
      </c>
      <c r="Z171" s="2" t="s">
        <v>549</v>
      </c>
    </row>
    <row r="172" spans="1:26" x14ac:dyDescent="0.25">
      <c r="B172" s="36" t="s">
        <v>135</v>
      </c>
      <c r="C172" s="37" t="s">
        <v>231</v>
      </c>
      <c r="D172" s="37" t="s">
        <v>136</v>
      </c>
      <c r="E172" s="37" t="s">
        <v>146</v>
      </c>
      <c r="F172" s="37" t="s">
        <v>148</v>
      </c>
      <c r="G172" s="38" t="str">
        <f t="shared" si="24"/>
        <v>3.1.90.13.18</v>
      </c>
      <c r="H172" s="23" t="s">
        <v>681</v>
      </c>
      <c r="I172" s="38" t="str">
        <f t="shared" si="26"/>
        <v>A</v>
      </c>
      <c r="J172" s="38">
        <f t="shared" si="25"/>
        <v>5</v>
      </c>
      <c r="K172" s="39" t="s">
        <v>47</v>
      </c>
      <c r="L172" s="38" t="s">
        <v>770</v>
      </c>
      <c r="M172" s="38" t="s">
        <v>544</v>
      </c>
      <c r="N172" s="59" t="s">
        <v>549</v>
      </c>
      <c r="O172" s="62" t="s">
        <v>554</v>
      </c>
      <c r="Q172" s="2" t="str">
        <f t="shared" si="27"/>
        <v>3.1.90.13.18</v>
      </c>
      <c r="R172" s="2" t="str">
        <f t="shared" si="28"/>
        <v>31901318</v>
      </c>
      <c r="S172" s="2" t="b">
        <f t="shared" si="29"/>
        <v>1</v>
      </c>
      <c r="T172" s="6" t="str">
        <f t="shared" si="30"/>
        <v>31901318</v>
      </c>
      <c r="V172" s="9" t="str">
        <f t="shared" si="31"/>
        <v>A</v>
      </c>
      <c r="W172" s="2" t="b">
        <f t="shared" si="32"/>
        <v>1</v>
      </c>
      <c r="Y172" s="2" t="str">
        <f t="shared" si="33"/>
        <v>3.1.90.13.18 - CONTRIBUIÇÃO PARA O PIS/PASEP SOBRE A FOLHA DE PAGAMENTO</v>
      </c>
      <c r="Z172" s="2" t="s">
        <v>549</v>
      </c>
    </row>
    <row r="173" spans="1:26" x14ac:dyDescent="0.25">
      <c r="B173" s="36" t="s">
        <v>135</v>
      </c>
      <c r="C173" s="37" t="s">
        <v>231</v>
      </c>
      <c r="D173" s="37" t="s">
        <v>136</v>
      </c>
      <c r="E173" s="37" t="s">
        <v>146</v>
      </c>
      <c r="F173" s="37" t="s">
        <v>153</v>
      </c>
      <c r="G173" s="38" t="str">
        <f t="shared" si="24"/>
        <v>3.1.90.13.40</v>
      </c>
      <c r="H173" s="23" t="s">
        <v>682</v>
      </c>
      <c r="I173" s="38" t="str">
        <f t="shared" si="26"/>
        <v>A</v>
      </c>
      <c r="J173" s="38">
        <f t="shared" si="25"/>
        <v>5</v>
      </c>
      <c r="K173" s="39" t="s">
        <v>47</v>
      </c>
      <c r="L173" s="38" t="s">
        <v>770</v>
      </c>
      <c r="M173" s="38" t="s">
        <v>544</v>
      </c>
      <c r="N173" s="59" t="s">
        <v>549</v>
      </c>
      <c r="O173" s="62" t="s">
        <v>554</v>
      </c>
      <c r="Q173" s="2" t="str">
        <f t="shared" si="27"/>
        <v>3.1.90.13.40</v>
      </c>
      <c r="R173" s="2" t="str">
        <f t="shared" si="28"/>
        <v>31901340</v>
      </c>
      <c r="S173" s="2" t="b">
        <f t="shared" si="29"/>
        <v>1</v>
      </c>
      <c r="T173" s="6" t="str">
        <f t="shared" si="30"/>
        <v>31901340</v>
      </c>
      <c r="V173" s="9" t="str">
        <f t="shared" si="31"/>
        <v>A</v>
      </c>
      <c r="W173" s="2" t="b">
        <f t="shared" si="32"/>
        <v>1</v>
      </c>
      <c r="Y173" s="2" t="str">
        <f t="shared" si="33"/>
        <v>3.1.90.13.40 - ENCARGOS DE PESSOAL REQUISITADO DE OUTROS ENTES</v>
      </c>
      <c r="Z173" s="2" t="s">
        <v>549</v>
      </c>
    </row>
    <row r="174" spans="1:26" x14ac:dyDescent="0.25">
      <c r="B174" s="36" t="s">
        <v>135</v>
      </c>
      <c r="C174" s="37" t="s">
        <v>231</v>
      </c>
      <c r="D174" s="37" t="s">
        <v>136</v>
      </c>
      <c r="E174" s="37" t="s">
        <v>146</v>
      </c>
      <c r="F174" s="37" t="s">
        <v>191</v>
      </c>
      <c r="G174" s="38" t="str">
        <f t="shared" si="24"/>
        <v>3.1.90.13.99</v>
      </c>
      <c r="H174" s="23" t="s">
        <v>445</v>
      </c>
      <c r="I174" s="38" t="str">
        <f t="shared" si="26"/>
        <v>A</v>
      </c>
      <c r="J174" s="38">
        <f t="shared" si="25"/>
        <v>5</v>
      </c>
      <c r="K174" s="39" t="s">
        <v>47</v>
      </c>
      <c r="L174" s="38" t="s">
        <v>770</v>
      </c>
      <c r="M174" s="38" t="s">
        <v>544</v>
      </c>
      <c r="N174" s="59" t="s">
        <v>549</v>
      </c>
      <c r="O174" s="62" t="s">
        <v>554</v>
      </c>
      <c r="Q174" s="2" t="str">
        <f t="shared" si="27"/>
        <v>3.1.90.13.99</v>
      </c>
      <c r="R174" s="2" t="str">
        <f t="shared" si="28"/>
        <v>31901399</v>
      </c>
      <c r="S174" s="2" t="b">
        <f t="shared" si="29"/>
        <v>1</v>
      </c>
      <c r="T174" s="6" t="str">
        <f t="shared" si="30"/>
        <v>31901399</v>
      </c>
      <c r="V174" s="9" t="str">
        <f t="shared" si="31"/>
        <v>A</v>
      </c>
      <c r="W174" s="2" t="b">
        <f t="shared" si="32"/>
        <v>1</v>
      </c>
      <c r="Y174" s="2" t="str">
        <f t="shared" si="33"/>
        <v>3.1.90.13.99 - OUTRAS OBRIGAÇÕES PATRONAIS</v>
      </c>
      <c r="Z174" s="2" t="s">
        <v>549</v>
      </c>
    </row>
    <row r="175" spans="1:26" x14ac:dyDescent="0.25">
      <c r="B175" s="30" t="s">
        <v>135</v>
      </c>
      <c r="C175" s="31" t="s">
        <v>231</v>
      </c>
      <c r="D175" s="31" t="s">
        <v>136</v>
      </c>
      <c r="E175" s="31" t="s">
        <v>177</v>
      </c>
      <c r="F175" s="31" t="s">
        <v>186</v>
      </c>
      <c r="G175" s="32" t="str">
        <f t="shared" si="24"/>
        <v>3.1.90.16.00</v>
      </c>
      <c r="H175" s="41" t="s">
        <v>55</v>
      </c>
      <c r="I175" s="34" t="str">
        <f t="shared" si="26"/>
        <v>S</v>
      </c>
      <c r="J175" s="32">
        <f t="shared" si="25"/>
        <v>4</v>
      </c>
      <c r="K175" s="35" t="s">
        <v>46</v>
      </c>
      <c r="L175" s="32" t="s">
        <v>770</v>
      </c>
      <c r="M175" s="32" t="s">
        <v>544</v>
      </c>
      <c r="N175" s="59" t="s">
        <v>549</v>
      </c>
      <c r="O175" s="61" t="s">
        <v>554</v>
      </c>
      <c r="Q175" s="2" t="str">
        <f t="shared" si="27"/>
        <v>3.1.90.16.00</v>
      </c>
      <c r="R175" s="2" t="str">
        <f t="shared" si="28"/>
        <v>31901600</v>
      </c>
      <c r="S175" s="2" t="b">
        <f t="shared" si="29"/>
        <v>1</v>
      </c>
      <c r="T175" s="6" t="str">
        <f t="shared" si="30"/>
        <v>31901600</v>
      </c>
      <c r="V175" s="9" t="str">
        <f t="shared" si="31"/>
        <v>S</v>
      </c>
      <c r="W175" s="2" t="b">
        <f t="shared" si="32"/>
        <v>1</v>
      </c>
      <c r="Y175" s="2" t="str">
        <f t="shared" si="33"/>
        <v>3.1.90.16.00 - OUTRAS DESPESAS VARIÁVEIS - PESSOAL CIVIL</v>
      </c>
      <c r="Z175" s="2" t="s">
        <v>549</v>
      </c>
    </row>
    <row r="176" spans="1:26" x14ac:dyDescent="0.25">
      <c r="B176" s="36" t="s">
        <v>135</v>
      </c>
      <c r="C176" s="37" t="s">
        <v>231</v>
      </c>
      <c r="D176" s="37" t="s">
        <v>136</v>
      </c>
      <c r="E176" s="37" t="s">
        <v>177</v>
      </c>
      <c r="F176" s="37" t="s">
        <v>144</v>
      </c>
      <c r="G176" s="38" t="str">
        <f t="shared" si="24"/>
        <v>3.1.90.16.08</v>
      </c>
      <c r="H176" s="23" t="s">
        <v>446</v>
      </c>
      <c r="I176" s="38" t="str">
        <f t="shared" si="26"/>
        <v>A</v>
      </c>
      <c r="J176" s="38">
        <f t="shared" si="25"/>
        <v>5</v>
      </c>
      <c r="K176" s="39" t="s">
        <v>47</v>
      </c>
      <c r="L176" s="38" t="s">
        <v>770</v>
      </c>
      <c r="M176" s="38" t="s">
        <v>544</v>
      </c>
      <c r="N176" s="59" t="s">
        <v>549</v>
      </c>
      <c r="O176" s="62" t="s">
        <v>554</v>
      </c>
      <c r="Q176" s="2" t="str">
        <f t="shared" si="27"/>
        <v>3.1.90.16.08</v>
      </c>
      <c r="R176" s="2" t="str">
        <f t="shared" si="28"/>
        <v>31901608</v>
      </c>
      <c r="S176" s="2" t="b">
        <f t="shared" si="29"/>
        <v>1</v>
      </c>
      <c r="T176" s="6" t="str">
        <f t="shared" si="30"/>
        <v>31901608</v>
      </c>
      <c r="V176" s="9" t="str">
        <f t="shared" si="31"/>
        <v>A</v>
      </c>
      <c r="W176" s="2" t="b">
        <f t="shared" si="32"/>
        <v>1</v>
      </c>
      <c r="Y176" s="2" t="str">
        <f t="shared" si="33"/>
        <v>3.1.90.16.08 - GRATIFICAÇÃO ELEITORAL</v>
      </c>
      <c r="Z176" s="2" t="s">
        <v>549</v>
      </c>
    </row>
    <row r="177" spans="2:26" x14ac:dyDescent="0.25">
      <c r="B177" s="36" t="s">
        <v>135</v>
      </c>
      <c r="C177" s="37" t="s">
        <v>231</v>
      </c>
      <c r="D177" s="37" t="s">
        <v>136</v>
      </c>
      <c r="E177" s="37" t="s">
        <v>177</v>
      </c>
      <c r="F177" s="37" t="s">
        <v>155</v>
      </c>
      <c r="G177" s="38" t="str">
        <f t="shared" si="24"/>
        <v>3.1.90.16.32</v>
      </c>
      <c r="H177" s="23" t="s">
        <v>447</v>
      </c>
      <c r="I177" s="38" t="str">
        <f t="shared" si="26"/>
        <v>A</v>
      </c>
      <c r="J177" s="38">
        <f t="shared" si="25"/>
        <v>5</v>
      </c>
      <c r="K177" s="39" t="s">
        <v>47</v>
      </c>
      <c r="L177" s="38" t="s">
        <v>770</v>
      </c>
      <c r="M177" s="38" t="s">
        <v>544</v>
      </c>
      <c r="N177" s="59" t="s">
        <v>549</v>
      </c>
      <c r="O177" s="62" t="s">
        <v>554</v>
      </c>
      <c r="Q177" s="2" t="str">
        <f t="shared" si="27"/>
        <v>3.1.90.16.32</v>
      </c>
      <c r="R177" s="2" t="str">
        <f t="shared" si="28"/>
        <v>31901632</v>
      </c>
      <c r="S177" s="2" t="b">
        <f t="shared" si="29"/>
        <v>1</v>
      </c>
      <c r="T177" s="6" t="str">
        <f t="shared" si="30"/>
        <v>31901632</v>
      </c>
      <c r="V177" s="9" t="str">
        <f t="shared" si="31"/>
        <v>A</v>
      </c>
      <c r="W177" s="2" t="b">
        <f t="shared" si="32"/>
        <v>1</v>
      </c>
      <c r="Y177" s="2" t="str">
        <f t="shared" si="33"/>
        <v>3.1.90.16.32 - SUBSTITUICÕES</v>
      </c>
      <c r="Z177" s="2" t="s">
        <v>549</v>
      </c>
    </row>
    <row r="178" spans="2:26" x14ac:dyDescent="0.25">
      <c r="B178" s="36" t="s">
        <v>135</v>
      </c>
      <c r="C178" s="37" t="s">
        <v>231</v>
      </c>
      <c r="D178" s="37" t="s">
        <v>136</v>
      </c>
      <c r="E178" s="37" t="s">
        <v>177</v>
      </c>
      <c r="F178" s="37" t="s">
        <v>156</v>
      </c>
      <c r="G178" s="38" t="str">
        <f t="shared" si="24"/>
        <v>3.1.90.16.34</v>
      </c>
      <c r="H178" s="23" t="s">
        <v>683</v>
      </c>
      <c r="I178" s="38" t="str">
        <f t="shared" si="26"/>
        <v>A</v>
      </c>
      <c r="J178" s="38">
        <f t="shared" si="25"/>
        <v>5</v>
      </c>
      <c r="K178" s="39" t="s">
        <v>47</v>
      </c>
      <c r="L178" s="38" t="s">
        <v>770</v>
      </c>
      <c r="M178" s="38" t="s">
        <v>544</v>
      </c>
      <c r="N178" s="59" t="s">
        <v>549</v>
      </c>
      <c r="O178" s="62" t="s">
        <v>554</v>
      </c>
      <c r="Q178" s="2" t="str">
        <f t="shared" si="27"/>
        <v>3.1.90.16.34</v>
      </c>
      <c r="R178" s="2" t="str">
        <f t="shared" si="28"/>
        <v>31901634</v>
      </c>
      <c r="S178" s="2" t="b">
        <f t="shared" si="29"/>
        <v>1</v>
      </c>
      <c r="T178" s="6" t="str">
        <f t="shared" si="30"/>
        <v>31901634</v>
      </c>
      <c r="V178" s="9" t="str">
        <f t="shared" si="31"/>
        <v>A</v>
      </c>
      <c r="W178" s="2" t="b">
        <f t="shared" si="32"/>
        <v>1</v>
      </c>
      <c r="Y178" s="2" t="str">
        <f t="shared" si="33"/>
        <v>3.1.90.16.34 - AVISO PRÉVIO</v>
      </c>
      <c r="Z178" s="2" t="s">
        <v>549</v>
      </c>
    </row>
    <row r="179" spans="2:26" x14ac:dyDescent="0.25">
      <c r="B179" s="36" t="s">
        <v>135</v>
      </c>
      <c r="C179" s="37" t="s">
        <v>231</v>
      </c>
      <c r="D179" s="37" t="s">
        <v>136</v>
      </c>
      <c r="E179" s="37" t="s">
        <v>177</v>
      </c>
      <c r="F179" s="37" t="s">
        <v>172</v>
      </c>
      <c r="G179" s="38" t="str">
        <f t="shared" si="24"/>
        <v>3.1.90.16.36</v>
      </c>
      <c r="H179" s="23" t="s">
        <v>16</v>
      </c>
      <c r="I179" s="38" t="str">
        <f t="shared" si="26"/>
        <v>A</v>
      </c>
      <c r="J179" s="38">
        <f t="shared" si="25"/>
        <v>5</v>
      </c>
      <c r="K179" s="39" t="s">
        <v>47</v>
      </c>
      <c r="L179" s="38" t="s">
        <v>770</v>
      </c>
      <c r="M179" s="38" t="s">
        <v>544</v>
      </c>
      <c r="N179" s="59" t="s">
        <v>549</v>
      </c>
      <c r="O179" s="62" t="s">
        <v>554</v>
      </c>
      <c r="Q179" s="2" t="str">
        <f t="shared" si="27"/>
        <v>3.1.90.16.36</v>
      </c>
      <c r="R179" s="2" t="str">
        <f t="shared" si="28"/>
        <v>31901636</v>
      </c>
      <c r="S179" s="2" t="b">
        <f t="shared" si="29"/>
        <v>1</v>
      </c>
      <c r="T179" s="6" t="str">
        <f t="shared" si="30"/>
        <v>31901636</v>
      </c>
      <c r="V179" s="9" t="str">
        <f t="shared" si="31"/>
        <v>A</v>
      </c>
      <c r="W179" s="2" t="b">
        <f t="shared" si="32"/>
        <v>1</v>
      </c>
      <c r="Y179" s="2" t="str">
        <f t="shared" si="33"/>
        <v>3.1.90.16.36 - ADICIONAL POR PLANTÃO HOSPITALAR</v>
      </c>
      <c r="Z179" s="2" t="s">
        <v>549</v>
      </c>
    </row>
    <row r="180" spans="2:26" x14ac:dyDescent="0.25">
      <c r="B180" s="36" t="s">
        <v>135</v>
      </c>
      <c r="C180" s="37" t="s">
        <v>231</v>
      </c>
      <c r="D180" s="37" t="s">
        <v>136</v>
      </c>
      <c r="E180" s="37" t="s">
        <v>177</v>
      </c>
      <c r="F180" s="37" t="s">
        <v>166</v>
      </c>
      <c r="G180" s="38" t="str">
        <f t="shared" si="24"/>
        <v>3.1.90.16.44</v>
      </c>
      <c r="H180" s="23" t="s">
        <v>448</v>
      </c>
      <c r="I180" s="38" t="str">
        <f t="shared" si="26"/>
        <v>A</v>
      </c>
      <c r="J180" s="38">
        <f t="shared" si="25"/>
        <v>5</v>
      </c>
      <c r="K180" s="39" t="s">
        <v>47</v>
      </c>
      <c r="L180" s="38" t="s">
        <v>770</v>
      </c>
      <c r="M180" s="38" t="s">
        <v>544</v>
      </c>
      <c r="N180" s="59" t="s">
        <v>549</v>
      </c>
      <c r="O180" s="62" t="s">
        <v>554</v>
      </c>
      <c r="Q180" s="2" t="str">
        <f t="shared" si="27"/>
        <v>3.1.90.16.44</v>
      </c>
      <c r="R180" s="2" t="str">
        <f t="shared" si="28"/>
        <v>31901644</v>
      </c>
      <c r="S180" s="2" t="b">
        <f t="shared" si="29"/>
        <v>1</v>
      </c>
      <c r="T180" s="6" t="str">
        <f t="shared" si="30"/>
        <v>31901644</v>
      </c>
      <c r="V180" s="9" t="str">
        <f t="shared" si="31"/>
        <v>A</v>
      </c>
      <c r="W180" s="2" t="b">
        <f t="shared" si="32"/>
        <v>1</v>
      </c>
      <c r="Y180" s="2" t="str">
        <f t="shared" si="33"/>
        <v>3.1.90.16.44 - SERVIÇOS EXTRAORDINÁRIOS</v>
      </c>
      <c r="Z180" s="2" t="s">
        <v>549</v>
      </c>
    </row>
    <row r="181" spans="2:26" x14ac:dyDescent="0.25">
      <c r="B181" s="36" t="s">
        <v>135</v>
      </c>
      <c r="C181" s="37" t="s">
        <v>231</v>
      </c>
      <c r="D181" s="37" t="s">
        <v>136</v>
      </c>
      <c r="E181" s="37" t="s">
        <v>177</v>
      </c>
      <c r="F181" s="37" t="s">
        <v>167</v>
      </c>
      <c r="G181" s="38" t="str">
        <f t="shared" si="24"/>
        <v>3.1.90.16.45</v>
      </c>
      <c r="H181" s="23" t="s">
        <v>449</v>
      </c>
      <c r="I181" s="38" t="str">
        <f t="shared" si="26"/>
        <v>A</v>
      </c>
      <c r="J181" s="38">
        <f t="shared" si="25"/>
        <v>5</v>
      </c>
      <c r="K181" s="39" t="s">
        <v>47</v>
      </c>
      <c r="L181" s="38" t="s">
        <v>770</v>
      </c>
      <c r="M181" s="38" t="s">
        <v>544</v>
      </c>
      <c r="N181" s="59" t="s">
        <v>549</v>
      </c>
      <c r="O181" s="62" t="s">
        <v>554</v>
      </c>
      <c r="Q181" s="2" t="str">
        <f t="shared" si="27"/>
        <v>3.1.90.16.45</v>
      </c>
      <c r="R181" s="2" t="str">
        <f t="shared" si="28"/>
        <v>31901645</v>
      </c>
      <c r="S181" s="2" t="b">
        <f t="shared" si="29"/>
        <v>1</v>
      </c>
      <c r="T181" s="6" t="str">
        <f t="shared" si="30"/>
        <v>31901645</v>
      </c>
      <c r="V181" s="9" t="str">
        <f t="shared" si="31"/>
        <v>A</v>
      </c>
      <c r="W181" s="2" t="b">
        <f t="shared" si="32"/>
        <v>1</v>
      </c>
      <c r="Y181" s="2" t="str">
        <f t="shared" si="33"/>
        <v>3.1.90.16.45 - PARTICIPAÇÃO A EMPREGADOS E ADMINISTRADORES</v>
      </c>
      <c r="Z181" s="2" t="s">
        <v>549</v>
      </c>
    </row>
    <row r="182" spans="2:26" x14ac:dyDescent="0.25">
      <c r="B182" s="36" t="s">
        <v>135</v>
      </c>
      <c r="C182" s="37" t="s">
        <v>231</v>
      </c>
      <c r="D182" s="37" t="s">
        <v>136</v>
      </c>
      <c r="E182" s="37" t="s">
        <v>177</v>
      </c>
      <c r="F182" s="37" t="s">
        <v>213</v>
      </c>
      <c r="G182" s="38" t="str">
        <f t="shared" si="24"/>
        <v>3.1.90.16.76</v>
      </c>
      <c r="H182" s="23" t="s">
        <v>684</v>
      </c>
      <c r="I182" s="38" t="str">
        <f t="shared" si="26"/>
        <v>A</v>
      </c>
      <c r="J182" s="38">
        <f t="shared" si="25"/>
        <v>5</v>
      </c>
      <c r="K182" s="39" t="s">
        <v>47</v>
      </c>
      <c r="L182" s="38" t="s">
        <v>770</v>
      </c>
      <c r="M182" s="38" t="s">
        <v>544</v>
      </c>
      <c r="N182" s="59" t="s">
        <v>549</v>
      </c>
      <c r="O182" s="62" t="s">
        <v>554</v>
      </c>
      <c r="Q182" s="2" t="str">
        <f t="shared" si="27"/>
        <v>3.1.90.16.76</v>
      </c>
      <c r="R182" s="2" t="str">
        <f t="shared" si="28"/>
        <v>31901676</v>
      </c>
      <c r="S182" s="2" t="b">
        <f t="shared" si="29"/>
        <v>1</v>
      </c>
      <c r="T182" s="6" t="str">
        <f t="shared" si="30"/>
        <v>31901676</v>
      </c>
      <c r="V182" s="9" t="str">
        <f t="shared" si="31"/>
        <v>A</v>
      </c>
      <c r="W182" s="2" t="b">
        <f t="shared" si="32"/>
        <v>1</v>
      </c>
      <c r="Y182" s="2" t="str">
        <f t="shared" si="33"/>
        <v>3.1.90.16.76 - AUXÍLIO MORADIA</v>
      </c>
      <c r="Z182" s="2" t="s">
        <v>549</v>
      </c>
    </row>
    <row r="183" spans="2:26" x14ac:dyDescent="0.25">
      <c r="B183" s="36" t="s">
        <v>135</v>
      </c>
      <c r="C183" s="37" t="s">
        <v>231</v>
      </c>
      <c r="D183" s="37" t="s">
        <v>136</v>
      </c>
      <c r="E183" s="37" t="s">
        <v>177</v>
      </c>
      <c r="F183" s="37" t="s">
        <v>191</v>
      </c>
      <c r="G183" s="38" t="str">
        <f t="shared" si="24"/>
        <v>3.1.90.16.99</v>
      </c>
      <c r="H183" s="23" t="s">
        <v>55</v>
      </c>
      <c r="I183" s="38" t="str">
        <f t="shared" si="26"/>
        <v>A</v>
      </c>
      <c r="J183" s="38">
        <f t="shared" si="25"/>
        <v>5</v>
      </c>
      <c r="K183" s="39" t="s">
        <v>47</v>
      </c>
      <c r="L183" s="38" t="s">
        <v>770</v>
      </c>
      <c r="M183" s="38" t="s">
        <v>544</v>
      </c>
      <c r="N183" s="59" t="s">
        <v>549</v>
      </c>
      <c r="O183" s="62" t="s">
        <v>554</v>
      </c>
      <c r="Q183" s="2" t="str">
        <f t="shared" si="27"/>
        <v>3.1.90.16.99</v>
      </c>
      <c r="R183" s="2" t="str">
        <f t="shared" si="28"/>
        <v>31901699</v>
      </c>
      <c r="S183" s="2" t="b">
        <f t="shared" si="29"/>
        <v>1</v>
      </c>
      <c r="T183" s="6" t="str">
        <f t="shared" si="30"/>
        <v>31901699</v>
      </c>
      <c r="V183" s="9" t="str">
        <f t="shared" si="31"/>
        <v>A</v>
      </c>
      <c r="W183" s="2" t="b">
        <f t="shared" si="32"/>
        <v>1</v>
      </c>
      <c r="Y183" s="2" t="str">
        <f t="shared" si="33"/>
        <v>3.1.90.16.99 - OUTRAS DESPESAS VARIÁVEIS - PESSOAL CIVIL</v>
      </c>
      <c r="Z183" s="2" t="s">
        <v>549</v>
      </c>
    </row>
    <row r="184" spans="2:26" x14ac:dyDescent="0.25">
      <c r="B184" s="30" t="s">
        <v>135</v>
      </c>
      <c r="C184" s="31" t="s">
        <v>231</v>
      </c>
      <c r="D184" s="31" t="s">
        <v>136</v>
      </c>
      <c r="E184" s="31" t="s">
        <v>205</v>
      </c>
      <c r="F184" s="31" t="s">
        <v>186</v>
      </c>
      <c r="G184" s="32" t="str">
        <f t="shared" si="24"/>
        <v>3.1.90.67.00</v>
      </c>
      <c r="H184" s="33" t="s">
        <v>2</v>
      </c>
      <c r="I184" s="34" t="str">
        <f t="shared" si="26"/>
        <v>S</v>
      </c>
      <c r="J184" s="32">
        <f t="shared" si="25"/>
        <v>4</v>
      </c>
      <c r="K184" s="35" t="s">
        <v>46</v>
      </c>
      <c r="L184" s="32" t="s">
        <v>770</v>
      </c>
      <c r="M184" s="32" t="s">
        <v>544</v>
      </c>
      <c r="N184" s="59" t="s">
        <v>549</v>
      </c>
      <c r="O184" s="61" t="s">
        <v>554</v>
      </c>
      <c r="Q184" s="2" t="str">
        <f t="shared" si="27"/>
        <v>3.1.90.67.00</v>
      </c>
      <c r="R184" s="2" t="str">
        <f t="shared" si="28"/>
        <v>31906700</v>
      </c>
      <c r="S184" s="2" t="b">
        <f t="shared" si="29"/>
        <v>1</v>
      </c>
      <c r="T184" s="6" t="str">
        <f t="shared" si="30"/>
        <v>31906700</v>
      </c>
      <c r="V184" s="9" t="str">
        <f t="shared" si="31"/>
        <v>S</v>
      </c>
      <c r="W184" s="2" t="b">
        <f t="shared" si="32"/>
        <v>1</v>
      </c>
      <c r="Y184" s="2" t="str">
        <f t="shared" si="33"/>
        <v>3.1.90.67.00 - DEPÓSITOS COMPULSÓRIOS</v>
      </c>
      <c r="Z184" s="2" t="s">
        <v>549</v>
      </c>
    </row>
    <row r="185" spans="2:26" x14ac:dyDescent="0.25">
      <c r="B185" s="36" t="s">
        <v>135</v>
      </c>
      <c r="C185" s="37" t="s">
        <v>231</v>
      </c>
      <c r="D185" s="37" t="s">
        <v>136</v>
      </c>
      <c r="E185" s="37" t="s">
        <v>205</v>
      </c>
      <c r="F185" s="37" t="s">
        <v>173</v>
      </c>
      <c r="G185" s="38" t="str">
        <f t="shared" si="24"/>
        <v>3.1.90.67.01</v>
      </c>
      <c r="H185" s="23" t="s">
        <v>563</v>
      </c>
      <c r="I185" s="38" t="str">
        <f t="shared" si="26"/>
        <v>A</v>
      </c>
      <c r="J185" s="38">
        <f t="shared" si="25"/>
        <v>5</v>
      </c>
      <c r="K185" s="39" t="s">
        <v>47</v>
      </c>
      <c r="L185" s="38" t="s">
        <v>770</v>
      </c>
      <c r="M185" s="38" t="s">
        <v>545</v>
      </c>
      <c r="N185" s="59" t="s">
        <v>549</v>
      </c>
      <c r="O185" s="62" t="s">
        <v>554</v>
      </c>
      <c r="T185" s="6"/>
    </row>
    <row r="186" spans="2:26" x14ac:dyDescent="0.25">
      <c r="B186" s="36" t="s">
        <v>135</v>
      </c>
      <c r="C186" s="37" t="s">
        <v>231</v>
      </c>
      <c r="D186" s="37" t="s">
        <v>136</v>
      </c>
      <c r="E186" s="37" t="s">
        <v>205</v>
      </c>
      <c r="F186" s="37" t="s">
        <v>138</v>
      </c>
      <c r="G186" s="38" t="str">
        <f t="shared" si="24"/>
        <v>3.1.90.67.02</v>
      </c>
      <c r="H186" s="23" t="s">
        <v>1</v>
      </c>
      <c r="I186" s="38" t="str">
        <f t="shared" si="26"/>
        <v>A</v>
      </c>
      <c r="J186" s="38">
        <f t="shared" si="25"/>
        <v>5</v>
      </c>
      <c r="K186" s="39" t="s">
        <v>47</v>
      </c>
      <c r="L186" s="38" t="s">
        <v>770</v>
      </c>
      <c r="M186" s="38" t="s">
        <v>545</v>
      </c>
      <c r="N186" s="59" t="s">
        <v>549</v>
      </c>
      <c r="O186" s="62" t="s">
        <v>554</v>
      </c>
      <c r="T186" s="6"/>
    </row>
    <row r="187" spans="2:26" x14ac:dyDescent="0.25">
      <c r="B187" s="36" t="s">
        <v>135</v>
      </c>
      <c r="C187" s="37" t="s">
        <v>231</v>
      </c>
      <c r="D187" s="37" t="s">
        <v>136</v>
      </c>
      <c r="E187" s="37" t="s">
        <v>205</v>
      </c>
      <c r="F187" s="37" t="s">
        <v>139</v>
      </c>
      <c r="G187" s="38" t="str">
        <f t="shared" si="24"/>
        <v>3.1.90.67.03</v>
      </c>
      <c r="H187" s="23" t="s">
        <v>564</v>
      </c>
      <c r="I187" s="38" t="str">
        <f t="shared" si="26"/>
        <v>A</v>
      </c>
      <c r="J187" s="38">
        <f t="shared" si="25"/>
        <v>5</v>
      </c>
      <c r="K187" s="39" t="s">
        <v>47</v>
      </c>
      <c r="L187" s="38" t="s">
        <v>770</v>
      </c>
      <c r="M187" s="38" t="s">
        <v>545</v>
      </c>
      <c r="N187" s="59" t="s">
        <v>549</v>
      </c>
      <c r="O187" s="62" t="s">
        <v>554</v>
      </c>
      <c r="T187" s="6"/>
    </row>
    <row r="188" spans="2:26" x14ac:dyDescent="0.25">
      <c r="B188" s="36" t="s">
        <v>135</v>
      </c>
      <c r="C188" s="37" t="s">
        <v>231</v>
      </c>
      <c r="D188" s="37" t="s">
        <v>136</v>
      </c>
      <c r="E188" s="37" t="s">
        <v>205</v>
      </c>
      <c r="F188" s="37" t="s">
        <v>191</v>
      </c>
      <c r="G188" s="38" t="str">
        <f t="shared" si="24"/>
        <v>3.1.90.67.99</v>
      </c>
      <c r="H188" s="23" t="s">
        <v>565</v>
      </c>
      <c r="I188" s="38" t="str">
        <f t="shared" si="26"/>
        <v>A</v>
      </c>
      <c r="J188" s="38">
        <f t="shared" si="25"/>
        <v>5</v>
      </c>
      <c r="K188" s="39" t="s">
        <v>47</v>
      </c>
      <c r="L188" s="38" t="s">
        <v>770</v>
      </c>
      <c r="M188" s="38" t="s">
        <v>545</v>
      </c>
      <c r="N188" s="59" t="s">
        <v>549</v>
      </c>
      <c r="O188" s="62" t="s">
        <v>554</v>
      </c>
      <c r="T188" s="6"/>
    </row>
    <row r="189" spans="2:26" x14ac:dyDescent="0.25">
      <c r="B189" s="30" t="s">
        <v>135</v>
      </c>
      <c r="C189" s="31" t="s">
        <v>231</v>
      </c>
      <c r="D189" s="31" t="s">
        <v>136</v>
      </c>
      <c r="E189" s="31" t="s">
        <v>410</v>
      </c>
      <c r="F189" s="31" t="s">
        <v>186</v>
      </c>
      <c r="G189" s="32" t="str">
        <f t="shared" si="24"/>
        <v>3.1.90.86.00</v>
      </c>
      <c r="H189" s="33" t="s">
        <v>408</v>
      </c>
      <c r="I189" s="34" t="str">
        <f t="shared" si="26"/>
        <v>S</v>
      </c>
      <c r="J189" s="32">
        <f t="shared" si="25"/>
        <v>4</v>
      </c>
      <c r="K189" s="35" t="s">
        <v>46</v>
      </c>
      <c r="L189" s="32" t="s">
        <v>770</v>
      </c>
      <c r="M189" s="32" t="s">
        <v>544</v>
      </c>
      <c r="N189" s="59" t="s">
        <v>549</v>
      </c>
      <c r="O189" s="61" t="s">
        <v>554</v>
      </c>
      <c r="T189" s="6"/>
    </row>
    <row r="190" spans="2:26" x14ac:dyDescent="0.25">
      <c r="B190" s="36" t="s">
        <v>135</v>
      </c>
      <c r="C190" s="37" t="s">
        <v>231</v>
      </c>
      <c r="D190" s="37" t="s">
        <v>136</v>
      </c>
      <c r="E190" s="37" t="s">
        <v>410</v>
      </c>
      <c r="F190" s="37" t="s">
        <v>173</v>
      </c>
      <c r="G190" s="38" t="str">
        <f t="shared" si="24"/>
        <v>3.1.90.86.01</v>
      </c>
      <c r="H190" s="23" t="s">
        <v>408</v>
      </c>
      <c r="I190" s="38" t="str">
        <f t="shared" si="26"/>
        <v>A</v>
      </c>
      <c r="J190" s="38">
        <f t="shared" si="25"/>
        <v>5</v>
      </c>
      <c r="K190" s="39" t="s">
        <v>47</v>
      </c>
      <c r="L190" s="38" t="s">
        <v>770</v>
      </c>
      <c r="M190" s="38" t="s">
        <v>545</v>
      </c>
      <c r="N190" s="59" t="s">
        <v>549</v>
      </c>
      <c r="O190" s="62" t="s">
        <v>554</v>
      </c>
      <c r="T190" s="6"/>
    </row>
    <row r="191" spans="2:26" x14ac:dyDescent="0.25">
      <c r="B191" s="30" t="s">
        <v>135</v>
      </c>
      <c r="C191" s="31" t="s">
        <v>231</v>
      </c>
      <c r="D191" s="31" t="s">
        <v>136</v>
      </c>
      <c r="E191" s="31" t="s">
        <v>233</v>
      </c>
      <c r="F191" s="31" t="s">
        <v>186</v>
      </c>
      <c r="G191" s="32" t="str">
        <f t="shared" si="24"/>
        <v>3.1.90.91.00</v>
      </c>
      <c r="H191" s="33" t="s">
        <v>56</v>
      </c>
      <c r="I191" s="34" t="str">
        <f t="shared" si="26"/>
        <v>S</v>
      </c>
      <c r="J191" s="32">
        <f t="shared" si="25"/>
        <v>4</v>
      </c>
      <c r="K191" s="35" t="s">
        <v>46</v>
      </c>
      <c r="L191" s="32" t="s">
        <v>770</v>
      </c>
      <c r="M191" s="32" t="s">
        <v>544</v>
      </c>
      <c r="N191" s="59" t="s">
        <v>549</v>
      </c>
      <c r="O191" s="61" t="s">
        <v>554</v>
      </c>
      <c r="Q191" s="2" t="str">
        <f t="shared" ref="Q191:Q219" si="34">B191&amp;"."&amp;C191&amp;"."&amp;D191&amp;"."&amp;E191&amp;"."&amp;F191</f>
        <v>3.1.90.91.00</v>
      </c>
      <c r="R191" s="2" t="str">
        <f t="shared" ref="R191:R219" si="35">SUBSTITUTE(Q191,".","")</f>
        <v>31909100</v>
      </c>
      <c r="S191" s="2" t="b">
        <f t="shared" ref="S191:S219" si="36">R191=T191</f>
        <v>1</v>
      </c>
      <c r="T191" s="6" t="str">
        <f t="shared" ref="T191:T219" si="37">TRIM(SUBSTITUTE(TEXT(G191,"00000000"),".",""))</f>
        <v>31909100</v>
      </c>
      <c r="V191" s="9" t="str">
        <f t="shared" ref="V191:V219" si="38">IF(IFERROR(SEARCH("Último",K191),0)&gt;0,"A","S")</f>
        <v>S</v>
      </c>
      <c r="W191" s="2" t="b">
        <f t="shared" ref="W191:W219" si="39">V191=I191</f>
        <v>1</v>
      </c>
      <c r="Y191" s="2" t="str">
        <f t="shared" ref="Y191:Y219" si="40">G191&amp;" - "&amp;H191</f>
        <v>3.1.90.91.00 - SENTENÇAS JUDICIAIS</v>
      </c>
      <c r="Z191" s="2" t="s">
        <v>549</v>
      </c>
    </row>
    <row r="192" spans="2:26" x14ac:dyDescent="0.25">
      <c r="B192" s="36" t="s">
        <v>135</v>
      </c>
      <c r="C192" s="37" t="s">
        <v>231</v>
      </c>
      <c r="D192" s="37" t="s">
        <v>136</v>
      </c>
      <c r="E192" s="37" t="s">
        <v>233</v>
      </c>
      <c r="F192" s="37" t="s">
        <v>173</v>
      </c>
      <c r="G192" s="38" t="str">
        <f t="shared" si="24"/>
        <v>3.1.90.91.01</v>
      </c>
      <c r="H192" s="23" t="s">
        <v>450</v>
      </c>
      <c r="I192" s="38" t="str">
        <f t="shared" si="26"/>
        <v>A</v>
      </c>
      <c r="J192" s="38">
        <f t="shared" si="25"/>
        <v>5</v>
      </c>
      <c r="K192" s="39" t="s">
        <v>47</v>
      </c>
      <c r="L192" s="38" t="s">
        <v>770</v>
      </c>
      <c r="M192" s="38" t="s">
        <v>544</v>
      </c>
      <c r="N192" s="59" t="s">
        <v>549</v>
      </c>
      <c r="O192" s="62" t="s">
        <v>554</v>
      </c>
      <c r="Q192" s="2" t="str">
        <f t="shared" si="34"/>
        <v>3.1.90.91.01</v>
      </c>
      <c r="R192" s="2" t="str">
        <f t="shared" si="35"/>
        <v>31909101</v>
      </c>
      <c r="S192" s="2" t="b">
        <f t="shared" si="36"/>
        <v>1</v>
      </c>
      <c r="T192" s="6" t="str">
        <f t="shared" si="37"/>
        <v>31909101</v>
      </c>
      <c r="V192" s="9" t="str">
        <f t="shared" si="38"/>
        <v>A</v>
      </c>
      <c r="W192" s="2" t="b">
        <f t="shared" si="39"/>
        <v>1</v>
      </c>
      <c r="Y192" s="2" t="str">
        <f t="shared" si="40"/>
        <v>3.1.90.91.01 - PRECATÓRIOS - ATIVO CIVIL</v>
      </c>
      <c r="Z192" s="2" t="s">
        <v>549</v>
      </c>
    </row>
    <row r="193" spans="2:26" x14ac:dyDescent="0.25">
      <c r="B193" s="36" t="s">
        <v>135</v>
      </c>
      <c r="C193" s="37" t="s">
        <v>231</v>
      </c>
      <c r="D193" s="37" t="s">
        <v>136</v>
      </c>
      <c r="E193" s="37" t="s">
        <v>233</v>
      </c>
      <c r="F193" s="37" t="s">
        <v>144</v>
      </c>
      <c r="G193" s="38" t="str">
        <f t="shared" si="24"/>
        <v>3.1.90.91.08</v>
      </c>
      <c r="H193" s="23" t="s">
        <v>451</v>
      </c>
      <c r="I193" s="38" t="str">
        <f t="shared" si="26"/>
        <v>A</v>
      </c>
      <c r="J193" s="38">
        <f t="shared" si="25"/>
        <v>5</v>
      </c>
      <c r="K193" s="39" t="s">
        <v>47</v>
      </c>
      <c r="L193" s="38" t="s">
        <v>770</v>
      </c>
      <c r="M193" s="38" t="s">
        <v>544</v>
      </c>
      <c r="N193" s="59" t="s">
        <v>549</v>
      </c>
      <c r="O193" s="62" t="s">
        <v>554</v>
      </c>
      <c r="Q193" s="2" t="str">
        <f t="shared" si="34"/>
        <v>3.1.90.91.08</v>
      </c>
      <c r="R193" s="2" t="str">
        <f t="shared" si="35"/>
        <v>31909108</v>
      </c>
      <c r="S193" s="2" t="b">
        <f t="shared" si="36"/>
        <v>1</v>
      </c>
      <c r="T193" s="6" t="str">
        <f t="shared" si="37"/>
        <v>31909108</v>
      </c>
      <c r="V193" s="9" t="str">
        <f t="shared" si="38"/>
        <v>A</v>
      </c>
      <c r="W193" s="2" t="b">
        <f t="shared" si="39"/>
        <v>1</v>
      </c>
      <c r="Y193" s="2" t="str">
        <f t="shared" si="40"/>
        <v>3.1.90.91.08 - SENTENÇA JUDICIAL - ATIVO CIVIL</v>
      </c>
      <c r="Z193" s="2" t="s">
        <v>549</v>
      </c>
    </row>
    <row r="194" spans="2:26" x14ac:dyDescent="0.25">
      <c r="B194" s="36" t="s">
        <v>135</v>
      </c>
      <c r="C194" s="37" t="s">
        <v>231</v>
      </c>
      <c r="D194" s="37" t="s">
        <v>136</v>
      </c>
      <c r="E194" s="37" t="s">
        <v>233</v>
      </c>
      <c r="F194" s="37" t="s">
        <v>174</v>
      </c>
      <c r="G194" s="38" t="str">
        <f t="shared" si="24"/>
        <v>3.1.90.91.09</v>
      </c>
      <c r="H194" s="23" t="s">
        <v>452</v>
      </c>
      <c r="I194" s="38" t="str">
        <f t="shared" si="26"/>
        <v>A</v>
      </c>
      <c r="J194" s="38">
        <f t="shared" si="25"/>
        <v>5</v>
      </c>
      <c r="K194" s="39" t="s">
        <v>47</v>
      </c>
      <c r="L194" s="38" t="s">
        <v>770</v>
      </c>
      <c r="M194" s="38" t="s">
        <v>544</v>
      </c>
      <c r="N194" s="59" t="s">
        <v>549</v>
      </c>
      <c r="O194" s="62" t="s">
        <v>554</v>
      </c>
      <c r="Q194" s="2" t="str">
        <f t="shared" si="34"/>
        <v>3.1.90.91.09</v>
      </c>
      <c r="R194" s="2" t="str">
        <f t="shared" si="35"/>
        <v>31909109</v>
      </c>
      <c r="S194" s="2" t="b">
        <f t="shared" si="36"/>
        <v>1</v>
      </c>
      <c r="T194" s="6" t="str">
        <f t="shared" si="37"/>
        <v>31909109</v>
      </c>
      <c r="V194" s="9" t="str">
        <f t="shared" si="38"/>
        <v>A</v>
      </c>
      <c r="W194" s="2" t="b">
        <f t="shared" si="39"/>
        <v>1</v>
      </c>
      <c r="Y194" s="2" t="str">
        <f t="shared" si="40"/>
        <v>3.1.90.91.09 - SENTENÇA JUDICIAL - INATIVO CIVIL</v>
      </c>
      <c r="Z194" s="2" t="s">
        <v>549</v>
      </c>
    </row>
    <row r="195" spans="2:26" x14ac:dyDescent="0.25">
      <c r="B195" s="36" t="s">
        <v>135</v>
      </c>
      <c r="C195" s="37" t="s">
        <v>231</v>
      </c>
      <c r="D195" s="37" t="s">
        <v>136</v>
      </c>
      <c r="E195" s="37" t="s">
        <v>233</v>
      </c>
      <c r="F195" s="37" t="s">
        <v>183</v>
      </c>
      <c r="G195" s="38" t="str">
        <f t="shared" si="24"/>
        <v>3.1.90.91.10</v>
      </c>
      <c r="H195" s="23" t="s">
        <v>57</v>
      </c>
      <c r="I195" s="38" t="str">
        <f t="shared" si="26"/>
        <v>A</v>
      </c>
      <c r="J195" s="38">
        <f t="shared" si="25"/>
        <v>5</v>
      </c>
      <c r="K195" s="39" t="s">
        <v>47</v>
      </c>
      <c r="L195" s="38" t="s">
        <v>770</v>
      </c>
      <c r="M195" s="38" t="s">
        <v>544</v>
      </c>
      <c r="N195" s="59" t="s">
        <v>549</v>
      </c>
      <c r="O195" s="62" t="s">
        <v>554</v>
      </c>
      <c r="Q195" s="2" t="str">
        <f t="shared" si="34"/>
        <v>3.1.90.91.10</v>
      </c>
      <c r="R195" s="2" t="str">
        <f t="shared" si="35"/>
        <v>31909110</v>
      </c>
      <c r="S195" s="2" t="b">
        <f t="shared" si="36"/>
        <v>1</v>
      </c>
      <c r="T195" s="6" t="str">
        <f t="shared" si="37"/>
        <v>31909110</v>
      </c>
      <c r="V195" s="9" t="str">
        <f t="shared" si="38"/>
        <v>A</v>
      </c>
      <c r="W195" s="2" t="b">
        <f t="shared" si="39"/>
        <v>1</v>
      </c>
      <c r="Y195" s="2" t="str">
        <f t="shared" si="40"/>
        <v>3.1.90.91.10 - SENTENÇA JUDICIAL - PENSIONISTA CIVIL</v>
      </c>
      <c r="Z195" s="2" t="s">
        <v>549</v>
      </c>
    </row>
    <row r="196" spans="2:26" x14ac:dyDescent="0.25">
      <c r="B196" s="36" t="s">
        <v>135</v>
      </c>
      <c r="C196" s="37" t="s">
        <v>231</v>
      </c>
      <c r="D196" s="37" t="s">
        <v>136</v>
      </c>
      <c r="E196" s="37" t="s">
        <v>233</v>
      </c>
      <c r="F196" s="37" t="s">
        <v>176</v>
      </c>
      <c r="G196" s="38" t="str">
        <f t="shared" si="24"/>
        <v>3.1.90.91.14</v>
      </c>
      <c r="H196" s="23" t="s">
        <v>685</v>
      </c>
      <c r="I196" s="38" t="str">
        <f t="shared" si="26"/>
        <v>A</v>
      </c>
      <c r="J196" s="38">
        <f t="shared" si="25"/>
        <v>5</v>
      </c>
      <c r="K196" s="39" t="s">
        <v>47</v>
      </c>
      <c r="L196" s="38" t="s">
        <v>770</v>
      </c>
      <c r="M196" s="38" t="s">
        <v>544</v>
      </c>
      <c r="N196" s="59" t="s">
        <v>549</v>
      </c>
      <c r="O196" s="62" t="s">
        <v>554</v>
      </c>
      <c r="Q196" s="2" t="str">
        <f t="shared" si="34"/>
        <v>3.1.90.91.14</v>
      </c>
      <c r="R196" s="2" t="str">
        <f t="shared" si="35"/>
        <v>31909114</v>
      </c>
      <c r="S196" s="2" t="b">
        <f t="shared" si="36"/>
        <v>1</v>
      </c>
      <c r="T196" s="6" t="str">
        <f t="shared" si="37"/>
        <v>31909114</v>
      </c>
      <c r="V196" s="9" t="str">
        <f t="shared" si="38"/>
        <v>A</v>
      </c>
      <c r="W196" s="2" t="b">
        <f t="shared" si="39"/>
        <v>1</v>
      </c>
      <c r="Y196" s="2" t="str">
        <f t="shared" si="40"/>
        <v>3.1.90.91.14 - SENTENÇA JUDICIAL NÃO TRANSITADO EM JULGADO - ATIVO CIVIL</v>
      </c>
      <c r="Z196" s="2" t="s">
        <v>549</v>
      </c>
    </row>
    <row r="197" spans="2:26" x14ac:dyDescent="0.25">
      <c r="B197" s="36" t="s">
        <v>135</v>
      </c>
      <c r="C197" s="37" t="s">
        <v>231</v>
      </c>
      <c r="D197" s="37" t="s">
        <v>136</v>
      </c>
      <c r="E197" s="37" t="s">
        <v>233</v>
      </c>
      <c r="F197" s="37" t="s">
        <v>147</v>
      </c>
      <c r="G197" s="38" t="str">
        <f t="shared" si="24"/>
        <v>3.1.90.91.15</v>
      </c>
      <c r="H197" s="23" t="s">
        <v>686</v>
      </c>
      <c r="I197" s="38" t="str">
        <f t="shared" si="26"/>
        <v>A</v>
      </c>
      <c r="J197" s="38">
        <f t="shared" si="25"/>
        <v>5</v>
      </c>
      <c r="K197" s="39" t="s">
        <v>47</v>
      </c>
      <c r="L197" s="38" t="s">
        <v>770</v>
      </c>
      <c r="M197" s="38" t="s">
        <v>544</v>
      </c>
      <c r="N197" s="59" t="s">
        <v>549</v>
      </c>
      <c r="O197" s="62" t="s">
        <v>554</v>
      </c>
      <c r="Q197" s="2" t="str">
        <f t="shared" si="34"/>
        <v>3.1.90.91.15</v>
      </c>
      <c r="R197" s="2" t="str">
        <f t="shared" si="35"/>
        <v>31909115</v>
      </c>
      <c r="S197" s="2" t="b">
        <f t="shared" si="36"/>
        <v>1</v>
      </c>
      <c r="T197" s="6" t="str">
        <f t="shared" si="37"/>
        <v>31909115</v>
      </c>
      <c r="V197" s="9" t="str">
        <f t="shared" si="38"/>
        <v>A</v>
      </c>
      <c r="W197" s="2" t="b">
        <f t="shared" si="39"/>
        <v>1</v>
      </c>
      <c r="Y197" s="2" t="str">
        <f t="shared" si="40"/>
        <v>3.1.90.91.15 - SENTENÇA JUDICIAL NÃO TRANSITADO EM JULGADO - INATIVO CIVIL</v>
      </c>
      <c r="Z197" s="2" t="s">
        <v>549</v>
      </c>
    </row>
    <row r="198" spans="2:26" x14ac:dyDescent="0.25">
      <c r="B198" s="36" t="s">
        <v>135</v>
      </c>
      <c r="C198" s="37" t="s">
        <v>231</v>
      </c>
      <c r="D198" s="37" t="s">
        <v>136</v>
      </c>
      <c r="E198" s="37" t="s">
        <v>233</v>
      </c>
      <c r="F198" s="37" t="s">
        <v>177</v>
      </c>
      <c r="G198" s="38" t="str">
        <f t="shared" si="24"/>
        <v>3.1.90.91.16</v>
      </c>
      <c r="H198" s="23" t="s">
        <v>687</v>
      </c>
      <c r="I198" s="38" t="str">
        <f t="shared" si="26"/>
        <v>A</v>
      </c>
      <c r="J198" s="38">
        <f t="shared" si="25"/>
        <v>5</v>
      </c>
      <c r="K198" s="39" t="s">
        <v>47</v>
      </c>
      <c r="L198" s="38" t="s">
        <v>770</v>
      </c>
      <c r="M198" s="38" t="s">
        <v>544</v>
      </c>
      <c r="N198" s="59" t="s">
        <v>549</v>
      </c>
      <c r="O198" s="62" t="s">
        <v>554</v>
      </c>
      <c r="Q198" s="2" t="str">
        <f t="shared" si="34"/>
        <v>3.1.90.91.16</v>
      </c>
      <c r="R198" s="2" t="str">
        <f t="shared" si="35"/>
        <v>31909116</v>
      </c>
      <c r="S198" s="2" t="b">
        <f t="shared" si="36"/>
        <v>1</v>
      </c>
      <c r="T198" s="6" t="str">
        <f t="shared" si="37"/>
        <v>31909116</v>
      </c>
      <c r="V198" s="9" t="str">
        <f t="shared" si="38"/>
        <v>A</v>
      </c>
      <c r="W198" s="2" t="b">
        <f t="shared" si="39"/>
        <v>1</v>
      </c>
      <c r="Y198" s="2" t="str">
        <f t="shared" si="40"/>
        <v>3.1.90.91.16 - SENTENÇA JUDICIAL NÃO TRANSITADO EM JULGADO - PENSIONISTA CIVIL</v>
      </c>
      <c r="Z198" s="2" t="s">
        <v>549</v>
      </c>
    </row>
    <row r="199" spans="2:26" x14ac:dyDescent="0.25">
      <c r="B199" s="36" t="s">
        <v>135</v>
      </c>
      <c r="C199" s="37" t="s">
        <v>231</v>
      </c>
      <c r="D199" s="37" t="s">
        <v>136</v>
      </c>
      <c r="E199" s="37" t="s">
        <v>233</v>
      </c>
      <c r="F199" s="37" t="s">
        <v>178</v>
      </c>
      <c r="G199" s="38" t="str">
        <f t="shared" si="24"/>
        <v>3.1.90.91.20</v>
      </c>
      <c r="H199" s="23" t="s">
        <v>1</v>
      </c>
      <c r="I199" s="38" t="str">
        <f t="shared" si="26"/>
        <v>A</v>
      </c>
      <c r="J199" s="38">
        <f t="shared" si="25"/>
        <v>5</v>
      </c>
      <c r="K199" s="39" t="s">
        <v>47</v>
      </c>
      <c r="L199" s="38" t="s">
        <v>770</v>
      </c>
      <c r="M199" s="38" t="s">
        <v>544</v>
      </c>
      <c r="N199" s="59" t="s">
        <v>549</v>
      </c>
      <c r="O199" s="62" t="s">
        <v>554</v>
      </c>
      <c r="Q199" s="2" t="str">
        <f t="shared" si="34"/>
        <v>3.1.90.91.20</v>
      </c>
      <c r="R199" s="2" t="str">
        <f t="shared" si="35"/>
        <v>31909120</v>
      </c>
      <c r="S199" s="2" t="b">
        <f t="shared" si="36"/>
        <v>1</v>
      </c>
      <c r="T199" s="6" t="str">
        <f t="shared" si="37"/>
        <v>31909120</v>
      </c>
      <c r="V199" s="9" t="str">
        <f t="shared" si="38"/>
        <v>A</v>
      </c>
      <c r="W199" s="2" t="b">
        <f t="shared" si="39"/>
        <v>1</v>
      </c>
      <c r="Y199" s="2" t="str">
        <f t="shared" si="40"/>
        <v>3.1.90.91.20 - DEPÓSITOS JUDICIAIS</v>
      </c>
      <c r="Z199" s="2" t="s">
        <v>549</v>
      </c>
    </row>
    <row r="200" spans="2:26" x14ac:dyDescent="0.25">
      <c r="B200" s="36" t="s">
        <v>135</v>
      </c>
      <c r="C200" s="37" t="s">
        <v>231</v>
      </c>
      <c r="D200" s="37" t="s">
        <v>136</v>
      </c>
      <c r="E200" s="37" t="s">
        <v>233</v>
      </c>
      <c r="F200" s="37" t="s">
        <v>181</v>
      </c>
      <c r="G200" s="38" t="str">
        <f t="shared" si="24"/>
        <v>3.1.90.91.23</v>
      </c>
      <c r="H200" s="23" t="s">
        <v>453</v>
      </c>
      <c r="I200" s="38" t="str">
        <f t="shared" si="26"/>
        <v>A</v>
      </c>
      <c r="J200" s="38">
        <f t="shared" si="25"/>
        <v>5</v>
      </c>
      <c r="K200" s="39" t="s">
        <v>47</v>
      </c>
      <c r="L200" s="38" t="s">
        <v>770</v>
      </c>
      <c r="M200" s="38" t="s">
        <v>544</v>
      </c>
      <c r="N200" s="59" t="s">
        <v>549</v>
      </c>
      <c r="O200" s="62" t="s">
        <v>554</v>
      </c>
      <c r="Q200" s="2" t="str">
        <f t="shared" si="34"/>
        <v>3.1.90.91.23</v>
      </c>
      <c r="R200" s="2" t="str">
        <f t="shared" si="35"/>
        <v>31909123</v>
      </c>
      <c r="S200" s="2" t="b">
        <f t="shared" si="36"/>
        <v>1</v>
      </c>
      <c r="T200" s="6" t="str">
        <f t="shared" si="37"/>
        <v>31909123</v>
      </c>
      <c r="V200" s="9" t="str">
        <f t="shared" si="38"/>
        <v>A</v>
      </c>
      <c r="W200" s="2" t="b">
        <f t="shared" si="39"/>
        <v>1</v>
      </c>
      <c r="Y200" s="2" t="str">
        <f t="shared" si="40"/>
        <v>3.1.90.91.23 - PRECATÓRIOS - INATIVO CIVIL</v>
      </c>
      <c r="Z200" s="2" t="s">
        <v>549</v>
      </c>
    </row>
    <row r="201" spans="2:26" x14ac:dyDescent="0.25">
      <c r="B201" s="36" t="s">
        <v>135</v>
      </c>
      <c r="C201" s="37" t="s">
        <v>231</v>
      </c>
      <c r="D201" s="37" t="s">
        <v>136</v>
      </c>
      <c r="E201" s="37" t="s">
        <v>233</v>
      </c>
      <c r="F201" s="37" t="s">
        <v>160</v>
      </c>
      <c r="G201" s="38" t="str">
        <f t="shared" ref="G201:G264" si="41">B201&amp;"."&amp;C201&amp;"."&amp;D201&amp;"."&amp;E201&amp;"."&amp;F201</f>
        <v>3.1.90.91.25</v>
      </c>
      <c r="H201" s="23" t="s">
        <v>454</v>
      </c>
      <c r="I201" s="38" t="str">
        <f t="shared" si="26"/>
        <v>A</v>
      </c>
      <c r="J201" s="38">
        <f t="shared" ref="J201:J264" si="42">IF( (VALUE(F201) &gt; 0), 5,IF( (VALUE(E201) &gt; 0), 4,IF( (VALUE(D201) &gt; 0), 3,IF( (VALUE(C201) &gt; 0), 2,1))))</f>
        <v>5</v>
      </c>
      <c r="K201" s="39" t="s">
        <v>47</v>
      </c>
      <c r="L201" s="38" t="s">
        <v>770</v>
      </c>
      <c r="M201" s="38" t="s">
        <v>544</v>
      </c>
      <c r="N201" s="59" t="s">
        <v>549</v>
      </c>
      <c r="O201" s="62" t="s">
        <v>554</v>
      </c>
      <c r="Q201" s="2" t="str">
        <f t="shared" si="34"/>
        <v>3.1.90.91.25</v>
      </c>
      <c r="R201" s="2" t="str">
        <f t="shared" si="35"/>
        <v>31909125</v>
      </c>
      <c r="S201" s="2" t="b">
        <f t="shared" si="36"/>
        <v>1</v>
      </c>
      <c r="T201" s="6" t="str">
        <f t="shared" si="37"/>
        <v>31909125</v>
      </c>
      <c r="V201" s="9" t="str">
        <f t="shared" si="38"/>
        <v>A</v>
      </c>
      <c r="W201" s="2" t="b">
        <f t="shared" si="39"/>
        <v>1</v>
      </c>
      <c r="Y201" s="2" t="str">
        <f t="shared" si="40"/>
        <v>3.1.90.91.25 - HONORÁRIOS SUCUMBENCIAIS DE PRECATÓRIOS</v>
      </c>
      <c r="Z201" s="2" t="s">
        <v>549</v>
      </c>
    </row>
    <row r="202" spans="2:26" x14ac:dyDescent="0.25">
      <c r="B202" s="36" t="s">
        <v>135</v>
      </c>
      <c r="C202" s="37" t="s">
        <v>231</v>
      </c>
      <c r="D202" s="37" t="s">
        <v>136</v>
      </c>
      <c r="E202" s="37" t="s">
        <v>233</v>
      </c>
      <c r="F202" s="37" t="s">
        <v>158</v>
      </c>
      <c r="G202" s="38" t="str">
        <f t="shared" si="41"/>
        <v>3.1.90.91.26</v>
      </c>
      <c r="H202" s="23" t="s">
        <v>688</v>
      </c>
      <c r="I202" s="38" t="str">
        <f t="shared" si="26"/>
        <v>A</v>
      </c>
      <c r="J202" s="38">
        <f t="shared" si="42"/>
        <v>5</v>
      </c>
      <c r="K202" s="39" t="s">
        <v>47</v>
      </c>
      <c r="L202" s="38" t="s">
        <v>770</v>
      </c>
      <c r="M202" s="38" t="s">
        <v>544</v>
      </c>
      <c r="N202" s="59" t="s">
        <v>549</v>
      </c>
      <c r="O202" s="62" t="s">
        <v>554</v>
      </c>
      <c r="Q202" s="2" t="str">
        <f t="shared" si="34"/>
        <v>3.1.90.91.26</v>
      </c>
      <c r="R202" s="2" t="str">
        <f t="shared" si="35"/>
        <v>31909126</v>
      </c>
      <c r="S202" s="2" t="b">
        <f t="shared" si="36"/>
        <v>1</v>
      </c>
      <c r="T202" s="6" t="str">
        <f t="shared" si="37"/>
        <v>31909126</v>
      </c>
      <c r="V202" s="9" t="str">
        <f t="shared" si="38"/>
        <v>A</v>
      </c>
      <c r="W202" s="2" t="b">
        <f t="shared" si="39"/>
        <v>1</v>
      </c>
      <c r="Y202" s="2" t="str">
        <f t="shared" si="40"/>
        <v>3.1.90.91.26 - SENTENÇA JUDICIAL DE PEQUENO VALOR - ATIVO CIVIL</v>
      </c>
      <c r="Z202" s="2" t="s">
        <v>549</v>
      </c>
    </row>
    <row r="203" spans="2:26" x14ac:dyDescent="0.25">
      <c r="B203" s="36" t="s">
        <v>135</v>
      </c>
      <c r="C203" s="37" t="s">
        <v>231</v>
      </c>
      <c r="D203" s="37" t="s">
        <v>136</v>
      </c>
      <c r="E203" s="37" t="s">
        <v>233</v>
      </c>
      <c r="F203" s="37" t="s">
        <v>182</v>
      </c>
      <c r="G203" s="38" t="str">
        <f t="shared" si="41"/>
        <v>3.1.90.91.28</v>
      </c>
      <c r="H203" s="23" t="s">
        <v>689</v>
      </c>
      <c r="I203" s="38" t="str">
        <f t="shared" si="26"/>
        <v>A</v>
      </c>
      <c r="J203" s="38">
        <f t="shared" si="42"/>
        <v>5</v>
      </c>
      <c r="K203" s="39" t="s">
        <v>47</v>
      </c>
      <c r="L203" s="38" t="s">
        <v>770</v>
      </c>
      <c r="M203" s="38" t="s">
        <v>544</v>
      </c>
      <c r="N203" s="59" t="s">
        <v>549</v>
      </c>
      <c r="O203" s="62" t="s">
        <v>554</v>
      </c>
      <c r="Q203" s="2" t="str">
        <f t="shared" si="34"/>
        <v>3.1.90.91.28</v>
      </c>
      <c r="R203" s="2" t="str">
        <f t="shared" si="35"/>
        <v>31909128</v>
      </c>
      <c r="S203" s="2" t="b">
        <f t="shared" si="36"/>
        <v>1</v>
      </c>
      <c r="T203" s="6" t="str">
        <f t="shared" si="37"/>
        <v>31909128</v>
      </c>
      <c r="V203" s="9" t="str">
        <f t="shared" si="38"/>
        <v>A</v>
      </c>
      <c r="W203" s="2" t="b">
        <f t="shared" si="39"/>
        <v>1</v>
      </c>
      <c r="Y203" s="2" t="str">
        <f t="shared" si="40"/>
        <v>3.1.90.91.28 - SENTENÇA JUDICIAL DE PEQUENO VALOR - INATIVO CIVIL</v>
      </c>
      <c r="Z203" s="2" t="s">
        <v>549</v>
      </c>
    </row>
    <row r="204" spans="2:26" x14ac:dyDescent="0.25">
      <c r="B204" s="36" t="s">
        <v>135</v>
      </c>
      <c r="C204" s="37" t="s">
        <v>231</v>
      </c>
      <c r="D204" s="37" t="s">
        <v>136</v>
      </c>
      <c r="E204" s="37" t="s">
        <v>233</v>
      </c>
      <c r="F204" s="37" t="s">
        <v>137</v>
      </c>
      <c r="G204" s="38" t="str">
        <f t="shared" si="41"/>
        <v>3.1.90.91.30</v>
      </c>
      <c r="H204" s="23" t="s">
        <v>690</v>
      </c>
      <c r="I204" s="38" t="str">
        <f t="shared" si="26"/>
        <v>A</v>
      </c>
      <c r="J204" s="38">
        <f t="shared" si="42"/>
        <v>5</v>
      </c>
      <c r="K204" s="39" t="s">
        <v>47</v>
      </c>
      <c r="L204" s="38" t="s">
        <v>770</v>
      </c>
      <c r="M204" s="38" t="s">
        <v>544</v>
      </c>
      <c r="N204" s="59" t="s">
        <v>549</v>
      </c>
      <c r="O204" s="62" t="s">
        <v>554</v>
      </c>
      <c r="Q204" s="2" t="str">
        <f t="shared" si="34"/>
        <v>3.1.90.91.30</v>
      </c>
      <c r="R204" s="2" t="str">
        <f t="shared" si="35"/>
        <v>31909130</v>
      </c>
      <c r="S204" s="2" t="b">
        <f t="shared" si="36"/>
        <v>1</v>
      </c>
      <c r="T204" s="6" t="str">
        <f t="shared" si="37"/>
        <v>31909130</v>
      </c>
      <c r="V204" s="9" t="str">
        <f t="shared" si="38"/>
        <v>A</v>
      </c>
      <c r="W204" s="2" t="b">
        <f t="shared" si="39"/>
        <v>1</v>
      </c>
      <c r="Y204" s="2" t="str">
        <f t="shared" si="40"/>
        <v>3.1.90.91.30 - SENTENÇA JUDICIAL DE PEQUENO VALOR - PENSIONISTA CIVIL</v>
      </c>
      <c r="Z204" s="2" t="s">
        <v>549</v>
      </c>
    </row>
    <row r="205" spans="2:26" x14ac:dyDescent="0.25">
      <c r="B205" s="36" t="s">
        <v>135</v>
      </c>
      <c r="C205" s="37" t="s">
        <v>231</v>
      </c>
      <c r="D205" s="37" t="s">
        <v>136</v>
      </c>
      <c r="E205" s="37" t="s">
        <v>233</v>
      </c>
      <c r="F205" s="37" t="s">
        <v>172</v>
      </c>
      <c r="G205" s="38" t="str">
        <f t="shared" si="41"/>
        <v>3.1.90.91.36</v>
      </c>
      <c r="H205" s="23" t="s">
        <v>455</v>
      </c>
      <c r="I205" s="38" t="str">
        <f t="shared" si="26"/>
        <v>A</v>
      </c>
      <c r="J205" s="38">
        <f t="shared" si="42"/>
        <v>5</v>
      </c>
      <c r="K205" s="39" t="s">
        <v>47</v>
      </c>
      <c r="L205" s="38" t="s">
        <v>770</v>
      </c>
      <c r="M205" s="38" t="s">
        <v>544</v>
      </c>
      <c r="N205" s="59" t="s">
        <v>549</v>
      </c>
      <c r="O205" s="62" t="s">
        <v>554</v>
      </c>
      <c r="Q205" s="2" t="str">
        <f t="shared" si="34"/>
        <v>3.1.90.91.36</v>
      </c>
      <c r="R205" s="2" t="str">
        <f t="shared" si="35"/>
        <v>31909136</v>
      </c>
      <c r="S205" s="2" t="b">
        <f t="shared" si="36"/>
        <v>1</v>
      </c>
      <c r="T205" s="6" t="str">
        <f t="shared" si="37"/>
        <v>31909136</v>
      </c>
      <c r="V205" s="9" t="str">
        <f t="shared" si="38"/>
        <v>A</v>
      </c>
      <c r="W205" s="2" t="b">
        <f t="shared" si="39"/>
        <v>1</v>
      </c>
      <c r="Y205" s="2" t="str">
        <f t="shared" si="40"/>
        <v>3.1.90.91.36 - PRECATÓRIOS - PENSIONISTA CIVIL</v>
      </c>
      <c r="Z205" s="2" t="s">
        <v>549</v>
      </c>
    </row>
    <row r="206" spans="2:26" x14ac:dyDescent="0.25">
      <c r="B206" s="36" t="s">
        <v>135</v>
      </c>
      <c r="C206" s="37" t="s">
        <v>231</v>
      </c>
      <c r="D206" s="37" t="s">
        <v>136</v>
      </c>
      <c r="E206" s="37" t="s">
        <v>233</v>
      </c>
      <c r="F206" s="37" t="s">
        <v>413</v>
      </c>
      <c r="G206" s="38" t="str">
        <f t="shared" si="41"/>
        <v>3.1.90.91.97</v>
      </c>
      <c r="H206" s="23" t="s">
        <v>58</v>
      </c>
      <c r="I206" s="38" t="str">
        <f t="shared" si="26"/>
        <v>A</v>
      </c>
      <c r="J206" s="38">
        <f t="shared" si="42"/>
        <v>5</v>
      </c>
      <c r="K206" s="39" t="s">
        <v>47</v>
      </c>
      <c r="L206" s="38" t="s">
        <v>770</v>
      </c>
      <c r="M206" s="38" t="s">
        <v>544</v>
      </c>
      <c r="N206" s="59" t="s">
        <v>549</v>
      </c>
      <c r="O206" s="62" t="s">
        <v>554</v>
      </c>
      <c r="Q206" s="2" t="str">
        <f t="shared" si="34"/>
        <v>3.1.90.91.97</v>
      </c>
      <c r="R206" s="2" t="str">
        <f t="shared" si="35"/>
        <v>31909197</v>
      </c>
      <c r="S206" s="2" t="b">
        <f t="shared" si="36"/>
        <v>1</v>
      </c>
      <c r="T206" s="6" t="str">
        <f t="shared" si="37"/>
        <v>31909197</v>
      </c>
      <c r="V206" s="9" t="str">
        <f t="shared" si="38"/>
        <v>A</v>
      </c>
      <c r="W206" s="2" t="b">
        <f t="shared" si="39"/>
        <v>1</v>
      </c>
      <c r="Y206" s="2" t="str">
        <f t="shared" si="40"/>
        <v>3.1.90.91.97 - OUTROS PRECATÓRIOS JUDICIAIS</v>
      </c>
      <c r="Z206" s="2" t="s">
        <v>549</v>
      </c>
    </row>
    <row r="207" spans="2:26" x14ac:dyDescent="0.25">
      <c r="B207" s="36" t="s">
        <v>135</v>
      </c>
      <c r="C207" s="37" t="s">
        <v>231</v>
      </c>
      <c r="D207" s="37" t="s">
        <v>136</v>
      </c>
      <c r="E207" s="37" t="s">
        <v>233</v>
      </c>
      <c r="F207" s="37" t="s">
        <v>191</v>
      </c>
      <c r="G207" s="38" t="str">
        <f t="shared" si="41"/>
        <v>3.1.90.91.99</v>
      </c>
      <c r="H207" s="23" t="s">
        <v>456</v>
      </c>
      <c r="I207" s="38" t="str">
        <f t="shared" si="26"/>
        <v>A</v>
      </c>
      <c r="J207" s="38">
        <f t="shared" si="42"/>
        <v>5</v>
      </c>
      <c r="K207" s="39" t="s">
        <v>47</v>
      </c>
      <c r="L207" s="38" t="s">
        <v>770</v>
      </c>
      <c r="M207" s="38" t="s">
        <v>544</v>
      </c>
      <c r="N207" s="59" t="s">
        <v>549</v>
      </c>
      <c r="O207" s="62" t="s">
        <v>554</v>
      </c>
      <c r="Q207" s="2" t="str">
        <f t="shared" si="34"/>
        <v>3.1.90.91.99</v>
      </c>
      <c r="R207" s="2" t="str">
        <f t="shared" si="35"/>
        <v>31909199</v>
      </c>
      <c r="S207" s="2" t="b">
        <f t="shared" si="36"/>
        <v>1</v>
      </c>
      <c r="T207" s="6" t="str">
        <f t="shared" si="37"/>
        <v>31909199</v>
      </c>
      <c r="V207" s="9" t="str">
        <f t="shared" si="38"/>
        <v>A</v>
      </c>
      <c r="W207" s="2" t="b">
        <f t="shared" si="39"/>
        <v>1</v>
      </c>
      <c r="Y207" s="2" t="str">
        <f t="shared" si="40"/>
        <v>3.1.90.91.99 - OUTRAS SENTENÇAS JUDICIAIS</v>
      </c>
      <c r="Z207" s="2" t="s">
        <v>549</v>
      </c>
    </row>
    <row r="208" spans="2:26" s="3" customFormat="1" x14ac:dyDescent="0.25">
      <c r="B208" s="30" t="s">
        <v>135</v>
      </c>
      <c r="C208" s="31" t="s">
        <v>231</v>
      </c>
      <c r="D208" s="31" t="s">
        <v>136</v>
      </c>
      <c r="E208" s="31" t="s">
        <v>185</v>
      </c>
      <c r="F208" s="31" t="s">
        <v>186</v>
      </c>
      <c r="G208" s="32" t="str">
        <f t="shared" si="41"/>
        <v>3.1.90.92.00</v>
      </c>
      <c r="H208" s="33" t="s">
        <v>59</v>
      </c>
      <c r="I208" s="34" t="str">
        <f t="shared" si="26"/>
        <v>S</v>
      </c>
      <c r="J208" s="32">
        <f t="shared" si="42"/>
        <v>4</v>
      </c>
      <c r="K208" s="35" t="s">
        <v>46</v>
      </c>
      <c r="L208" s="32" t="s">
        <v>770</v>
      </c>
      <c r="M208" s="32" t="s">
        <v>544</v>
      </c>
      <c r="N208" s="59" t="s">
        <v>549</v>
      </c>
      <c r="O208" s="61" t="s">
        <v>554</v>
      </c>
      <c r="Q208" s="2" t="str">
        <f t="shared" si="34"/>
        <v>3.1.90.92.00</v>
      </c>
      <c r="R208" s="2" t="str">
        <f t="shared" si="35"/>
        <v>31909200</v>
      </c>
      <c r="S208" s="2" t="b">
        <f t="shared" si="36"/>
        <v>1</v>
      </c>
      <c r="T208" s="6" t="str">
        <f t="shared" si="37"/>
        <v>31909200</v>
      </c>
      <c r="V208" s="11" t="str">
        <f t="shared" si="38"/>
        <v>S</v>
      </c>
      <c r="W208" s="3" t="b">
        <f t="shared" si="39"/>
        <v>1</v>
      </c>
      <c r="Y208" s="2" t="str">
        <f t="shared" si="40"/>
        <v>3.1.90.92.00 - DESPESAS DE EXERCÍCIOS ANTERIORES</v>
      </c>
      <c r="Z208" s="2" t="s">
        <v>549</v>
      </c>
    </row>
    <row r="209" spans="2:26" x14ac:dyDescent="0.25">
      <c r="B209" s="36" t="s">
        <v>135</v>
      </c>
      <c r="C209" s="37" t="s">
        <v>231</v>
      </c>
      <c r="D209" s="37" t="s">
        <v>136</v>
      </c>
      <c r="E209" s="37" t="s">
        <v>185</v>
      </c>
      <c r="F209" s="37" t="s">
        <v>173</v>
      </c>
      <c r="G209" s="38" t="str">
        <f t="shared" si="41"/>
        <v>3.1.90.92.01</v>
      </c>
      <c r="H209" s="23" t="s">
        <v>667</v>
      </c>
      <c r="I209" s="38" t="str">
        <f t="shared" si="26"/>
        <v>A</v>
      </c>
      <c r="J209" s="38">
        <f t="shared" si="42"/>
        <v>5</v>
      </c>
      <c r="K209" s="39" t="s">
        <v>47</v>
      </c>
      <c r="L209" s="38" t="s">
        <v>770</v>
      </c>
      <c r="M209" s="38" t="s">
        <v>544</v>
      </c>
      <c r="N209" s="59" t="s">
        <v>549</v>
      </c>
      <c r="O209" s="62" t="s">
        <v>554</v>
      </c>
      <c r="Q209" s="2" t="str">
        <f t="shared" si="34"/>
        <v>3.1.90.92.01</v>
      </c>
      <c r="R209" s="2" t="str">
        <f t="shared" si="35"/>
        <v>31909201</v>
      </c>
      <c r="S209" s="2" t="b">
        <f t="shared" si="36"/>
        <v>1</v>
      </c>
      <c r="T209" s="6" t="str">
        <f t="shared" si="37"/>
        <v>31909201</v>
      </c>
      <c r="V209" s="9" t="str">
        <f t="shared" si="38"/>
        <v>A</v>
      </c>
      <c r="W209" s="2" t="b">
        <f t="shared" si="39"/>
        <v>1</v>
      </c>
      <c r="Y209" s="2" t="str">
        <f t="shared" si="40"/>
        <v>3.1.90.92.01 - APOSENTADORIAS DO RPPS, RESERVA REMUNERADA E REFORMAS DOS MILITARES</v>
      </c>
      <c r="Z209" s="2" t="s">
        <v>549</v>
      </c>
    </row>
    <row r="210" spans="2:26" x14ac:dyDescent="0.25">
      <c r="B210" s="36" t="s">
        <v>135</v>
      </c>
      <c r="C210" s="37" t="s">
        <v>231</v>
      </c>
      <c r="D210" s="37" t="s">
        <v>136</v>
      </c>
      <c r="E210" s="37" t="s">
        <v>185</v>
      </c>
      <c r="F210" s="37" t="s">
        <v>139</v>
      </c>
      <c r="G210" s="38" t="str">
        <f t="shared" si="41"/>
        <v>3.1.90.92.03</v>
      </c>
      <c r="H210" s="23" t="s">
        <v>457</v>
      </c>
      <c r="I210" s="38" t="str">
        <f t="shared" si="26"/>
        <v>A</v>
      </c>
      <c r="J210" s="38">
        <f t="shared" si="42"/>
        <v>5</v>
      </c>
      <c r="K210" s="39" t="s">
        <v>47</v>
      </c>
      <c r="L210" s="38" t="s">
        <v>770</v>
      </c>
      <c r="M210" s="38" t="s">
        <v>544</v>
      </c>
      <c r="N210" s="59" t="s">
        <v>549</v>
      </c>
      <c r="O210" s="62" t="s">
        <v>554</v>
      </c>
      <c r="Q210" s="2" t="str">
        <f t="shared" si="34"/>
        <v>3.1.90.92.03</v>
      </c>
      <c r="R210" s="2" t="str">
        <f t="shared" si="35"/>
        <v>31909203</v>
      </c>
      <c r="S210" s="2" t="b">
        <f t="shared" si="36"/>
        <v>1</v>
      </c>
      <c r="T210" s="6" t="str">
        <f t="shared" si="37"/>
        <v>31909203</v>
      </c>
      <c r="V210" s="9" t="str">
        <f t="shared" si="38"/>
        <v>A</v>
      </c>
      <c r="W210" s="2" t="b">
        <f t="shared" si="39"/>
        <v>1</v>
      </c>
      <c r="Y210" s="2" t="str">
        <f t="shared" si="40"/>
        <v>3.1.90.92.03 - PENSÕES DO RPPS E DO MILITAR</v>
      </c>
      <c r="Z210" s="2" t="s">
        <v>549</v>
      </c>
    </row>
    <row r="211" spans="2:26" x14ac:dyDescent="0.25">
      <c r="B211" s="36" t="s">
        <v>135</v>
      </c>
      <c r="C211" s="37" t="s">
        <v>231</v>
      </c>
      <c r="D211" s="37" t="s">
        <v>136</v>
      </c>
      <c r="E211" s="37" t="s">
        <v>185</v>
      </c>
      <c r="F211" s="37" t="s">
        <v>140</v>
      </c>
      <c r="G211" s="38" t="str">
        <f t="shared" si="41"/>
        <v>3.1.90.92.04</v>
      </c>
      <c r="H211" s="23" t="s">
        <v>44</v>
      </c>
      <c r="I211" s="38" t="str">
        <f t="shared" si="26"/>
        <v>A</v>
      </c>
      <c r="J211" s="38">
        <f t="shared" si="42"/>
        <v>5</v>
      </c>
      <c r="K211" s="39" t="s">
        <v>47</v>
      </c>
      <c r="L211" s="38" t="s">
        <v>770</v>
      </c>
      <c r="M211" s="38" t="s">
        <v>544</v>
      </c>
      <c r="N211" s="59" t="s">
        <v>549</v>
      </c>
      <c r="O211" s="62" t="s">
        <v>554</v>
      </c>
      <c r="Q211" s="2" t="str">
        <f t="shared" si="34"/>
        <v>3.1.90.92.04</v>
      </c>
      <c r="R211" s="2" t="str">
        <f t="shared" si="35"/>
        <v>31909204</v>
      </c>
      <c r="S211" s="2" t="b">
        <f t="shared" si="36"/>
        <v>1</v>
      </c>
      <c r="T211" s="6" t="str">
        <f t="shared" si="37"/>
        <v>31909204</v>
      </c>
      <c r="V211" s="9" t="str">
        <f t="shared" si="38"/>
        <v>A</v>
      </c>
      <c r="W211" s="2" t="b">
        <f t="shared" si="39"/>
        <v>1</v>
      </c>
      <c r="Y211" s="2" t="str">
        <f t="shared" si="40"/>
        <v>3.1.90.92.04 - CONTRATAÇÃO POR TEMPO DETERMINADO</v>
      </c>
      <c r="Z211" s="2" t="s">
        <v>549</v>
      </c>
    </row>
    <row r="212" spans="2:26" x14ac:dyDescent="0.25">
      <c r="B212" s="36" t="s">
        <v>135</v>
      </c>
      <c r="C212" s="37" t="s">
        <v>231</v>
      </c>
      <c r="D212" s="37" t="s">
        <v>136</v>
      </c>
      <c r="E212" s="37" t="s">
        <v>185</v>
      </c>
      <c r="F212" s="37" t="s">
        <v>143</v>
      </c>
      <c r="G212" s="38" t="str">
        <f t="shared" si="41"/>
        <v>3.1.90.92.07</v>
      </c>
      <c r="H212" s="23" t="s">
        <v>50</v>
      </c>
      <c r="I212" s="38" t="str">
        <f t="shared" si="26"/>
        <v>A</v>
      </c>
      <c r="J212" s="38">
        <f t="shared" si="42"/>
        <v>5</v>
      </c>
      <c r="K212" s="39" t="s">
        <v>47</v>
      </c>
      <c r="L212" s="38" t="s">
        <v>770</v>
      </c>
      <c r="M212" s="38" t="s">
        <v>544</v>
      </c>
      <c r="N212" s="59" t="s">
        <v>549</v>
      </c>
      <c r="O212" s="62" t="s">
        <v>554</v>
      </c>
      <c r="Q212" s="2" t="str">
        <f t="shared" si="34"/>
        <v>3.1.90.92.07</v>
      </c>
      <c r="R212" s="2" t="str">
        <f t="shared" si="35"/>
        <v>31909207</v>
      </c>
      <c r="S212" s="2" t="b">
        <f t="shared" si="36"/>
        <v>1</v>
      </c>
      <c r="T212" s="6" t="str">
        <f t="shared" si="37"/>
        <v>31909207</v>
      </c>
      <c r="V212" s="9" t="str">
        <f t="shared" si="38"/>
        <v>A</v>
      </c>
      <c r="W212" s="2" t="b">
        <f t="shared" si="39"/>
        <v>1</v>
      </c>
      <c r="Y212" s="2" t="str">
        <f t="shared" si="40"/>
        <v>3.1.90.92.07 - CONTRIBUIÇÃO A ENTIDADES FECHADAS DE PREVIDÊNCIA</v>
      </c>
      <c r="Z212" s="2" t="s">
        <v>549</v>
      </c>
    </row>
    <row r="213" spans="2:26" x14ac:dyDescent="0.25">
      <c r="B213" s="36" t="s">
        <v>135</v>
      </c>
      <c r="C213" s="37" t="s">
        <v>231</v>
      </c>
      <c r="D213" s="37" t="s">
        <v>136</v>
      </c>
      <c r="E213" s="37" t="s">
        <v>185</v>
      </c>
      <c r="F213" s="37" t="s">
        <v>175</v>
      </c>
      <c r="G213" s="38" t="str">
        <f t="shared" si="41"/>
        <v>3.1.90.92.11</v>
      </c>
      <c r="H213" s="23" t="s">
        <v>51</v>
      </c>
      <c r="I213" s="38" t="str">
        <f t="shared" si="26"/>
        <v>A</v>
      </c>
      <c r="J213" s="38">
        <f t="shared" si="42"/>
        <v>5</v>
      </c>
      <c r="K213" s="39" t="s">
        <v>47</v>
      </c>
      <c r="L213" s="38" t="s">
        <v>770</v>
      </c>
      <c r="M213" s="38" t="s">
        <v>544</v>
      </c>
      <c r="N213" s="59" t="s">
        <v>549</v>
      </c>
      <c r="O213" s="62" t="s">
        <v>554</v>
      </c>
      <c r="Q213" s="2" t="str">
        <f t="shared" si="34"/>
        <v>3.1.90.92.11</v>
      </c>
      <c r="R213" s="2" t="str">
        <f t="shared" si="35"/>
        <v>31909211</v>
      </c>
      <c r="S213" s="2" t="b">
        <f t="shared" si="36"/>
        <v>1</v>
      </c>
      <c r="T213" s="6" t="str">
        <f t="shared" si="37"/>
        <v>31909211</v>
      </c>
      <c r="V213" s="9" t="str">
        <f t="shared" si="38"/>
        <v>A</v>
      </c>
      <c r="W213" s="2" t="b">
        <f t="shared" si="39"/>
        <v>1</v>
      </c>
      <c r="Y213" s="2" t="str">
        <f t="shared" si="40"/>
        <v>3.1.90.92.11 - VENCIMENTOS E VANTAGENS FIXAS - PESSOAL CIVIL</v>
      </c>
      <c r="Z213" s="2" t="s">
        <v>549</v>
      </c>
    </row>
    <row r="214" spans="2:26" x14ac:dyDescent="0.25">
      <c r="B214" s="36" t="s">
        <v>135</v>
      </c>
      <c r="C214" s="37" t="s">
        <v>231</v>
      </c>
      <c r="D214" s="37" t="s">
        <v>136</v>
      </c>
      <c r="E214" s="37" t="s">
        <v>185</v>
      </c>
      <c r="F214" s="37" t="s">
        <v>146</v>
      </c>
      <c r="G214" s="38" t="str">
        <f t="shared" si="41"/>
        <v>3.1.90.92.13</v>
      </c>
      <c r="H214" s="23" t="s">
        <v>53</v>
      </c>
      <c r="I214" s="38" t="str">
        <f t="shared" si="26"/>
        <v>A</v>
      </c>
      <c r="J214" s="38">
        <f t="shared" si="42"/>
        <v>5</v>
      </c>
      <c r="K214" s="39" t="s">
        <v>47</v>
      </c>
      <c r="L214" s="38" t="s">
        <v>770</v>
      </c>
      <c r="M214" s="38" t="s">
        <v>544</v>
      </c>
      <c r="N214" s="59" t="s">
        <v>549</v>
      </c>
      <c r="O214" s="62" t="s">
        <v>554</v>
      </c>
      <c r="Q214" s="2" t="str">
        <f t="shared" si="34"/>
        <v>3.1.90.92.13</v>
      </c>
      <c r="R214" s="2" t="str">
        <f t="shared" si="35"/>
        <v>31909213</v>
      </c>
      <c r="S214" s="2" t="b">
        <f t="shared" si="36"/>
        <v>1</v>
      </c>
      <c r="T214" s="6" t="str">
        <f t="shared" si="37"/>
        <v>31909213</v>
      </c>
      <c r="V214" s="9" t="str">
        <f t="shared" si="38"/>
        <v>A</v>
      </c>
      <c r="W214" s="2" t="b">
        <f t="shared" si="39"/>
        <v>1</v>
      </c>
      <c r="Y214" s="2" t="str">
        <f t="shared" si="40"/>
        <v>3.1.90.92.13 - OBRIGAÇÕES PATRONAIS</v>
      </c>
      <c r="Z214" s="2" t="s">
        <v>549</v>
      </c>
    </row>
    <row r="215" spans="2:26" x14ac:dyDescent="0.25">
      <c r="B215" s="36" t="s">
        <v>135</v>
      </c>
      <c r="C215" s="37" t="s">
        <v>231</v>
      </c>
      <c r="D215" s="37" t="s">
        <v>136</v>
      </c>
      <c r="E215" s="37" t="s">
        <v>185</v>
      </c>
      <c r="F215" s="37" t="s">
        <v>177</v>
      </c>
      <c r="G215" s="38" t="str">
        <f t="shared" si="41"/>
        <v>3.1.90.92.16</v>
      </c>
      <c r="H215" s="23" t="s">
        <v>55</v>
      </c>
      <c r="I215" s="38" t="str">
        <f t="shared" si="26"/>
        <v>A</v>
      </c>
      <c r="J215" s="38">
        <f t="shared" si="42"/>
        <v>5</v>
      </c>
      <c r="K215" s="39" t="s">
        <v>47</v>
      </c>
      <c r="L215" s="38" t="s">
        <v>770</v>
      </c>
      <c r="M215" s="38" t="s">
        <v>544</v>
      </c>
      <c r="N215" s="59" t="s">
        <v>549</v>
      </c>
      <c r="O215" s="62" t="s">
        <v>554</v>
      </c>
      <c r="Q215" s="2" t="str">
        <f t="shared" si="34"/>
        <v>3.1.90.92.16</v>
      </c>
      <c r="R215" s="2" t="str">
        <f t="shared" si="35"/>
        <v>31909216</v>
      </c>
      <c r="S215" s="2" t="b">
        <f t="shared" si="36"/>
        <v>1</v>
      </c>
      <c r="T215" s="6" t="str">
        <f t="shared" si="37"/>
        <v>31909216</v>
      </c>
      <c r="V215" s="9" t="str">
        <f t="shared" si="38"/>
        <v>A</v>
      </c>
      <c r="W215" s="2" t="b">
        <f t="shared" si="39"/>
        <v>1</v>
      </c>
      <c r="Y215" s="2" t="str">
        <f t="shared" si="40"/>
        <v>3.1.90.92.16 - OUTRAS DESPESAS VARIÁVEIS - PESSOAL CIVIL</v>
      </c>
      <c r="Z215" s="2" t="s">
        <v>549</v>
      </c>
    </row>
    <row r="216" spans="2:26" x14ac:dyDescent="0.25">
      <c r="B216" s="36" t="s">
        <v>135</v>
      </c>
      <c r="C216" s="37" t="s">
        <v>231</v>
      </c>
      <c r="D216" s="37" t="s">
        <v>136</v>
      </c>
      <c r="E216" s="37" t="s">
        <v>185</v>
      </c>
      <c r="F216" s="37" t="s">
        <v>410</v>
      </c>
      <c r="G216" s="38" t="str">
        <f t="shared" si="41"/>
        <v>3.1.90.92.86</v>
      </c>
      <c r="H216" s="23" t="s">
        <v>408</v>
      </c>
      <c r="I216" s="38" t="str">
        <f t="shared" si="26"/>
        <v>A</v>
      </c>
      <c r="J216" s="38">
        <f t="shared" si="42"/>
        <v>5</v>
      </c>
      <c r="K216" s="39" t="s">
        <v>47</v>
      </c>
      <c r="L216" s="38" t="s">
        <v>772</v>
      </c>
      <c r="M216" s="38" t="s">
        <v>544</v>
      </c>
      <c r="N216" s="59" t="s">
        <v>549</v>
      </c>
      <c r="O216" s="62" t="s">
        <v>805</v>
      </c>
      <c r="Q216" s="2" t="str">
        <f t="shared" si="34"/>
        <v>3.1.90.92.86</v>
      </c>
      <c r="R216" s="2" t="str">
        <f t="shared" si="35"/>
        <v>31909286</v>
      </c>
      <c r="S216" s="2" t="b">
        <f t="shared" si="36"/>
        <v>1</v>
      </c>
      <c r="T216" s="6" t="str">
        <f t="shared" si="37"/>
        <v>31909286</v>
      </c>
      <c r="V216" s="9" t="str">
        <f t="shared" si="38"/>
        <v>A</v>
      </c>
      <c r="W216" s="2" t="b">
        <f t="shared" si="39"/>
        <v>1</v>
      </c>
      <c r="Y216" s="2" t="str">
        <f t="shared" si="40"/>
        <v>3.1.90.92.86 - COMPENSAÇÕES A REGIMES DE PREVIDÊNCIA</v>
      </c>
      <c r="Z216" s="2" t="s">
        <v>549</v>
      </c>
    </row>
    <row r="217" spans="2:26" x14ac:dyDescent="0.25">
      <c r="B217" s="36" t="s">
        <v>135</v>
      </c>
      <c r="C217" s="37" t="s">
        <v>231</v>
      </c>
      <c r="D217" s="37" t="s">
        <v>136</v>
      </c>
      <c r="E217" s="37" t="s">
        <v>185</v>
      </c>
      <c r="F217" s="37" t="s">
        <v>233</v>
      </c>
      <c r="G217" s="38" t="str">
        <f t="shared" si="41"/>
        <v>3.1.90.92.91</v>
      </c>
      <c r="H217" s="23" t="s">
        <v>56</v>
      </c>
      <c r="I217" s="38" t="str">
        <f t="shared" si="26"/>
        <v>A</v>
      </c>
      <c r="J217" s="38">
        <f t="shared" si="42"/>
        <v>5</v>
      </c>
      <c r="K217" s="39" t="s">
        <v>47</v>
      </c>
      <c r="L217" s="38" t="s">
        <v>770</v>
      </c>
      <c r="M217" s="38" t="s">
        <v>544</v>
      </c>
      <c r="N217" s="59" t="s">
        <v>549</v>
      </c>
      <c r="O217" s="62" t="s">
        <v>554</v>
      </c>
      <c r="Q217" s="2" t="str">
        <f t="shared" si="34"/>
        <v>3.1.90.92.91</v>
      </c>
      <c r="R217" s="2" t="str">
        <f t="shared" si="35"/>
        <v>31909291</v>
      </c>
      <c r="S217" s="2" t="b">
        <f t="shared" si="36"/>
        <v>1</v>
      </c>
      <c r="T217" s="6" t="str">
        <f t="shared" si="37"/>
        <v>31909291</v>
      </c>
      <c r="V217" s="9" t="str">
        <f t="shared" si="38"/>
        <v>A</v>
      </c>
      <c r="W217" s="2" t="b">
        <f t="shared" si="39"/>
        <v>1</v>
      </c>
      <c r="Y217" s="2" t="str">
        <f t="shared" si="40"/>
        <v>3.1.90.92.91 - SENTENÇAS JUDICIAIS</v>
      </c>
      <c r="Z217" s="2" t="s">
        <v>549</v>
      </c>
    </row>
    <row r="218" spans="2:26" x14ac:dyDescent="0.25">
      <c r="B218" s="36" t="s">
        <v>135</v>
      </c>
      <c r="C218" s="37" t="s">
        <v>231</v>
      </c>
      <c r="D218" s="37" t="s">
        <v>136</v>
      </c>
      <c r="E218" s="37" t="s">
        <v>185</v>
      </c>
      <c r="F218" s="37" t="s">
        <v>224</v>
      </c>
      <c r="G218" s="38" t="str">
        <f t="shared" si="41"/>
        <v>3.1.90.92.94</v>
      </c>
      <c r="H218" s="23" t="s">
        <v>458</v>
      </c>
      <c r="I218" s="38" t="str">
        <f t="shared" si="26"/>
        <v>A</v>
      </c>
      <c r="J218" s="38">
        <f t="shared" si="42"/>
        <v>5</v>
      </c>
      <c r="K218" s="39" t="s">
        <v>47</v>
      </c>
      <c r="L218" s="38" t="s">
        <v>770</v>
      </c>
      <c r="M218" s="38" t="s">
        <v>544</v>
      </c>
      <c r="N218" s="59" t="s">
        <v>549</v>
      </c>
      <c r="O218" s="62" t="s">
        <v>554</v>
      </c>
      <c r="Q218" s="2" t="str">
        <f t="shared" si="34"/>
        <v>3.1.90.92.94</v>
      </c>
      <c r="R218" s="2" t="str">
        <f t="shared" si="35"/>
        <v>31909294</v>
      </c>
      <c r="S218" s="2" t="b">
        <f t="shared" si="36"/>
        <v>1</v>
      </c>
      <c r="T218" s="6" t="str">
        <f t="shared" si="37"/>
        <v>31909294</v>
      </c>
      <c r="V218" s="9" t="str">
        <f t="shared" si="38"/>
        <v>A</v>
      </c>
      <c r="W218" s="2" t="b">
        <f t="shared" si="39"/>
        <v>1</v>
      </c>
      <c r="Y218" s="2" t="str">
        <f t="shared" si="40"/>
        <v>3.1.90.92.94 - INDENIZAÇÕES E RESTITUICÕES TRABALHISTAS</v>
      </c>
      <c r="Z218" s="2" t="s">
        <v>549</v>
      </c>
    </row>
    <row r="219" spans="2:26" x14ac:dyDescent="0.25">
      <c r="B219" s="36" t="s">
        <v>135</v>
      </c>
      <c r="C219" s="37" t="s">
        <v>231</v>
      </c>
      <c r="D219" s="37" t="s">
        <v>136</v>
      </c>
      <c r="E219" s="37" t="s">
        <v>185</v>
      </c>
      <c r="F219" s="37" t="s">
        <v>226</v>
      </c>
      <c r="G219" s="38" t="str">
        <f t="shared" si="41"/>
        <v>3.1.90.92.96</v>
      </c>
      <c r="H219" s="23" t="s">
        <v>61</v>
      </c>
      <c r="I219" s="38" t="str">
        <f t="shared" si="26"/>
        <v>A</v>
      </c>
      <c r="J219" s="38">
        <f t="shared" si="42"/>
        <v>5</v>
      </c>
      <c r="K219" s="39" t="s">
        <v>47</v>
      </c>
      <c r="L219" s="38" t="s">
        <v>770</v>
      </c>
      <c r="M219" s="38" t="s">
        <v>544</v>
      </c>
      <c r="N219" s="59" t="s">
        <v>549</v>
      </c>
      <c r="O219" s="62" t="s">
        <v>554</v>
      </c>
      <c r="Q219" s="2" t="str">
        <f t="shared" si="34"/>
        <v>3.1.90.92.96</v>
      </c>
      <c r="R219" s="2" t="str">
        <f t="shared" si="35"/>
        <v>31909296</v>
      </c>
      <c r="S219" s="2" t="b">
        <f t="shared" si="36"/>
        <v>1</v>
      </c>
      <c r="T219" s="6" t="str">
        <f t="shared" si="37"/>
        <v>31909296</v>
      </c>
      <c r="V219" s="9" t="str">
        <f t="shared" si="38"/>
        <v>A</v>
      </c>
      <c r="W219" s="2" t="b">
        <f t="shared" si="39"/>
        <v>1</v>
      </c>
      <c r="Y219" s="2" t="str">
        <f t="shared" si="40"/>
        <v>3.1.90.92.96 - RESSARCIMENTO DE DESPESAS COM PESSOAL REQUISITADO</v>
      </c>
      <c r="Z219" s="2" t="s">
        <v>549</v>
      </c>
    </row>
    <row r="220" spans="2:26" x14ac:dyDescent="0.25">
      <c r="B220" s="36" t="s">
        <v>135</v>
      </c>
      <c r="C220" s="37" t="s">
        <v>231</v>
      </c>
      <c r="D220" s="37" t="s">
        <v>136</v>
      </c>
      <c r="E220" s="37" t="s">
        <v>185</v>
      </c>
      <c r="F220" s="37" t="s">
        <v>413</v>
      </c>
      <c r="G220" s="38" t="str">
        <f t="shared" si="41"/>
        <v>3.1.90.92.97</v>
      </c>
      <c r="H220" s="43" t="s">
        <v>795</v>
      </c>
      <c r="I220" s="38" t="str">
        <f t="shared" si="26"/>
        <v>A</v>
      </c>
      <c r="J220" s="38">
        <f t="shared" si="42"/>
        <v>5</v>
      </c>
      <c r="K220" s="39" t="s">
        <v>47</v>
      </c>
      <c r="L220" s="38" t="s">
        <v>770</v>
      </c>
      <c r="M220" s="38" t="s">
        <v>545</v>
      </c>
      <c r="N220" s="59" t="s">
        <v>549</v>
      </c>
      <c r="O220" s="62" t="s">
        <v>554</v>
      </c>
      <c r="T220" s="6"/>
    </row>
    <row r="221" spans="2:26" x14ac:dyDescent="0.25">
      <c r="B221" s="36" t="s">
        <v>135</v>
      </c>
      <c r="C221" s="37" t="s">
        <v>231</v>
      </c>
      <c r="D221" s="37" t="s">
        <v>136</v>
      </c>
      <c r="E221" s="37" t="s">
        <v>185</v>
      </c>
      <c r="F221" s="37" t="s">
        <v>191</v>
      </c>
      <c r="G221" s="38" t="str">
        <f t="shared" si="41"/>
        <v>3.1.90.92.99</v>
      </c>
      <c r="H221" s="23" t="s">
        <v>62</v>
      </c>
      <c r="I221" s="38" t="str">
        <f t="shared" si="26"/>
        <v>A</v>
      </c>
      <c r="J221" s="38">
        <f t="shared" si="42"/>
        <v>5</v>
      </c>
      <c r="K221" s="39" t="s">
        <v>47</v>
      </c>
      <c r="L221" s="38" t="s">
        <v>770</v>
      </c>
      <c r="M221" s="38" t="s">
        <v>544</v>
      </c>
      <c r="N221" s="59" t="s">
        <v>549</v>
      </c>
      <c r="O221" s="62" t="s">
        <v>554</v>
      </c>
      <c r="Q221" s="2" t="str">
        <f t="shared" ref="Q221:Q233" si="43">B221&amp;"."&amp;C221&amp;"."&amp;D221&amp;"."&amp;E221&amp;"."&amp;F221</f>
        <v>3.1.90.92.99</v>
      </c>
      <c r="R221" s="2" t="str">
        <f t="shared" ref="R221:R233" si="44">SUBSTITUTE(Q221,".","")</f>
        <v>31909299</v>
      </c>
      <c r="S221" s="2" t="b">
        <f t="shared" ref="S221:S233" si="45">R221=T221</f>
        <v>1</v>
      </c>
      <c r="T221" s="6" t="str">
        <f t="shared" ref="T221:T233" si="46">TRIM(SUBSTITUTE(TEXT(G221,"00000000"),".",""))</f>
        <v>31909299</v>
      </c>
      <c r="V221" s="9" t="str">
        <f t="shared" ref="V221:V233" si="47">IF(IFERROR(SEARCH("Último",K221),0)&gt;0,"A","S")</f>
        <v>A</v>
      </c>
      <c r="W221" s="2" t="b">
        <f t="shared" ref="W221:W233" si="48">V221=I221</f>
        <v>1</v>
      </c>
      <c r="Y221" s="2" t="str">
        <f t="shared" ref="Y221:Y233" si="49">G221&amp;" - "&amp;H221</f>
        <v>3.1.90.92.99 - OUTRAS DESPESAS DE EXERCICIOS ANTERIORES</v>
      </c>
      <c r="Z221" s="2" t="s">
        <v>549</v>
      </c>
    </row>
    <row r="222" spans="2:26" s="3" customFormat="1" x14ac:dyDescent="0.25">
      <c r="B222" s="30" t="s">
        <v>135</v>
      </c>
      <c r="C222" s="31" t="s">
        <v>231</v>
      </c>
      <c r="D222" s="31" t="s">
        <v>136</v>
      </c>
      <c r="E222" s="31" t="s">
        <v>224</v>
      </c>
      <c r="F222" s="31" t="s">
        <v>186</v>
      </c>
      <c r="G222" s="32" t="str">
        <f t="shared" si="41"/>
        <v>3.1.90.94.00</v>
      </c>
      <c r="H222" s="33" t="s">
        <v>17</v>
      </c>
      <c r="I222" s="34" t="str">
        <f t="shared" si="26"/>
        <v>S</v>
      </c>
      <c r="J222" s="32">
        <f t="shared" si="42"/>
        <v>4</v>
      </c>
      <c r="K222" s="35" t="s">
        <v>46</v>
      </c>
      <c r="L222" s="32" t="s">
        <v>770</v>
      </c>
      <c r="M222" s="32" t="s">
        <v>544</v>
      </c>
      <c r="N222" s="59" t="s">
        <v>549</v>
      </c>
      <c r="O222" s="61" t="s">
        <v>554</v>
      </c>
      <c r="Q222" s="2" t="str">
        <f t="shared" si="43"/>
        <v>3.1.90.94.00</v>
      </c>
      <c r="R222" s="2" t="str">
        <f t="shared" si="44"/>
        <v>31909400</v>
      </c>
      <c r="S222" s="2" t="b">
        <f t="shared" si="45"/>
        <v>1</v>
      </c>
      <c r="T222" s="6" t="str">
        <f t="shared" si="46"/>
        <v>31909400</v>
      </c>
      <c r="V222" s="11" t="str">
        <f t="shared" si="47"/>
        <v>S</v>
      </c>
      <c r="W222" s="3" t="b">
        <f t="shared" si="48"/>
        <v>1</v>
      </c>
      <c r="Y222" s="2" t="str">
        <f t="shared" si="49"/>
        <v>3.1.90.94.00 - INDENIZAÇÕES E RESTITUIÇÕES TRABALHISTAS</v>
      </c>
      <c r="Z222" s="2" t="s">
        <v>549</v>
      </c>
    </row>
    <row r="223" spans="2:26" x14ac:dyDescent="0.25">
      <c r="B223" s="36" t="s">
        <v>135</v>
      </c>
      <c r="C223" s="37" t="s">
        <v>231</v>
      </c>
      <c r="D223" s="37" t="s">
        <v>136</v>
      </c>
      <c r="E223" s="37" t="s">
        <v>224</v>
      </c>
      <c r="F223" s="37" t="s">
        <v>173</v>
      </c>
      <c r="G223" s="38" t="str">
        <f t="shared" si="41"/>
        <v>3.1.90.94.01</v>
      </c>
      <c r="H223" s="23" t="s">
        <v>691</v>
      </c>
      <c r="I223" s="38" t="str">
        <f t="shared" si="26"/>
        <v>A</v>
      </c>
      <c r="J223" s="38">
        <f t="shared" si="42"/>
        <v>5</v>
      </c>
      <c r="K223" s="39" t="s">
        <v>47</v>
      </c>
      <c r="L223" s="38" t="s">
        <v>770</v>
      </c>
      <c r="M223" s="38" t="s">
        <v>544</v>
      </c>
      <c r="N223" s="59" t="s">
        <v>549</v>
      </c>
      <c r="O223" s="62" t="s">
        <v>554</v>
      </c>
      <c r="Q223" s="2" t="str">
        <f t="shared" si="43"/>
        <v>3.1.90.94.01</v>
      </c>
      <c r="R223" s="2" t="str">
        <f t="shared" si="44"/>
        <v>31909401</v>
      </c>
      <c r="S223" s="2" t="b">
        <f t="shared" si="45"/>
        <v>1</v>
      </c>
      <c r="T223" s="6" t="str">
        <f t="shared" si="46"/>
        <v>31909401</v>
      </c>
      <c r="V223" s="9" t="str">
        <f t="shared" si="47"/>
        <v>A</v>
      </c>
      <c r="W223" s="2" t="b">
        <f t="shared" si="48"/>
        <v>1</v>
      </c>
      <c r="Y223" s="2" t="str">
        <f t="shared" si="49"/>
        <v>3.1.90.94.01 - INDENIZAÇÕES E RESTITUICÕES TRABALHISTAS - ATIVO CIVIL</v>
      </c>
      <c r="Z223" s="2" t="s">
        <v>549</v>
      </c>
    </row>
    <row r="224" spans="2:26" x14ac:dyDescent="0.25">
      <c r="B224" s="36" t="s">
        <v>135</v>
      </c>
      <c r="C224" s="37" t="s">
        <v>231</v>
      </c>
      <c r="D224" s="37" t="s">
        <v>136</v>
      </c>
      <c r="E224" s="37" t="s">
        <v>224</v>
      </c>
      <c r="F224" s="37" t="s">
        <v>139</v>
      </c>
      <c r="G224" s="38" t="str">
        <f t="shared" si="41"/>
        <v>3.1.90.94.03</v>
      </c>
      <c r="H224" s="23" t="s">
        <v>692</v>
      </c>
      <c r="I224" s="38" t="str">
        <f t="shared" si="26"/>
        <v>A</v>
      </c>
      <c r="J224" s="38">
        <f t="shared" si="42"/>
        <v>5</v>
      </c>
      <c r="K224" s="39" t="s">
        <v>47</v>
      </c>
      <c r="L224" s="38" t="s">
        <v>770</v>
      </c>
      <c r="M224" s="38" t="s">
        <v>544</v>
      </c>
      <c r="N224" s="59" t="s">
        <v>549</v>
      </c>
      <c r="O224" s="62" t="s">
        <v>554</v>
      </c>
      <c r="Q224" s="2" t="str">
        <f t="shared" si="43"/>
        <v>3.1.90.94.03</v>
      </c>
      <c r="R224" s="2" t="str">
        <f t="shared" si="44"/>
        <v>31909403</v>
      </c>
      <c r="S224" s="2" t="b">
        <f t="shared" si="45"/>
        <v>1</v>
      </c>
      <c r="T224" s="6" t="str">
        <f t="shared" si="46"/>
        <v>31909403</v>
      </c>
      <c r="V224" s="9" t="str">
        <f t="shared" si="47"/>
        <v>A</v>
      </c>
      <c r="W224" s="2" t="b">
        <f t="shared" si="48"/>
        <v>1</v>
      </c>
      <c r="Y224" s="2" t="str">
        <f t="shared" si="49"/>
        <v>3.1.90.94.03 - INDENIZAÇÕES E RESTITUICÕES TRABALHISTAS - INATIVO CIVIL</v>
      </c>
      <c r="Z224" s="2" t="s">
        <v>549</v>
      </c>
    </row>
    <row r="225" spans="2:26" x14ac:dyDescent="0.25">
      <c r="B225" s="36" t="s">
        <v>135</v>
      </c>
      <c r="C225" s="37" t="s">
        <v>231</v>
      </c>
      <c r="D225" s="37" t="s">
        <v>136</v>
      </c>
      <c r="E225" s="37" t="s">
        <v>224</v>
      </c>
      <c r="F225" s="37" t="s">
        <v>146</v>
      </c>
      <c r="G225" s="38" t="str">
        <f t="shared" si="41"/>
        <v>3.1.90.94.13</v>
      </c>
      <c r="H225" s="23" t="s">
        <v>693</v>
      </c>
      <c r="I225" s="38" t="str">
        <f t="shared" si="26"/>
        <v>A</v>
      </c>
      <c r="J225" s="38">
        <f t="shared" si="42"/>
        <v>5</v>
      </c>
      <c r="K225" s="39" t="s">
        <v>47</v>
      </c>
      <c r="L225" s="38" t="s">
        <v>770</v>
      </c>
      <c r="M225" s="38" t="s">
        <v>544</v>
      </c>
      <c r="N225" s="59" t="s">
        <v>549</v>
      </c>
      <c r="O225" s="62" t="s">
        <v>554</v>
      </c>
      <c r="Q225" s="2" t="str">
        <f t="shared" si="43"/>
        <v>3.1.90.94.13</v>
      </c>
      <c r="R225" s="2" t="str">
        <f t="shared" si="44"/>
        <v>31909413</v>
      </c>
      <c r="S225" s="2" t="b">
        <f t="shared" si="45"/>
        <v>1</v>
      </c>
      <c r="T225" s="6" t="str">
        <f t="shared" si="46"/>
        <v>31909413</v>
      </c>
      <c r="V225" s="9" t="str">
        <f t="shared" si="47"/>
        <v>A</v>
      </c>
      <c r="W225" s="2" t="b">
        <f t="shared" si="48"/>
        <v>1</v>
      </c>
      <c r="Y225" s="2" t="str">
        <f t="shared" si="49"/>
        <v>3.1.90.94.13 - INDENIZAÇÕES E RESTITUICÕES TRABALHISTAS - PENSIONISTA CIVIL</v>
      </c>
      <c r="Z225" s="2" t="s">
        <v>549</v>
      </c>
    </row>
    <row r="226" spans="2:26" x14ac:dyDescent="0.25">
      <c r="B226" s="36" t="s">
        <v>135</v>
      </c>
      <c r="C226" s="37" t="s">
        <v>231</v>
      </c>
      <c r="D226" s="37" t="s">
        <v>136</v>
      </c>
      <c r="E226" s="37" t="s">
        <v>224</v>
      </c>
      <c r="F226" s="37" t="s">
        <v>414</v>
      </c>
      <c r="G226" s="38" t="str">
        <f t="shared" si="41"/>
        <v>3.1.90.94.98</v>
      </c>
      <c r="H226" s="43" t="s">
        <v>694</v>
      </c>
      <c r="I226" s="38" t="str">
        <f t="shared" si="26"/>
        <v>A</v>
      </c>
      <c r="J226" s="44">
        <f t="shared" si="42"/>
        <v>5</v>
      </c>
      <c r="K226" s="39" t="s">
        <v>47</v>
      </c>
      <c r="L226" s="38" t="s">
        <v>770</v>
      </c>
      <c r="M226" s="38" t="s">
        <v>544</v>
      </c>
      <c r="N226" s="59" t="s">
        <v>549</v>
      </c>
      <c r="O226" s="62" t="s">
        <v>554</v>
      </c>
      <c r="Q226" s="2" t="str">
        <f t="shared" si="43"/>
        <v>3.1.90.94.98</v>
      </c>
      <c r="R226" s="2" t="str">
        <f t="shared" si="44"/>
        <v>31909498</v>
      </c>
      <c r="S226" s="2" t="b">
        <f t="shared" si="45"/>
        <v>1</v>
      </c>
      <c r="T226" s="6" t="str">
        <f t="shared" si="46"/>
        <v>31909498</v>
      </c>
      <c r="V226" s="9" t="str">
        <f t="shared" si="47"/>
        <v>A</v>
      </c>
      <c r="W226" s="2" t="b">
        <f t="shared" si="48"/>
        <v>1</v>
      </c>
      <c r="Y226" s="2" t="str">
        <f t="shared" si="49"/>
        <v>3.1.90.94.98 - INDENIZAÇÕES POR DEMISSÃO E COM PROGRAMAS DE INCENTIVOS À DEMISSÃO VOLUNTÁRIA - TRABALHADOR ATIVO CIVIL</v>
      </c>
      <c r="Z226" s="2" t="s">
        <v>549</v>
      </c>
    </row>
    <row r="227" spans="2:26" x14ac:dyDescent="0.25">
      <c r="B227" s="36" t="s">
        <v>135</v>
      </c>
      <c r="C227" s="37" t="s">
        <v>231</v>
      </c>
      <c r="D227" s="37" t="s">
        <v>136</v>
      </c>
      <c r="E227" s="37" t="s">
        <v>224</v>
      </c>
      <c r="F227" s="37" t="s">
        <v>191</v>
      </c>
      <c r="G227" s="38" t="str">
        <f t="shared" si="41"/>
        <v>3.1.90.94.99</v>
      </c>
      <c r="H227" s="23" t="s">
        <v>71</v>
      </c>
      <c r="I227" s="38" t="str">
        <f t="shared" ref="I227:I290" si="50">IF(J227&lt;J228,"S","A")</f>
        <v>A</v>
      </c>
      <c r="J227" s="38">
        <f t="shared" si="42"/>
        <v>5</v>
      </c>
      <c r="K227" s="39" t="s">
        <v>47</v>
      </c>
      <c r="L227" s="38" t="s">
        <v>770</v>
      </c>
      <c r="M227" s="38" t="s">
        <v>544</v>
      </c>
      <c r="N227" s="59" t="s">
        <v>549</v>
      </c>
      <c r="O227" s="62" t="s">
        <v>554</v>
      </c>
      <c r="Q227" s="2" t="str">
        <f t="shared" si="43"/>
        <v>3.1.90.94.99</v>
      </c>
      <c r="R227" s="2" t="str">
        <f t="shared" si="44"/>
        <v>31909499</v>
      </c>
      <c r="S227" s="2" t="b">
        <f t="shared" si="45"/>
        <v>1</v>
      </c>
      <c r="T227" s="6" t="str">
        <f t="shared" si="46"/>
        <v>31909499</v>
      </c>
      <c r="V227" s="9" t="str">
        <f t="shared" si="47"/>
        <v>A</v>
      </c>
      <c r="W227" s="2" t="b">
        <f t="shared" si="48"/>
        <v>1</v>
      </c>
      <c r="Y227" s="2" t="str">
        <f t="shared" si="49"/>
        <v>3.1.90.94.99 - OUTRAS INDENIZAÇÕES E RESTITUIÇÕES TRABALHISTAS</v>
      </c>
      <c r="Z227" s="2" t="s">
        <v>549</v>
      </c>
    </row>
    <row r="228" spans="2:26" s="3" customFormat="1" x14ac:dyDescent="0.25">
      <c r="B228" s="30" t="s">
        <v>135</v>
      </c>
      <c r="C228" s="31" t="s">
        <v>231</v>
      </c>
      <c r="D228" s="31" t="s">
        <v>136</v>
      </c>
      <c r="E228" s="31" t="s">
        <v>226</v>
      </c>
      <c r="F228" s="31" t="s">
        <v>186</v>
      </c>
      <c r="G228" s="32" t="str">
        <f t="shared" si="41"/>
        <v>3.1.90.96.00</v>
      </c>
      <c r="H228" s="33" t="s">
        <v>63</v>
      </c>
      <c r="I228" s="34" t="str">
        <f t="shared" si="50"/>
        <v>S</v>
      </c>
      <c r="J228" s="32">
        <f t="shared" si="42"/>
        <v>4</v>
      </c>
      <c r="K228" s="35" t="s">
        <v>46</v>
      </c>
      <c r="L228" s="32" t="s">
        <v>770</v>
      </c>
      <c r="M228" s="32" t="s">
        <v>544</v>
      </c>
      <c r="N228" s="59" t="s">
        <v>549</v>
      </c>
      <c r="O228" s="61" t="s">
        <v>554</v>
      </c>
      <c r="Q228" s="2" t="str">
        <f t="shared" si="43"/>
        <v>3.1.90.96.00</v>
      </c>
      <c r="R228" s="2" t="str">
        <f t="shared" si="44"/>
        <v>31909600</v>
      </c>
      <c r="S228" s="2" t="b">
        <f t="shared" si="45"/>
        <v>1</v>
      </c>
      <c r="T228" s="6" t="str">
        <f t="shared" si="46"/>
        <v>31909600</v>
      </c>
      <c r="V228" s="11" t="str">
        <f t="shared" si="47"/>
        <v>S</v>
      </c>
      <c r="W228" s="3" t="b">
        <f t="shared" si="48"/>
        <v>1</v>
      </c>
      <c r="Y228" s="2" t="str">
        <f t="shared" si="49"/>
        <v>3.1.90.96.00 - RESSARCIMENTO DE DESPESAS DE PESSOAL REQUISITADO</v>
      </c>
      <c r="Z228" s="2" t="s">
        <v>549</v>
      </c>
    </row>
    <row r="229" spans="2:26" x14ac:dyDescent="0.25">
      <c r="B229" s="36" t="s">
        <v>135</v>
      </c>
      <c r="C229" s="37" t="s">
        <v>231</v>
      </c>
      <c r="D229" s="37" t="s">
        <v>136</v>
      </c>
      <c r="E229" s="37" t="s">
        <v>226</v>
      </c>
      <c r="F229" s="37" t="s">
        <v>173</v>
      </c>
      <c r="G229" s="38" t="str">
        <f t="shared" si="41"/>
        <v>3.1.90.96.01</v>
      </c>
      <c r="H229" s="23" t="s">
        <v>64</v>
      </c>
      <c r="I229" s="38" t="str">
        <f t="shared" si="50"/>
        <v>A</v>
      </c>
      <c r="J229" s="38">
        <f t="shared" si="42"/>
        <v>5</v>
      </c>
      <c r="K229" s="39" t="s">
        <v>47</v>
      </c>
      <c r="L229" s="38" t="s">
        <v>770</v>
      </c>
      <c r="M229" s="38" t="s">
        <v>544</v>
      </c>
      <c r="N229" s="59" t="s">
        <v>549</v>
      </c>
      <c r="O229" s="62" t="s">
        <v>554</v>
      </c>
      <c r="Q229" s="2" t="str">
        <f t="shared" si="43"/>
        <v>3.1.90.96.01</v>
      </c>
      <c r="R229" s="2" t="str">
        <f t="shared" si="44"/>
        <v>31909601</v>
      </c>
      <c r="S229" s="2" t="b">
        <f t="shared" si="45"/>
        <v>1</v>
      </c>
      <c r="T229" s="6" t="str">
        <f t="shared" si="46"/>
        <v>31909601</v>
      </c>
      <c r="V229" s="9" t="str">
        <f t="shared" si="47"/>
        <v>A</v>
      </c>
      <c r="W229" s="2" t="b">
        <f t="shared" si="48"/>
        <v>1</v>
      </c>
      <c r="Y229" s="2" t="str">
        <f t="shared" si="49"/>
        <v>3.1.90.96.01 - PESSOAL REQUISITADO DE OUTROS ÓRGÃOS DA MESMA ADMINISTRAÇÃO</v>
      </c>
      <c r="Z229" s="2" t="s">
        <v>549</v>
      </c>
    </row>
    <row r="230" spans="2:26" x14ac:dyDescent="0.25">
      <c r="B230" s="36" t="s">
        <v>135</v>
      </c>
      <c r="C230" s="37" t="s">
        <v>231</v>
      </c>
      <c r="D230" s="37" t="s">
        <v>136</v>
      </c>
      <c r="E230" s="37" t="s">
        <v>226</v>
      </c>
      <c r="F230" s="37" t="s">
        <v>138</v>
      </c>
      <c r="G230" s="38" t="str">
        <f t="shared" si="41"/>
        <v>3.1.90.96.02</v>
      </c>
      <c r="H230" s="23" t="s">
        <v>65</v>
      </c>
      <c r="I230" s="38" t="str">
        <f t="shared" si="50"/>
        <v>A</v>
      </c>
      <c r="J230" s="38">
        <f t="shared" si="42"/>
        <v>5</v>
      </c>
      <c r="K230" s="39" t="s">
        <v>47</v>
      </c>
      <c r="L230" s="38" t="s">
        <v>770</v>
      </c>
      <c r="M230" s="38" t="s">
        <v>544</v>
      </c>
      <c r="N230" s="59" t="s">
        <v>549</v>
      </c>
      <c r="O230" s="62" t="s">
        <v>554</v>
      </c>
      <c r="Q230" s="2" t="str">
        <f t="shared" si="43"/>
        <v>3.1.90.96.02</v>
      </c>
      <c r="R230" s="2" t="str">
        <f t="shared" si="44"/>
        <v>31909602</v>
      </c>
      <c r="S230" s="2" t="b">
        <f t="shared" si="45"/>
        <v>1</v>
      </c>
      <c r="T230" s="6" t="str">
        <f t="shared" si="46"/>
        <v>31909602</v>
      </c>
      <c r="V230" s="9" t="str">
        <f t="shared" si="47"/>
        <v>A</v>
      </c>
      <c r="W230" s="2" t="b">
        <f t="shared" si="48"/>
        <v>1</v>
      </c>
      <c r="Y230" s="2" t="str">
        <f t="shared" si="49"/>
        <v>3.1.90.96.02 - PESSOAL REQUISITADO DE OUTROS ENTES</v>
      </c>
      <c r="Z230" s="2" t="s">
        <v>549</v>
      </c>
    </row>
    <row r="231" spans="2:26" x14ac:dyDescent="0.25">
      <c r="B231" s="36" t="s">
        <v>135</v>
      </c>
      <c r="C231" s="37" t="s">
        <v>231</v>
      </c>
      <c r="D231" s="37" t="s">
        <v>136</v>
      </c>
      <c r="E231" s="37" t="s">
        <v>226</v>
      </c>
      <c r="F231" s="37" t="s">
        <v>191</v>
      </c>
      <c r="G231" s="38" t="str">
        <f t="shared" si="41"/>
        <v>3.1.90.96.99</v>
      </c>
      <c r="H231" s="23" t="s">
        <v>66</v>
      </c>
      <c r="I231" s="38" t="str">
        <f t="shared" si="50"/>
        <v>A</v>
      </c>
      <c r="J231" s="38">
        <f t="shared" si="42"/>
        <v>5</v>
      </c>
      <c r="K231" s="39" t="s">
        <v>47</v>
      </c>
      <c r="L231" s="38" t="s">
        <v>770</v>
      </c>
      <c r="M231" s="38" t="s">
        <v>544</v>
      </c>
      <c r="N231" s="59" t="s">
        <v>549</v>
      </c>
      <c r="O231" s="62" t="s">
        <v>554</v>
      </c>
      <c r="Q231" s="2" t="str">
        <f t="shared" si="43"/>
        <v>3.1.90.96.99</v>
      </c>
      <c r="R231" s="2" t="str">
        <f t="shared" si="44"/>
        <v>31909699</v>
      </c>
      <c r="S231" s="2" t="b">
        <f t="shared" si="45"/>
        <v>1</v>
      </c>
      <c r="T231" s="6" t="str">
        <f t="shared" si="46"/>
        <v>31909699</v>
      </c>
      <c r="V231" s="9" t="str">
        <f t="shared" si="47"/>
        <v>A</v>
      </c>
      <c r="W231" s="2" t="b">
        <f t="shared" si="48"/>
        <v>1</v>
      </c>
      <c r="Y231" s="2" t="str">
        <f t="shared" si="49"/>
        <v>3.1.90.96.99 - OUTROS RESSARCIMENTOS DE DESPESAS DE PESSOAL REQUISITADO</v>
      </c>
      <c r="Z231" s="2" t="s">
        <v>549</v>
      </c>
    </row>
    <row r="232" spans="2:26" s="3" customFormat="1" ht="15" customHeight="1" x14ac:dyDescent="0.25">
      <c r="B232" s="30" t="s">
        <v>135</v>
      </c>
      <c r="C232" s="31" t="s">
        <v>231</v>
      </c>
      <c r="D232" s="31" t="s">
        <v>233</v>
      </c>
      <c r="E232" s="31" t="s">
        <v>186</v>
      </c>
      <c r="F232" s="31" t="s">
        <v>186</v>
      </c>
      <c r="G232" s="32" t="str">
        <f t="shared" si="41"/>
        <v>3.1.91.00.00</v>
      </c>
      <c r="H232" s="33" t="s">
        <v>459</v>
      </c>
      <c r="I232" s="34" t="str">
        <f t="shared" si="50"/>
        <v>S</v>
      </c>
      <c r="J232" s="32">
        <f t="shared" si="42"/>
        <v>3</v>
      </c>
      <c r="K232" s="35" t="s">
        <v>43</v>
      </c>
      <c r="L232" s="38" t="s">
        <v>770</v>
      </c>
      <c r="M232" s="32" t="s">
        <v>544</v>
      </c>
      <c r="N232" s="59" t="s">
        <v>549</v>
      </c>
      <c r="O232" s="61" t="s">
        <v>554</v>
      </c>
      <c r="Q232" s="2" t="str">
        <f t="shared" si="43"/>
        <v>3.1.91.00.00</v>
      </c>
      <c r="R232" s="2" t="str">
        <f t="shared" si="44"/>
        <v>31910000</v>
      </c>
      <c r="S232" s="2" t="b">
        <f t="shared" si="45"/>
        <v>1</v>
      </c>
      <c r="T232" s="6" t="str">
        <f t="shared" si="46"/>
        <v>31910000</v>
      </c>
      <c r="V232" s="11" t="str">
        <f t="shared" si="47"/>
        <v>S</v>
      </c>
      <c r="W232" s="3" t="b">
        <f t="shared" si="48"/>
        <v>1</v>
      </c>
      <c r="Y232" s="2" t="str">
        <f t="shared" si="49"/>
        <v>3.1.91.00.00 - APLICAÇÃO DIRETA DECORRENTE DE OPERAÇÃO ENTRE ÓRGÃOS, FUNDOS E ENTIDADES INTEGRANTES DOS ORÇAMENTOS FISCAL E DA SEGURIDADE SOCIAL</v>
      </c>
      <c r="Z232" s="2" t="s">
        <v>549</v>
      </c>
    </row>
    <row r="233" spans="2:26" x14ac:dyDescent="0.25">
      <c r="B233" s="30" t="s">
        <v>135</v>
      </c>
      <c r="C233" s="31" t="s">
        <v>231</v>
      </c>
      <c r="D233" s="31" t="s">
        <v>233</v>
      </c>
      <c r="E233" s="31" t="s">
        <v>140</v>
      </c>
      <c r="F233" s="31" t="s">
        <v>186</v>
      </c>
      <c r="G233" s="32" t="str">
        <f t="shared" si="41"/>
        <v>3.1.91.04.00</v>
      </c>
      <c r="H233" s="33" t="s">
        <v>44</v>
      </c>
      <c r="I233" s="34" t="str">
        <f t="shared" si="50"/>
        <v>S</v>
      </c>
      <c r="J233" s="32">
        <f t="shared" si="42"/>
        <v>4</v>
      </c>
      <c r="K233" s="35" t="s">
        <v>46</v>
      </c>
      <c r="L233" s="32" t="s">
        <v>770</v>
      </c>
      <c r="M233" s="32" t="s">
        <v>544</v>
      </c>
      <c r="N233" s="59" t="s">
        <v>549</v>
      </c>
      <c r="O233" s="61" t="s">
        <v>554</v>
      </c>
      <c r="Q233" s="2" t="str">
        <f t="shared" si="43"/>
        <v>3.1.91.04.00</v>
      </c>
      <c r="R233" s="2" t="str">
        <f t="shared" si="44"/>
        <v>31910400</v>
      </c>
      <c r="S233" s="2" t="b">
        <f t="shared" si="45"/>
        <v>1</v>
      </c>
      <c r="T233" s="6" t="str">
        <f t="shared" si="46"/>
        <v>31910400</v>
      </c>
      <c r="V233" s="9" t="str">
        <f t="shared" si="47"/>
        <v>S</v>
      </c>
      <c r="W233" s="2" t="b">
        <f t="shared" si="48"/>
        <v>1</v>
      </c>
      <c r="Y233" s="2" t="str">
        <f t="shared" si="49"/>
        <v>3.1.91.04.00 - CONTRATAÇÃO POR TEMPO DETERMINADO</v>
      </c>
      <c r="Z233" s="2" t="s">
        <v>549</v>
      </c>
    </row>
    <row r="234" spans="2:26" x14ac:dyDescent="0.25">
      <c r="B234" s="63" t="s">
        <v>135</v>
      </c>
      <c r="C234" s="64" t="s">
        <v>231</v>
      </c>
      <c r="D234" s="64" t="s">
        <v>233</v>
      </c>
      <c r="E234" s="64" t="s">
        <v>140</v>
      </c>
      <c r="F234" s="64" t="s">
        <v>173</v>
      </c>
      <c r="G234" s="65" t="str">
        <f t="shared" si="41"/>
        <v>3.1.91.04.01</v>
      </c>
      <c r="H234" s="66" t="s">
        <v>428</v>
      </c>
      <c r="I234" s="38" t="str">
        <f t="shared" si="50"/>
        <v>A</v>
      </c>
      <c r="J234" s="38">
        <f t="shared" si="42"/>
        <v>5</v>
      </c>
      <c r="K234" s="39" t="s">
        <v>47</v>
      </c>
      <c r="L234" s="38" t="s">
        <v>770</v>
      </c>
      <c r="M234" s="38" t="s">
        <v>545</v>
      </c>
      <c r="N234" s="59" t="s">
        <v>549</v>
      </c>
      <c r="O234" s="62" t="s">
        <v>554</v>
      </c>
      <c r="T234" s="6"/>
    </row>
    <row r="235" spans="2:26" x14ac:dyDescent="0.25">
      <c r="B235" s="36" t="s">
        <v>135</v>
      </c>
      <c r="C235" s="37" t="s">
        <v>231</v>
      </c>
      <c r="D235" s="64" t="s">
        <v>233</v>
      </c>
      <c r="E235" s="37" t="s">
        <v>140</v>
      </c>
      <c r="F235" s="37" t="s">
        <v>183</v>
      </c>
      <c r="G235" s="38" t="str">
        <f t="shared" si="41"/>
        <v>3.1.91.04.10</v>
      </c>
      <c r="H235" s="23" t="s">
        <v>429</v>
      </c>
      <c r="I235" s="38" t="str">
        <f t="shared" si="50"/>
        <v>A</v>
      </c>
      <c r="J235" s="38">
        <f t="shared" si="42"/>
        <v>5</v>
      </c>
      <c r="K235" s="39" t="s">
        <v>47</v>
      </c>
      <c r="L235" s="38" t="s">
        <v>770</v>
      </c>
      <c r="M235" s="38" t="s">
        <v>545</v>
      </c>
      <c r="N235" s="59" t="s">
        <v>549</v>
      </c>
      <c r="O235" s="62" t="s">
        <v>554</v>
      </c>
      <c r="T235" s="6"/>
    </row>
    <row r="236" spans="2:26" x14ac:dyDescent="0.25">
      <c r="B236" s="36" t="s">
        <v>135</v>
      </c>
      <c r="C236" s="37" t="s">
        <v>231</v>
      </c>
      <c r="D236" s="64" t="s">
        <v>233</v>
      </c>
      <c r="E236" s="37" t="s">
        <v>140</v>
      </c>
      <c r="F236" s="37" t="s">
        <v>146</v>
      </c>
      <c r="G236" s="38" t="str">
        <f t="shared" si="41"/>
        <v>3.1.91.04.13</v>
      </c>
      <c r="H236" s="23" t="s">
        <v>430</v>
      </c>
      <c r="I236" s="38" t="str">
        <f t="shared" si="50"/>
        <v>A</v>
      </c>
      <c r="J236" s="38">
        <f t="shared" si="42"/>
        <v>5</v>
      </c>
      <c r="K236" s="39" t="s">
        <v>47</v>
      </c>
      <c r="L236" s="38" t="s">
        <v>770</v>
      </c>
      <c r="M236" s="38" t="s">
        <v>545</v>
      </c>
      <c r="N236" s="59" t="s">
        <v>549</v>
      </c>
      <c r="O236" s="62" t="s">
        <v>554</v>
      </c>
      <c r="T236" s="6"/>
    </row>
    <row r="237" spans="2:26" x14ac:dyDescent="0.25">
      <c r="B237" s="36" t="s">
        <v>135</v>
      </c>
      <c r="C237" s="37" t="s">
        <v>231</v>
      </c>
      <c r="D237" s="64" t="s">
        <v>233</v>
      </c>
      <c r="E237" s="37" t="s">
        <v>140</v>
      </c>
      <c r="F237" s="37" t="s">
        <v>176</v>
      </c>
      <c r="G237" s="38" t="str">
        <f t="shared" si="41"/>
        <v>3.1.91.04.14</v>
      </c>
      <c r="H237" s="23" t="s">
        <v>669</v>
      </c>
      <c r="I237" s="38" t="str">
        <f t="shared" si="50"/>
        <v>A</v>
      </c>
      <c r="J237" s="38">
        <f t="shared" si="42"/>
        <v>5</v>
      </c>
      <c r="K237" s="39" t="s">
        <v>47</v>
      </c>
      <c r="L237" s="38" t="s">
        <v>770</v>
      </c>
      <c r="M237" s="38" t="s">
        <v>545</v>
      </c>
      <c r="N237" s="59" t="s">
        <v>549</v>
      </c>
      <c r="O237" s="62" t="s">
        <v>554</v>
      </c>
      <c r="T237" s="6"/>
    </row>
    <row r="238" spans="2:26" x14ac:dyDescent="0.25">
      <c r="B238" s="36" t="s">
        <v>135</v>
      </c>
      <c r="C238" s="37" t="s">
        <v>231</v>
      </c>
      <c r="D238" s="64" t="s">
        <v>233</v>
      </c>
      <c r="E238" s="37" t="s">
        <v>140</v>
      </c>
      <c r="F238" s="37" t="s">
        <v>147</v>
      </c>
      <c r="G238" s="38" t="str">
        <f t="shared" si="41"/>
        <v>3.1.91.04.15</v>
      </c>
      <c r="H238" s="23" t="s">
        <v>431</v>
      </c>
      <c r="I238" s="38" t="str">
        <f t="shared" si="50"/>
        <v>A</v>
      </c>
      <c r="J238" s="38">
        <f t="shared" si="42"/>
        <v>5</v>
      </c>
      <c r="K238" s="39" t="s">
        <v>47</v>
      </c>
      <c r="L238" s="38" t="s">
        <v>770</v>
      </c>
      <c r="M238" s="38" t="s">
        <v>545</v>
      </c>
      <c r="N238" s="59" t="s">
        <v>549</v>
      </c>
      <c r="O238" s="62" t="s">
        <v>554</v>
      </c>
      <c r="T238" s="6"/>
    </row>
    <row r="239" spans="2:26" x14ac:dyDescent="0.25">
      <c r="B239" s="36" t="s">
        <v>135</v>
      </c>
      <c r="C239" s="37" t="s">
        <v>231</v>
      </c>
      <c r="D239" s="64" t="s">
        <v>233</v>
      </c>
      <c r="E239" s="37" t="s">
        <v>140</v>
      </c>
      <c r="F239" s="37" t="s">
        <v>192</v>
      </c>
      <c r="G239" s="38" t="str">
        <f t="shared" si="41"/>
        <v>3.1.91.04.51</v>
      </c>
      <c r="H239" s="23" t="s">
        <v>432</v>
      </c>
      <c r="I239" s="38" t="str">
        <f t="shared" si="50"/>
        <v>A</v>
      </c>
      <c r="J239" s="38">
        <f t="shared" si="42"/>
        <v>5</v>
      </c>
      <c r="K239" s="39" t="s">
        <v>47</v>
      </c>
      <c r="L239" s="38" t="s">
        <v>770</v>
      </c>
      <c r="M239" s="38" t="s">
        <v>545</v>
      </c>
      <c r="N239" s="59" t="s">
        <v>549</v>
      </c>
      <c r="O239" s="62" t="s">
        <v>554</v>
      </c>
      <c r="T239" s="6"/>
    </row>
    <row r="240" spans="2:26" x14ac:dyDescent="0.25">
      <c r="B240" s="36" t="s">
        <v>135</v>
      </c>
      <c r="C240" s="37" t="s">
        <v>231</v>
      </c>
      <c r="D240" s="64" t="s">
        <v>233</v>
      </c>
      <c r="E240" s="37" t="s">
        <v>140</v>
      </c>
      <c r="F240" s="37" t="s">
        <v>191</v>
      </c>
      <c r="G240" s="38" t="str">
        <f t="shared" si="41"/>
        <v>3.1.91.04.99</v>
      </c>
      <c r="H240" s="23" t="s">
        <v>48</v>
      </c>
      <c r="I240" s="38" t="str">
        <f t="shared" si="50"/>
        <v>A</v>
      </c>
      <c r="J240" s="38">
        <f t="shared" si="42"/>
        <v>5</v>
      </c>
      <c r="K240" s="39" t="s">
        <v>47</v>
      </c>
      <c r="L240" s="38" t="s">
        <v>770</v>
      </c>
      <c r="M240" s="38" t="s">
        <v>545</v>
      </c>
      <c r="N240" s="59" t="s">
        <v>549</v>
      </c>
      <c r="O240" s="62" t="s">
        <v>554</v>
      </c>
      <c r="T240" s="6"/>
    </row>
    <row r="241" spans="2:26" x14ac:dyDescent="0.25">
      <c r="B241" s="30" t="s">
        <v>135</v>
      </c>
      <c r="C241" s="31" t="s">
        <v>231</v>
      </c>
      <c r="D241" s="31" t="s">
        <v>233</v>
      </c>
      <c r="E241" s="31" t="s">
        <v>144</v>
      </c>
      <c r="F241" s="31" t="s">
        <v>186</v>
      </c>
      <c r="G241" s="32" t="str">
        <f t="shared" si="41"/>
        <v>3.1.91.08.00</v>
      </c>
      <c r="H241" s="33" t="s">
        <v>776</v>
      </c>
      <c r="I241" s="34" t="str">
        <f t="shared" si="50"/>
        <v>S</v>
      </c>
      <c r="J241" s="32">
        <f t="shared" si="42"/>
        <v>4</v>
      </c>
      <c r="K241" s="35" t="s">
        <v>46</v>
      </c>
      <c r="L241" s="32" t="s">
        <v>770</v>
      </c>
      <c r="M241" s="32" t="s">
        <v>544</v>
      </c>
      <c r="N241" s="59" t="s">
        <v>549</v>
      </c>
      <c r="O241" s="61" t="s">
        <v>554</v>
      </c>
      <c r="T241" s="6"/>
    </row>
    <row r="242" spans="2:26" x14ac:dyDescent="0.25">
      <c r="B242" s="36" t="s">
        <v>135</v>
      </c>
      <c r="C242" s="37" t="s">
        <v>231</v>
      </c>
      <c r="D242" s="37" t="s">
        <v>233</v>
      </c>
      <c r="E242" s="37" t="s">
        <v>144</v>
      </c>
      <c r="F242" s="37" t="s">
        <v>191</v>
      </c>
      <c r="G242" s="38" t="str">
        <f t="shared" si="41"/>
        <v>3.1.91.08.99</v>
      </c>
      <c r="H242" s="23" t="s">
        <v>487</v>
      </c>
      <c r="I242" s="38" t="str">
        <f t="shared" si="50"/>
        <v>A</v>
      </c>
      <c r="J242" s="38">
        <f t="shared" si="42"/>
        <v>5</v>
      </c>
      <c r="K242" s="39" t="s">
        <v>47</v>
      </c>
      <c r="L242" s="38" t="s">
        <v>771</v>
      </c>
      <c r="M242" s="38" t="s">
        <v>545</v>
      </c>
      <c r="N242" s="67" t="s">
        <v>814</v>
      </c>
      <c r="O242" s="62" t="s">
        <v>805</v>
      </c>
      <c r="T242" s="6"/>
    </row>
    <row r="243" spans="2:26" s="3" customFormat="1" x14ac:dyDescent="0.25">
      <c r="B243" s="30" t="s">
        <v>135</v>
      </c>
      <c r="C243" s="31" t="s">
        <v>231</v>
      </c>
      <c r="D243" s="31" t="s">
        <v>233</v>
      </c>
      <c r="E243" s="31" t="s">
        <v>146</v>
      </c>
      <c r="F243" s="31" t="s">
        <v>186</v>
      </c>
      <c r="G243" s="32" t="str">
        <f t="shared" si="41"/>
        <v>3.1.91.13.00</v>
      </c>
      <c r="H243" s="33" t="s">
        <v>53</v>
      </c>
      <c r="I243" s="34" t="str">
        <f t="shared" si="50"/>
        <v>S</v>
      </c>
      <c r="J243" s="32">
        <f t="shared" si="42"/>
        <v>4</v>
      </c>
      <c r="K243" s="35" t="s">
        <v>46</v>
      </c>
      <c r="L243" s="32" t="s">
        <v>770</v>
      </c>
      <c r="M243" s="32" t="s">
        <v>544</v>
      </c>
      <c r="N243" s="59" t="s">
        <v>549</v>
      </c>
      <c r="O243" s="61" t="s">
        <v>554</v>
      </c>
      <c r="Q243" s="2" t="str">
        <f>B243&amp;"."&amp;C243&amp;"."&amp;D243&amp;"."&amp;E243&amp;"."&amp;F243</f>
        <v>3.1.91.13.00</v>
      </c>
      <c r="R243" s="2" t="str">
        <f>SUBSTITUTE(Q243,".","")</f>
        <v>31911300</v>
      </c>
      <c r="S243" s="2" t="b">
        <f>R243=T243</f>
        <v>1</v>
      </c>
      <c r="T243" s="6" t="str">
        <f>TRIM(SUBSTITUTE(TEXT(G243,"00000000"),".",""))</f>
        <v>31911300</v>
      </c>
      <c r="V243" s="11" t="str">
        <f>IF(IFERROR(SEARCH("Último",K243),0)&gt;0,"A","S")</f>
        <v>S</v>
      </c>
      <c r="W243" s="3" t="b">
        <f>V243=I243</f>
        <v>1</v>
      </c>
      <c r="Y243" s="2" t="str">
        <f>G243&amp;" - "&amp;H243</f>
        <v>3.1.91.13.00 - OBRIGAÇÕES PATRONAIS</v>
      </c>
      <c r="Z243" s="2" t="s">
        <v>549</v>
      </c>
    </row>
    <row r="244" spans="2:26" x14ac:dyDescent="0.25">
      <c r="B244" s="36" t="s">
        <v>135</v>
      </c>
      <c r="C244" s="37" t="s">
        <v>231</v>
      </c>
      <c r="D244" s="37" t="s">
        <v>233</v>
      </c>
      <c r="E244" s="37" t="s">
        <v>146</v>
      </c>
      <c r="F244" s="37" t="s">
        <v>144</v>
      </c>
      <c r="G244" s="38" t="str">
        <f t="shared" si="41"/>
        <v>3.1.91.13.08</v>
      </c>
      <c r="H244" s="23" t="s">
        <v>460</v>
      </c>
      <c r="I244" s="38" t="str">
        <f t="shared" si="50"/>
        <v>A</v>
      </c>
      <c r="J244" s="38">
        <f t="shared" si="42"/>
        <v>5</v>
      </c>
      <c r="K244" s="39" t="s">
        <v>47</v>
      </c>
      <c r="L244" s="38" t="s">
        <v>770</v>
      </c>
      <c r="M244" s="38" t="s">
        <v>544</v>
      </c>
      <c r="N244" s="59" t="s">
        <v>549</v>
      </c>
      <c r="O244" s="62" t="s">
        <v>554</v>
      </c>
      <c r="Q244" s="2" t="str">
        <f>B244&amp;"."&amp;C244&amp;"."&amp;D244&amp;"."&amp;E244&amp;"."&amp;F244</f>
        <v>3.1.91.13.08</v>
      </c>
      <c r="R244" s="2" t="str">
        <f>SUBSTITUTE(Q244,".","")</f>
        <v>31911308</v>
      </c>
      <c r="S244" s="2" t="b">
        <f>R244=T244</f>
        <v>1</v>
      </c>
      <c r="T244" s="6" t="str">
        <f>TRIM(SUBSTITUTE(TEXT(G244,"00000000"),".",""))</f>
        <v>31911308</v>
      </c>
      <c r="V244" s="9" t="str">
        <f>IF(IFERROR(SEARCH("Último",K244),0)&gt;0,"A","S")</f>
        <v>A</v>
      </c>
      <c r="W244" s="2" t="b">
        <f>V244=I244</f>
        <v>1</v>
      </c>
      <c r="Y244" s="2" t="str">
        <f>G244&amp;" - "&amp;H244</f>
        <v>3.1.91.13.08 - CONTRIBUICÕES PREVIDENCIÁRIAS - RPPS - PESSOAL ATIVO - PLANO PREVIDENCIÁRIO</v>
      </c>
      <c r="Z244" s="2" t="s">
        <v>549</v>
      </c>
    </row>
    <row r="245" spans="2:26" x14ac:dyDescent="0.25">
      <c r="B245" s="36" t="s">
        <v>135</v>
      </c>
      <c r="C245" s="37" t="s">
        <v>231</v>
      </c>
      <c r="D245" s="37" t="s">
        <v>233</v>
      </c>
      <c r="E245" s="37" t="s">
        <v>146</v>
      </c>
      <c r="F245" s="37" t="s">
        <v>174</v>
      </c>
      <c r="G245" s="38" t="str">
        <f t="shared" si="41"/>
        <v>3.1.91.13.09</v>
      </c>
      <c r="H245" s="23" t="s">
        <v>54</v>
      </c>
      <c r="I245" s="38" t="str">
        <f t="shared" si="50"/>
        <v>A</v>
      </c>
      <c r="J245" s="38">
        <f t="shared" si="42"/>
        <v>5</v>
      </c>
      <c r="K245" s="39" t="s">
        <v>47</v>
      </c>
      <c r="L245" s="38" t="s">
        <v>770</v>
      </c>
      <c r="M245" s="38" t="s">
        <v>544</v>
      </c>
      <c r="N245" s="59" t="s">
        <v>549</v>
      </c>
      <c r="O245" s="62" t="s">
        <v>554</v>
      </c>
      <c r="T245" s="6"/>
    </row>
    <row r="246" spans="2:26" x14ac:dyDescent="0.25">
      <c r="B246" s="36" t="s">
        <v>135</v>
      </c>
      <c r="C246" s="37" t="s">
        <v>231</v>
      </c>
      <c r="D246" s="37" t="s">
        <v>233</v>
      </c>
      <c r="E246" s="37" t="s">
        <v>146</v>
      </c>
      <c r="F246" s="37" t="s">
        <v>183</v>
      </c>
      <c r="G246" s="38" t="str">
        <f t="shared" si="41"/>
        <v>3.1.91.13.10</v>
      </c>
      <c r="H246" s="23" t="s">
        <v>461</v>
      </c>
      <c r="I246" s="38" t="str">
        <f t="shared" si="50"/>
        <v>A</v>
      </c>
      <c r="J246" s="38">
        <f t="shared" si="42"/>
        <v>5</v>
      </c>
      <c r="K246" s="39" t="s">
        <v>47</v>
      </c>
      <c r="L246" s="38" t="s">
        <v>770</v>
      </c>
      <c r="M246" s="38" t="s">
        <v>544</v>
      </c>
      <c r="N246" s="59" t="s">
        <v>549</v>
      </c>
      <c r="O246" s="62" t="s">
        <v>554</v>
      </c>
      <c r="Q246" s="2" t="str">
        <f t="shared" ref="Q246:Q253" si="51">B246&amp;"."&amp;C246&amp;"."&amp;D246&amp;"."&amp;E246&amp;"."&amp;F246</f>
        <v>3.1.91.13.10</v>
      </c>
      <c r="R246" s="2" t="str">
        <f t="shared" ref="R246:R253" si="52">SUBSTITUTE(Q246,".","")</f>
        <v>31911310</v>
      </c>
      <c r="S246" s="2" t="b">
        <f t="shared" ref="S246:S253" si="53">R246=T246</f>
        <v>1</v>
      </c>
      <c r="T246" s="6" t="str">
        <f t="shared" ref="T246:T253" si="54">TRIM(SUBSTITUTE(TEXT(G246,"00000000"),".",""))</f>
        <v>31911310</v>
      </c>
      <c r="V246" s="9" t="str">
        <f t="shared" ref="V246:V253" si="55">IF(IFERROR(SEARCH("Último",K246),0)&gt;0,"A","S")</f>
        <v>A</v>
      </c>
      <c r="W246" s="2" t="b">
        <f t="shared" ref="W246:W253" si="56">V246=I246</f>
        <v>1</v>
      </c>
      <c r="Y246" s="2" t="str">
        <f t="shared" ref="Y246:Y253" si="57">G246&amp;" - "&amp;H246</f>
        <v>3.1.91.13.10 - CONTRIBUICÕES PREVIDENCIÁRIAS - RPPS - PESSOAL INATIVO E PENSIONISTA - PLANO PREVIDENCIÁRIO</v>
      </c>
      <c r="Z246" s="2" t="s">
        <v>549</v>
      </c>
    </row>
    <row r="247" spans="2:26" x14ac:dyDescent="0.25">
      <c r="B247" s="36" t="s">
        <v>135</v>
      </c>
      <c r="C247" s="37" t="s">
        <v>231</v>
      </c>
      <c r="D247" s="37" t="s">
        <v>233</v>
      </c>
      <c r="E247" s="37" t="s">
        <v>146</v>
      </c>
      <c r="F247" s="37" t="s">
        <v>175</v>
      </c>
      <c r="G247" s="38" t="str">
        <f t="shared" si="41"/>
        <v>3.1.91.13.11</v>
      </c>
      <c r="H247" s="23" t="s">
        <v>462</v>
      </c>
      <c r="I247" s="38" t="str">
        <f t="shared" si="50"/>
        <v>A</v>
      </c>
      <c r="J247" s="38">
        <f t="shared" si="42"/>
        <v>5</v>
      </c>
      <c r="K247" s="39" t="s">
        <v>47</v>
      </c>
      <c r="L247" s="38" t="s">
        <v>770</v>
      </c>
      <c r="M247" s="38" t="s">
        <v>544</v>
      </c>
      <c r="N247" s="59" t="s">
        <v>549</v>
      </c>
      <c r="O247" s="62" t="s">
        <v>554</v>
      </c>
      <c r="Q247" s="2" t="str">
        <f t="shared" si="51"/>
        <v>3.1.91.13.11</v>
      </c>
      <c r="R247" s="2" t="str">
        <f t="shared" si="52"/>
        <v>31911311</v>
      </c>
      <c r="S247" s="2" t="b">
        <f t="shared" si="53"/>
        <v>1</v>
      </c>
      <c r="T247" s="6" t="str">
        <f t="shared" si="54"/>
        <v>31911311</v>
      </c>
      <c r="V247" s="9" t="str">
        <f t="shared" si="55"/>
        <v>A</v>
      </c>
      <c r="W247" s="2" t="b">
        <f t="shared" si="56"/>
        <v>1</v>
      </c>
      <c r="Y247" s="2" t="str">
        <f t="shared" si="57"/>
        <v>3.1.91.13.11 - CONTRIBUICÕES PREVIDENCIÁRIAS - RPPS - PESSOAL ATIVO - PLANO FINANCEIRO</v>
      </c>
      <c r="Z247" s="2" t="s">
        <v>549</v>
      </c>
    </row>
    <row r="248" spans="2:26" x14ac:dyDescent="0.25">
      <c r="B248" s="36" t="s">
        <v>135</v>
      </c>
      <c r="C248" s="37" t="s">
        <v>231</v>
      </c>
      <c r="D248" s="37" t="s">
        <v>233</v>
      </c>
      <c r="E248" s="37" t="s">
        <v>146</v>
      </c>
      <c r="F248" s="37" t="s">
        <v>145</v>
      </c>
      <c r="G248" s="38" t="str">
        <f t="shared" si="41"/>
        <v>3.1.91.13.12</v>
      </c>
      <c r="H248" s="23" t="s">
        <v>463</v>
      </c>
      <c r="I248" s="38" t="str">
        <f t="shared" si="50"/>
        <v>A</v>
      </c>
      <c r="J248" s="38">
        <f t="shared" si="42"/>
        <v>5</v>
      </c>
      <c r="K248" s="39" t="s">
        <v>47</v>
      </c>
      <c r="L248" s="38" t="s">
        <v>770</v>
      </c>
      <c r="M248" s="38" t="s">
        <v>544</v>
      </c>
      <c r="N248" s="59" t="s">
        <v>549</v>
      </c>
      <c r="O248" s="62" t="s">
        <v>554</v>
      </c>
      <c r="Q248" s="2" t="str">
        <f t="shared" si="51"/>
        <v>3.1.91.13.12</v>
      </c>
      <c r="R248" s="2" t="str">
        <f t="shared" si="52"/>
        <v>31911312</v>
      </c>
      <c r="S248" s="2" t="b">
        <f t="shared" si="53"/>
        <v>1</v>
      </c>
      <c r="T248" s="6" t="str">
        <f t="shared" si="54"/>
        <v>31911312</v>
      </c>
      <c r="V248" s="9" t="str">
        <f t="shared" si="55"/>
        <v>A</v>
      </c>
      <c r="W248" s="2" t="b">
        <f t="shared" si="56"/>
        <v>1</v>
      </c>
      <c r="Y248" s="2" t="str">
        <f t="shared" si="57"/>
        <v>3.1.91.13.12 - CONTRIBUICÕES PREVIDENCIÁRIAS - RPPS - PESSOAL INATIVO E PENSIONISTA - PLANO FINANCEIRO</v>
      </c>
      <c r="Z248" s="2" t="s">
        <v>549</v>
      </c>
    </row>
    <row r="249" spans="2:26" x14ac:dyDescent="0.25">
      <c r="B249" s="36" t="s">
        <v>135</v>
      </c>
      <c r="C249" s="37" t="s">
        <v>231</v>
      </c>
      <c r="D249" s="37" t="s">
        <v>233</v>
      </c>
      <c r="E249" s="37" t="s">
        <v>146</v>
      </c>
      <c r="F249" s="37" t="s">
        <v>178</v>
      </c>
      <c r="G249" s="38" t="str">
        <f t="shared" si="41"/>
        <v>3.1.91.13.20</v>
      </c>
      <c r="H249" s="23" t="s">
        <v>464</v>
      </c>
      <c r="I249" s="38" t="str">
        <f t="shared" si="50"/>
        <v>A</v>
      </c>
      <c r="J249" s="38">
        <f t="shared" si="42"/>
        <v>5</v>
      </c>
      <c r="K249" s="39" t="s">
        <v>47</v>
      </c>
      <c r="L249" s="38" t="s">
        <v>770</v>
      </c>
      <c r="M249" s="38" t="s">
        <v>544</v>
      </c>
      <c r="N249" s="59" t="s">
        <v>549</v>
      </c>
      <c r="O249" s="62" t="s">
        <v>554</v>
      </c>
      <c r="Q249" s="2" t="str">
        <f t="shared" si="51"/>
        <v>3.1.91.13.20</v>
      </c>
      <c r="R249" s="2" t="str">
        <f t="shared" si="52"/>
        <v>31911320</v>
      </c>
      <c r="S249" s="2" t="b">
        <f t="shared" si="53"/>
        <v>1</v>
      </c>
      <c r="T249" s="6" t="str">
        <f t="shared" si="54"/>
        <v>31911320</v>
      </c>
      <c r="V249" s="9" t="str">
        <f t="shared" si="55"/>
        <v>A</v>
      </c>
      <c r="W249" s="2" t="b">
        <f t="shared" si="56"/>
        <v>1</v>
      </c>
      <c r="Y249" s="2" t="str">
        <f t="shared" si="57"/>
        <v>3.1.91.13.20 - ALÍQUOTA SUPLEMENTAR DE CONTRIBUIÇÃO PREVIDENCIÁRIA - PESSOAL ATIVO - PLANO PREVIDENCIÁRIO</v>
      </c>
      <c r="Z249" s="2" t="s">
        <v>549</v>
      </c>
    </row>
    <row r="250" spans="2:26" x14ac:dyDescent="0.25">
      <c r="B250" s="36" t="s">
        <v>135</v>
      </c>
      <c r="C250" s="37" t="s">
        <v>231</v>
      </c>
      <c r="D250" s="37" t="s">
        <v>233</v>
      </c>
      <c r="E250" s="37" t="s">
        <v>146</v>
      </c>
      <c r="F250" s="37" t="s">
        <v>179</v>
      </c>
      <c r="G250" s="38" t="str">
        <f t="shared" si="41"/>
        <v>3.1.91.13.21</v>
      </c>
      <c r="H250" s="43" t="s">
        <v>465</v>
      </c>
      <c r="I250" s="38" t="str">
        <f t="shared" si="50"/>
        <v>A</v>
      </c>
      <c r="J250" s="44">
        <f t="shared" si="42"/>
        <v>5</v>
      </c>
      <c r="K250" s="39" t="s">
        <v>47</v>
      </c>
      <c r="L250" s="38" t="s">
        <v>770</v>
      </c>
      <c r="M250" s="38" t="s">
        <v>544</v>
      </c>
      <c r="N250" s="59" t="s">
        <v>549</v>
      </c>
      <c r="O250" s="62" t="s">
        <v>554</v>
      </c>
      <c r="Q250" s="2" t="str">
        <f t="shared" si="51"/>
        <v>3.1.91.13.21</v>
      </c>
      <c r="R250" s="2" t="str">
        <f t="shared" si="52"/>
        <v>31911321</v>
      </c>
      <c r="S250" s="2" t="b">
        <f t="shared" si="53"/>
        <v>1</v>
      </c>
      <c r="T250" s="6" t="str">
        <f t="shared" si="54"/>
        <v>31911321</v>
      </c>
      <c r="V250" s="9" t="str">
        <f t="shared" si="55"/>
        <v>A</v>
      </c>
      <c r="W250" s="2" t="b">
        <f t="shared" si="56"/>
        <v>1</v>
      </c>
      <c r="Y250" s="2" t="str">
        <f t="shared" si="57"/>
        <v>3.1.91.13.21 - ALÍQUOTA SUPLEMENTAR DE CONTRIBUIÇÃO PREVIDENCIÁRIA - PESSOAL INATIVO E PENSIONISTA - PLANO PREVIDENCIÁRIO</v>
      </c>
      <c r="Z250" s="2" t="s">
        <v>549</v>
      </c>
    </row>
    <row r="251" spans="2:26" x14ac:dyDescent="0.25">
      <c r="B251" s="36" t="s">
        <v>135</v>
      </c>
      <c r="C251" s="37" t="s">
        <v>231</v>
      </c>
      <c r="D251" s="37" t="s">
        <v>233</v>
      </c>
      <c r="E251" s="37" t="s">
        <v>146</v>
      </c>
      <c r="F251" s="37" t="s">
        <v>180</v>
      </c>
      <c r="G251" s="38" t="str">
        <f t="shared" si="41"/>
        <v>3.1.91.13.22</v>
      </c>
      <c r="H251" s="43" t="s">
        <v>466</v>
      </c>
      <c r="I251" s="38" t="str">
        <f t="shared" si="50"/>
        <v>A</v>
      </c>
      <c r="J251" s="44">
        <f t="shared" si="42"/>
        <v>5</v>
      </c>
      <c r="K251" s="39" t="s">
        <v>47</v>
      </c>
      <c r="L251" s="38" t="s">
        <v>770</v>
      </c>
      <c r="M251" s="38" t="s">
        <v>544</v>
      </c>
      <c r="N251" s="59" t="s">
        <v>549</v>
      </c>
      <c r="O251" s="62" t="s">
        <v>554</v>
      </c>
      <c r="Q251" s="2" t="str">
        <f t="shared" si="51"/>
        <v>3.1.91.13.22</v>
      </c>
      <c r="R251" s="2" t="str">
        <f t="shared" si="52"/>
        <v>31911322</v>
      </c>
      <c r="S251" s="2" t="b">
        <f t="shared" si="53"/>
        <v>1</v>
      </c>
      <c r="T251" s="6" t="str">
        <f t="shared" si="54"/>
        <v>31911322</v>
      </c>
      <c r="V251" s="9" t="str">
        <f t="shared" si="55"/>
        <v>A</v>
      </c>
      <c r="W251" s="2" t="b">
        <f t="shared" si="56"/>
        <v>1</v>
      </c>
      <c r="Y251" s="2" t="str">
        <f t="shared" si="57"/>
        <v>3.1.91.13.22 - ALÍQUOTA SUPLEMENTAR DE CONTRIBUIÇÃO PREVIDENCIÁRIA - PESSOAL ATIVO - PLANO FINANCEIRO</v>
      </c>
      <c r="Z251" s="2" t="s">
        <v>549</v>
      </c>
    </row>
    <row r="252" spans="2:26" x14ac:dyDescent="0.25">
      <c r="B252" s="36" t="s">
        <v>135</v>
      </c>
      <c r="C252" s="37" t="s">
        <v>231</v>
      </c>
      <c r="D252" s="37" t="s">
        <v>233</v>
      </c>
      <c r="E252" s="37" t="s">
        <v>146</v>
      </c>
      <c r="F252" s="37" t="s">
        <v>181</v>
      </c>
      <c r="G252" s="38" t="str">
        <f t="shared" si="41"/>
        <v>3.1.91.13.23</v>
      </c>
      <c r="H252" s="43" t="s">
        <v>467</v>
      </c>
      <c r="I252" s="38" t="str">
        <f t="shared" si="50"/>
        <v>A</v>
      </c>
      <c r="J252" s="44">
        <f t="shared" si="42"/>
        <v>5</v>
      </c>
      <c r="K252" s="39" t="s">
        <v>47</v>
      </c>
      <c r="L252" s="38" t="s">
        <v>770</v>
      </c>
      <c r="M252" s="38" t="s">
        <v>544</v>
      </c>
      <c r="N252" s="59" t="s">
        <v>549</v>
      </c>
      <c r="O252" s="62" t="s">
        <v>554</v>
      </c>
      <c r="Q252" s="2" t="str">
        <f t="shared" si="51"/>
        <v>3.1.91.13.23</v>
      </c>
      <c r="R252" s="2" t="str">
        <f t="shared" si="52"/>
        <v>31911323</v>
      </c>
      <c r="S252" s="2" t="b">
        <f t="shared" si="53"/>
        <v>1</v>
      </c>
      <c r="T252" s="6" t="str">
        <f t="shared" si="54"/>
        <v>31911323</v>
      </c>
      <c r="V252" s="9" t="str">
        <f t="shared" si="55"/>
        <v>A</v>
      </c>
      <c r="W252" s="2" t="b">
        <f t="shared" si="56"/>
        <v>1</v>
      </c>
      <c r="Y252" s="2" t="str">
        <f t="shared" si="57"/>
        <v>3.1.91.13.23 - ALÍQUOTA SUPLEMENTAR DE CONTRIBUIÇÃO PREVIDENCIÁRIA - PESSOAL INATIVO E PENSIONISTA - PLANO FINANCEIRO</v>
      </c>
      <c r="Z252" s="2" t="s">
        <v>549</v>
      </c>
    </row>
    <row r="253" spans="2:26" x14ac:dyDescent="0.25">
      <c r="B253" s="36" t="s">
        <v>135</v>
      </c>
      <c r="C253" s="37" t="s">
        <v>231</v>
      </c>
      <c r="D253" s="37" t="s">
        <v>233</v>
      </c>
      <c r="E253" s="37" t="s">
        <v>146</v>
      </c>
      <c r="F253" s="37" t="s">
        <v>191</v>
      </c>
      <c r="G253" s="38" t="str">
        <f t="shared" si="41"/>
        <v>3.1.91.13.99</v>
      </c>
      <c r="H253" s="23" t="s">
        <v>445</v>
      </c>
      <c r="I253" s="38" t="str">
        <f t="shared" si="50"/>
        <v>A</v>
      </c>
      <c r="J253" s="38">
        <f t="shared" si="42"/>
        <v>5</v>
      </c>
      <c r="K253" s="39" t="s">
        <v>47</v>
      </c>
      <c r="L253" s="38" t="s">
        <v>770</v>
      </c>
      <c r="M253" s="38" t="s">
        <v>544</v>
      </c>
      <c r="N253" s="59" t="s">
        <v>549</v>
      </c>
      <c r="O253" s="62" t="s">
        <v>554</v>
      </c>
      <c r="Q253" s="2" t="str">
        <f t="shared" si="51"/>
        <v>3.1.91.13.99</v>
      </c>
      <c r="R253" s="2" t="str">
        <f t="shared" si="52"/>
        <v>31911399</v>
      </c>
      <c r="S253" s="2" t="b">
        <f t="shared" si="53"/>
        <v>1</v>
      </c>
      <c r="T253" s="6" t="str">
        <f t="shared" si="54"/>
        <v>31911399</v>
      </c>
      <c r="V253" s="9" t="str">
        <f t="shared" si="55"/>
        <v>A</v>
      </c>
      <c r="W253" s="2" t="b">
        <f t="shared" si="56"/>
        <v>1</v>
      </c>
      <c r="Y253" s="2" t="str">
        <f t="shared" si="57"/>
        <v>3.1.91.13.99 - OUTRAS OBRIGAÇÕES PATRONAIS</v>
      </c>
      <c r="Z253" s="2" t="s">
        <v>549</v>
      </c>
    </row>
    <row r="254" spans="2:26" x14ac:dyDescent="0.25">
      <c r="B254" s="30" t="s">
        <v>135</v>
      </c>
      <c r="C254" s="31" t="s">
        <v>231</v>
      </c>
      <c r="D254" s="31" t="s">
        <v>233</v>
      </c>
      <c r="E254" s="31" t="s">
        <v>205</v>
      </c>
      <c r="F254" s="31" t="s">
        <v>186</v>
      </c>
      <c r="G254" s="32" t="str">
        <f t="shared" si="41"/>
        <v>3.1.91.67.00</v>
      </c>
      <c r="H254" s="33" t="s">
        <v>2</v>
      </c>
      <c r="I254" s="34" t="str">
        <f t="shared" si="50"/>
        <v>S</v>
      </c>
      <c r="J254" s="32">
        <f t="shared" si="42"/>
        <v>4</v>
      </c>
      <c r="K254" s="35" t="s">
        <v>46</v>
      </c>
      <c r="L254" s="32" t="s">
        <v>770</v>
      </c>
      <c r="M254" s="32" t="s">
        <v>545</v>
      </c>
      <c r="N254" s="59" t="s">
        <v>549</v>
      </c>
      <c r="O254" s="61" t="s">
        <v>554</v>
      </c>
      <c r="T254" s="6"/>
    </row>
    <row r="255" spans="2:26" x14ac:dyDescent="0.25">
      <c r="B255" s="36" t="s">
        <v>135</v>
      </c>
      <c r="C255" s="37" t="s">
        <v>231</v>
      </c>
      <c r="D255" s="37" t="s">
        <v>233</v>
      </c>
      <c r="E255" s="37" t="s">
        <v>205</v>
      </c>
      <c r="F255" s="37" t="s">
        <v>173</v>
      </c>
      <c r="G255" s="38" t="str">
        <f t="shared" si="41"/>
        <v>3.1.91.67.01</v>
      </c>
      <c r="H255" s="23" t="s">
        <v>563</v>
      </c>
      <c r="I255" s="38" t="str">
        <f t="shared" si="50"/>
        <v>A</v>
      </c>
      <c r="J255" s="38">
        <f t="shared" si="42"/>
        <v>5</v>
      </c>
      <c r="K255" s="39" t="s">
        <v>47</v>
      </c>
      <c r="L255" s="38" t="s">
        <v>770</v>
      </c>
      <c r="M255" s="38" t="s">
        <v>545</v>
      </c>
      <c r="N255" s="59" t="s">
        <v>549</v>
      </c>
      <c r="O255" s="62" t="s">
        <v>554</v>
      </c>
      <c r="T255" s="6"/>
    </row>
    <row r="256" spans="2:26" x14ac:dyDescent="0.25">
      <c r="B256" s="36" t="s">
        <v>135</v>
      </c>
      <c r="C256" s="37" t="s">
        <v>231</v>
      </c>
      <c r="D256" s="37" t="s">
        <v>233</v>
      </c>
      <c r="E256" s="37" t="s">
        <v>205</v>
      </c>
      <c r="F256" s="37" t="s">
        <v>138</v>
      </c>
      <c r="G256" s="38" t="str">
        <f t="shared" si="41"/>
        <v>3.1.91.67.02</v>
      </c>
      <c r="H256" s="23" t="s">
        <v>1</v>
      </c>
      <c r="I256" s="38" t="str">
        <f t="shared" si="50"/>
        <v>A</v>
      </c>
      <c r="J256" s="38">
        <f t="shared" si="42"/>
        <v>5</v>
      </c>
      <c r="K256" s="39" t="s">
        <v>47</v>
      </c>
      <c r="L256" s="38" t="s">
        <v>770</v>
      </c>
      <c r="M256" s="38" t="s">
        <v>545</v>
      </c>
      <c r="N256" s="59" t="s">
        <v>549</v>
      </c>
      <c r="O256" s="62" t="s">
        <v>554</v>
      </c>
      <c r="T256" s="6"/>
    </row>
    <row r="257" spans="2:26" x14ac:dyDescent="0.25">
      <c r="B257" s="36" t="s">
        <v>135</v>
      </c>
      <c r="C257" s="37" t="s">
        <v>231</v>
      </c>
      <c r="D257" s="37" t="s">
        <v>233</v>
      </c>
      <c r="E257" s="37" t="s">
        <v>205</v>
      </c>
      <c r="F257" s="37" t="s">
        <v>139</v>
      </c>
      <c r="G257" s="38" t="str">
        <f t="shared" si="41"/>
        <v>3.1.91.67.03</v>
      </c>
      <c r="H257" s="23" t="s">
        <v>564</v>
      </c>
      <c r="I257" s="38" t="str">
        <f t="shared" si="50"/>
        <v>A</v>
      </c>
      <c r="J257" s="38">
        <f t="shared" si="42"/>
        <v>5</v>
      </c>
      <c r="K257" s="39" t="s">
        <v>47</v>
      </c>
      <c r="L257" s="38" t="s">
        <v>770</v>
      </c>
      <c r="M257" s="38" t="s">
        <v>545</v>
      </c>
      <c r="N257" s="59" t="s">
        <v>549</v>
      </c>
      <c r="O257" s="62" t="s">
        <v>554</v>
      </c>
      <c r="T257" s="6"/>
    </row>
    <row r="258" spans="2:26" x14ac:dyDescent="0.25">
      <c r="B258" s="36" t="s">
        <v>135</v>
      </c>
      <c r="C258" s="37" t="s">
        <v>231</v>
      </c>
      <c r="D258" s="37" t="s">
        <v>233</v>
      </c>
      <c r="E258" s="37" t="s">
        <v>205</v>
      </c>
      <c r="F258" s="37" t="s">
        <v>191</v>
      </c>
      <c r="G258" s="38" t="str">
        <f t="shared" si="41"/>
        <v>3.1.91.67.99</v>
      </c>
      <c r="H258" s="23" t="s">
        <v>565</v>
      </c>
      <c r="I258" s="38" t="str">
        <f t="shared" si="50"/>
        <v>A</v>
      </c>
      <c r="J258" s="38">
        <f t="shared" si="42"/>
        <v>5</v>
      </c>
      <c r="K258" s="39" t="s">
        <v>47</v>
      </c>
      <c r="L258" s="38" t="s">
        <v>770</v>
      </c>
      <c r="M258" s="38" t="s">
        <v>545</v>
      </c>
      <c r="N258" s="59" t="s">
        <v>549</v>
      </c>
      <c r="O258" s="62" t="s">
        <v>554</v>
      </c>
      <c r="Q258" s="2" t="str">
        <f>B258&amp;"."&amp;C258&amp;"."&amp;D258&amp;"."&amp;E258&amp;"."&amp;F258</f>
        <v>3.1.91.67.99</v>
      </c>
      <c r="R258" s="2" t="str">
        <f>SUBSTITUTE(Q258,".","")</f>
        <v>31916799</v>
      </c>
      <c r="S258" s="2" t="b">
        <f>R258=T258</f>
        <v>1</v>
      </c>
      <c r="T258" s="6" t="str">
        <f>TRIM(SUBSTITUTE(TEXT(G258,"00000000"),".",""))</f>
        <v>31916799</v>
      </c>
      <c r="U258" s="2" t="s">
        <v>412</v>
      </c>
      <c r="V258" s="9" t="str">
        <f>IF(IFERROR(SEARCH("Último",K258),0)&gt;0,"A","S")</f>
        <v>A</v>
      </c>
      <c r="W258" s="2" t="b">
        <f>V258=I258</f>
        <v>1</v>
      </c>
      <c r="Y258" s="2" t="str">
        <f>G258&amp;" - "&amp;H258</f>
        <v>3.1.91.67.99 - OUTROS DEPÓSITOS COMPULSÓRIOS</v>
      </c>
      <c r="Z258" s="2" t="s">
        <v>550</v>
      </c>
    </row>
    <row r="259" spans="2:26" x14ac:dyDescent="0.25">
      <c r="B259" s="30" t="s">
        <v>135</v>
      </c>
      <c r="C259" s="31" t="s">
        <v>231</v>
      </c>
      <c r="D259" s="31" t="s">
        <v>233</v>
      </c>
      <c r="E259" s="31" t="s">
        <v>410</v>
      </c>
      <c r="F259" s="31" t="s">
        <v>186</v>
      </c>
      <c r="G259" s="32" t="str">
        <f t="shared" si="41"/>
        <v>3.1.91.86.00</v>
      </c>
      <c r="H259" s="33" t="s">
        <v>408</v>
      </c>
      <c r="I259" s="34" t="str">
        <f t="shared" si="50"/>
        <v>S</v>
      </c>
      <c r="J259" s="32">
        <f t="shared" si="42"/>
        <v>4</v>
      </c>
      <c r="K259" s="35" t="s">
        <v>46</v>
      </c>
      <c r="L259" s="32" t="s">
        <v>770</v>
      </c>
      <c r="M259" s="32" t="s">
        <v>544</v>
      </c>
      <c r="N259" s="59" t="s">
        <v>549</v>
      </c>
      <c r="O259" s="61" t="s">
        <v>554</v>
      </c>
      <c r="T259" s="6"/>
    </row>
    <row r="260" spans="2:26" x14ac:dyDescent="0.25">
      <c r="B260" s="36" t="s">
        <v>135</v>
      </c>
      <c r="C260" s="37" t="s">
        <v>231</v>
      </c>
      <c r="D260" s="37" t="s">
        <v>233</v>
      </c>
      <c r="E260" s="37" t="s">
        <v>410</v>
      </c>
      <c r="F260" s="37" t="s">
        <v>173</v>
      </c>
      <c r="G260" s="38" t="str">
        <f t="shared" si="41"/>
        <v>3.1.91.86.01</v>
      </c>
      <c r="H260" s="23" t="s">
        <v>408</v>
      </c>
      <c r="I260" s="38" t="str">
        <f t="shared" si="50"/>
        <v>A</v>
      </c>
      <c r="J260" s="38">
        <f t="shared" si="42"/>
        <v>5</v>
      </c>
      <c r="K260" s="39" t="s">
        <v>47</v>
      </c>
      <c r="L260" s="38" t="s">
        <v>770</v>
      </c>
      <c r="M260" s="38" t="s">
        <v>545</v>
      </c>
      <c r="N260" s="59" t="s">
        <v>549</v>
      </c>
      <c r="O260" s="62" t="s">
        <v>554</v>
      </c>
      <c r="T260" s="6"/>
    </row>
    <row r="261" spans="2:26" s="3" customFormat="1" x14ac:dyDescent="0.25">
      <c r="B261" s="30" t="s">
        <v>135</v>
      </c>
      <c r="C261" s="31" t="s">
        <v>231</v>
      </c>
      <c r="D261" s="31" t="s">
        <v>233</v>
      </c>
      <c r="E261" s="31" t="s">
        <v>233</v>
      </c>
      <c r="F261" s="31" t="s">
        <v>186</v>
      </c>
      <c r="G261" s="32" t="str">
        <f t="shared" si="41"/>
        <v>3.1.91.91.00</v>
      </c>
      <c r="H261" s="33" t="s">
        <v>56</v>
      </c>
      <c r="I261" s="34" t="str">
        <f t="shared" si="50"/>
        <v>S</v>
      </c>
      <c r="J261" s="32">
        <f t="shared" si="42"/>
        <v>4</v>
      </c>
      <c r="K261" s="35" t="s">
        <v>46</v>
      </c>
      <c r="L261" s="32" t="s">
        <v>770</v>
      </c>
      <c r="M261" s="32" t="s">
        <v>544</v>
      </c>
      <c r="N261" s="59" t="s">
        <v>549</v>
      </c>
      <c r="O261" s="61" t="s">
        <v>554</v>
      </c>
      <c r="Q261" s="2" t="str">
        <f t="shared" ref="Q261:Q279" si="58">B261&amp;"."&amp;C261&amp;"."&amp;D261&amp;"."&amp;E261&amp;"."&amp;F261</f>
        <v>3.1.91.91.00</v>
      </c>
      <c r="R261" s="2" t="str">
        <f t="shared" ref="R261:R279" si="59">SUBSTITUTE(Q261,".","")</f>
        <v>31919100</v>
      </c>
      <c r="S261" s="2" t="b">
        <f t="shared" ref="S261:S279" si="60">R261=T261</f>
        <v>1</v>
      </c>
      <c r="T261" s="6" t="str">
        <f t="shared" ref="T261:T279" si="61">TRIM(SUBSTITUTE(TEXT(G261,"00000000"),".",""))</f>
        <v>31919100</v>
      </c>
      <c r="V261" s="11" t="str">
        <f t="shared" ref="V261:V279" si="62">IF(IFERROR(SEARCH("Último",K261),0)&gt;0,"A","S")</f>
        <v>S</v>
      </c>
      <c r="W261" s="3" t="b">
        <f t="shared" ref="W261:W279" si="63">V261=I261</f>
        <v>1</v>
      </c>
      <c r="Y261" s="2" t="str">
        <f t="shared" ref="Y261:Y279" si="64">G261&amp;" - "&amp;H261</f>
        <v>3.1.91.91.00 - SENTENÇAS JUDICIAIS</v>
      </c>
      <c r="Z261" s="2" t="s">
        <v>549</v>
      </c>
    </row>
    <row r="262" spans="2:26" x14ac:dyDescent="0.25">
      <c r="B262" s="36" t="s">
        <v>135</v>
      </c>
      <c r="C262" s="37" t="s">
        <v>231</v>
      </c>
      <c r="D262" s="37" t="s">
        <v>233</v>
      </c>
      <c r="E262" s="37" t="s">
        <v>233</v>
      </c>
      <c r="F262" s="37" t="s">
        <v>192</v>
      </c>
      <c r="G262" s="38" t="str">
        <f t="shared" si="41"/>
        <v>3.1.91.91.51</v>
      </c>
      <c r="H262" s="23" t="s">
        <v>468</v>
      </c>
      <c r="I262" s="38" t="str">
        <f t="shared" si="50"/>
        <v>A</v>
      </c>
      <c r="J262" s="38">
        <f t="shared" si="42"/>
        <v>5</v>
      </c>
      <c r="K262" s="39" t="s">
        <v>47</v>
      </c>
      <c r="L262" s="38" t="s">
        <v>770</v>
      </c>
      <c r="M262" s="38" t="s">
        <v>544</v>
      </c>
      <c r="N262" s="59" t="s">
        <v>549</v>
      </c>
      <c r="O262" s="62" t="s">
        <v>554</v>
      </c>
      <c r="Q262" s="2" t="str">
        <f t="shared" si="58"/>
        <v>3.1.91.91.51</v>
      </c>
      <c r="R262" s="2" t="str">
        <f t="shared" si="59"/>
        <v>31919151</v>
      </c>
      <c r="S262" s="2" t="b">
        <f t="shared" si="60"/>
        <v>1</v>
      </c>
      <c r="T262" s="6" t="str">
        <f t="shared" si="61"/>
        <v>31919151</v>
      </c>
      <c r="V262" s="9" t="str">
        <f t="shared" si="62"/>
        <v>A</v>
      </c>
      <c r="W262" s="2" t="b">
        <f t="shared" si="63"/>
        <v>1</v>
      </c>
      <c r="Y262" s="2" t="str">
        <f t="shared" si="64"/>
        <v>3.1.91.91.51 - OBRIGAÇÕES PATRONAIS DE PRECATÓRIOS</v>
      </c>
      <c r="Z262" s="2" t="s">
        <v>549</v>
      </c>
    </row>
    <row r="263" spans="2:26" x14ac:dyDescent="0.25">
      <c r="B263" s="36" t="s">
        <v>135</v>
      </c>
      <c r="C263" s="37" t="s">
        <v>231</v>
      </c>
      <c r="D263" s="37" t="s">
        <v>233</v>
      </c>
      <c r="E263" s="37" t="s">
        <v>233</v>
      </c>
      <c r="F263" s="37" t="s">
        <v>193</v>
      </c>
      <c r="G263" s="38" t="str">
        <f t="shared" si="41"/>
        <v>3.1.91.91.52</v>
      </c>
      <c r="H263" s="23" t="s">
        <v>695</v>
      </c>
      <c r="I263" s="38" t="str">
        <f t="shared" si="50"/>
        <v>A</v>
      </c>
      <c r="J263" s="38">
        <f t="shared" si="42"/>
        <v>5</v>
      </c>
      <c r="K263" s="39" t="s">
        <v>47</v>
      </c>
      <c r="L263" s="38" t="s">
        <v>770</v>
      </c>
      <c r="M263" s="38" t="s">
        <v>544</v>
      </c>
      <c r="N263" s="59" t="s">
        <v>549</v>
      </c>
      <c r="O263" s="62" t="s">
        <v>554</v>
      </c>
      <c r="Q263" s="2" t="str">
        <f t="shared" si="58"/>
        <v>3.1.91.91.52</v>
      </c>
      <c r="R263" s="2" t="str">
        <f t="shared" si="59"/>
        <v>31919152</v>
      </c>
      <c r="S263" s="2" t="b">
        <f t="shared" si="60"/>
        <v>1</v>
      </c>
      <c r="T263" s="6" t="str">
        <f t="shared" si="61"/>
        <v>31919152</v>
      </c>
      <c r="V263" s="9" t="str">
        <f t="shared" si="62"/>
        <v>A</v>
      </c>
      <c r="W263" s="2" t="b">
        <f t="shared" si="63"/>
        <v>1</v>
      </c>
      <c r="Y263" s="2" t="str">
        <f t="shared" si="64"/>
        <v>3.1.91.91.52 - OBRIGAÇÕES PATRONAIS - SENTENÇAS JUDICIAIS DE PEQUENO VALOR</v>
      </c>
      <c r="Z263" s="2" t="s">
        <v>549</v>
      </c>
    </row>
    <row r="264" spans="2:26" x14ac:dyDescent="0.25">
      <c r="B264" s="36" t="s">
        <v>135</v>
      </c>
      <c r="C264" s="37" t="s">
        <v>231</v>
      </c>
      <c r="D264" s="37" t="s">
        <v>233</v>
      </c>
      <c r="E264" s="37" t="s">
        <v>233</v>
      </c>
      <c r="F264" s="37" t="s">
        <v>194</v>
      </c>
      <c r="G264" s="38" t="str">
        <f t="shared" si="41"/>
        <v>3.1.91.91.53</v>
      </c>
      <c r="H264" s="23" t="s">
        <v>696</v>
      </c>
      <c r="I264" s="38" t="str">
        <f t="shared" si="50"/>
        <v>A</v>
      </c>
      <c r="J264" s="38">
        <f t="shared" si="42"/>
        <v>5</v>
      </c>
      <c r="K264" s="39" t="s">
        <v>47</v>
      </c>
      <c r="L264" s="38" t="s">
        <v>770</v>
      </c>
      <c r="M264" s="38" t="s">
        <v>544</v>
      </c>
      <c r="N264" s="59" t="s">
        <v>549</v>
      </c>
      <c r="O264" s="62" t="s">
        <v>554</v>
      </c>
      <c r="Q264" s="2" t="str">
        <f t="shared" si="58"/>
        <v>3.1.91.91.53</v>
      </c>
      <c r="R264" s="2" t="str">
        <f t="shared" si="59"/>
        <v>31919153</v>
      </c>
      <c r="S264" s="2" t="b">
        <f t="shared" si="60"/>
        <v>1</v>
      </c>
      <c r="T264" s="6" t="str">
        <f t="shared" si="61"/>
        <v>31919153</v>
      </c>
      <c r="V264" s="9" t="str">
        <f t="shared" si="62"/>
        <v>A</v>
      </c>
      <c r="W264" s="2" t="b">
        <f t="shared" si="63"/>
        <v>1</v>
      </c>
      <c r="Y264" s="2" t="str">
        <f t="shared" si="64"/>
        <v>3.1.91.91.53 - OBRIGAÇÕES PATRONAIS - SENTENÇAS JUDICIAIS - PESSOAL CIVIL</v>
      </c>
      <c r="Z264" s="2" t="s">
        <v>549</v>
      </c>
    </row>
    <row r="265" spans="2:26" x14ac:dyDescent="0.25">
      <c r="B265" s="36" t="s">
        <v>135</v>
      </c>
      <c r="C265" s="37" t="s">
        <v>231</v>
      </c>
      <c r="D265" s="37" t="s">
        <v>233</v>
      </c>
      <c r="E265" s="37" t="s">
        <v>233</v>
      </c>
      <c r="F265" s="37" t="s">
        <v>191</v>
      </c>
      <c r="G265" s="38" t="str">
        <f t="shared" ref="G265:G328" si="65">B265&amp;"."&amp;C265&amp;"."&amp;D265&amp;"."&amp;E265&amp;"."&amp;F265</f>
        <v>3.1.91.91.99</v>
      </c>
      <c r="H265" s="23" t="s">
        <v>456</v>
      </c>
      <c r="I265" s="38" t="str">
        <f t="shared" si="50"/>
        <v>A</v>
      </c>
      <c r="J265" s="38">
        <f t="shared" ref="J265:J328" si="66">IF( (VALUE(F265) &gt; 0), 5,IF( (VALUE(E265) &gt; 0), 4,IF( (VALUE(D265) &gt; 0), 3,IF( (VALUE(C265) &gt; 0), 2,1))))</f>
        <v>5</v>
      </c>
      <c r="K265" s="39" t="s">
        <v>47</v>
      </c>
      <c r="L265" s="38" t="s">
        <v>770</v>
      </c>
      <c r="M265" s="38" t="s">
        <v>544</v>
      </c>
      <c r="N265" s="59" t="s">
        <v>549</v>
      </c>
      <c r="O265" s="62" t="s">
        <v>554</v>
      </c>
      <c r="Q265" s="2" t="str">
        <f t="shared" si="58"/>
        <v>3.1.91.91.99</v>
      </c>
      <c r="R265" s="2" t="str">
        <f t="shared" si="59"/>
        <v>31919199</v>
      </c>
      <c r="S265" s="2" t="b">
        <f t="shared" si="60"/>
        <v>1</v>
      </c>
      <c r="T265" s="6" t="str">
        <f t="shared" si="61"/>
        <v>31919199</v>
      </c>
      <c r="V265" s="9" t="str">
        <f t="shared" si="62"/>
        <v>A</v>
      </c>
      <c r="W265" s="2" t="b">
        <f t="shared" si="63"/>
        <v>1</v>
      </c>
      <c r="Y265" s="2" t="str">
        <f t="shared" si="64"/>
        <v>3.1.91.91.99 - OUTRAS SENTENÇAS JUDICIAIS</v>
      </c>
      <c r="Z265" s="2" t="s">
        <v>549</v>
      </c>
    </row>
    <row r="266" spans="2:26" s="3" customFormat="1" x14ac:dyDescent="0.25">
      <c r="B266" s="30" t="s">
        <v>135</v>
      </c>
      <c r="C266" s="31" t="s">
        <v>231</v>
      </c>
      <c r="D266" s="31" t="s">
        <v>233</v>
      </c>
      <c r="E266" s="31" t="s">
        <v>185</v>
      </c>
      <c r="F266" s="31" t="s">
        <v>186</v>
      </c>
      <c r="G266" s="32" t="str">
        <f t="shared" si="65"/>
        <v>3.1.91.92.00</v>
      </c>
      <c r="H266" s="33" t="s">
        <v>59</v>
      </c>
      <c r="I266" s="34" t="str">
        <f t="shared" si="50"/>
        <v>S</v>
      </c>
      <c r="J266" s="32">
        <f t="shared" si="66"/>
        <v>4</v>
      </c>
      <c r="K266" s="35" t="s">
        <v>46</v>
      </c>
      <c r="L266" s="32" t="s">
        <v>770</v>
      </c>
      <c r="M266" s="32" t="s">
        <v>544</v>
      </c>
      <c r="N266" s="59" t="s">
        <v>549</v>
      </c>
      <c r="O266" s="61" t="s">
        <v>554</v>
      </c>
      <c r="Q266" s="2" t="str">
        <f t="shared" si="58"/>
        <v>3.1.91.92.00</v>
      </c>
      <c r="R266" s="2" t="str">
        <f t="shared" si="59"/>
        <v>31919200</v>
      </c>
      <c r="S266" s="2" t="b">
        <f t="shared" si="60"/>
        <v>1</v>
      </c>
      <c r="T266" s="6" t="str">
        <f t="shared" si="61"/>
        <v>31919200</v>
      </c>
      <c r="V266" s="11" t="str">
        <f t="shared" si="62"/>
        <v>S</v>
      </c>
      <c r="W266" s="3" t="b">
        <f t="shared" si="63"/>
        <v>1</v>
      </c>
      <c r="Y266" s="2" t="str">
        <f t="shared" si="64"/>
        <v>3.1.91.92.00 - DESPESAS DE EXERCÍCIOS ANTERIORES</v>
      </c>
      <c r="Z266" s="2" t="s">
        <v>549</v>
      </c>
    </row>
    <row r="267" spans="2:26" x14ac:dyDescent="0.25">
      <c r="B267" s="36" t="s">
        <v>135</v>
      </c>
      <c r="C267" s="37" t="s">
        <v>231</v>
      </c>
      <c r="D267" s="37" t="s">
        <v>233</v>
      </c>
      <c r="E267" s="37" t="s">
        <v>185</v>
      </c>
      <c r="F267" s="37" t="s">
        <v>140</v>
      </c>
      <c r="G267" s="38" t="str">
        <f t="shared" si="65"/>
        <v>3.1.91.92.04</v>
      </c>
      <c r="H267" s="23" t="s">
        <v>44</v>
      </c>
      <c r="I267" s="38" t="str">
        <f t="shared" si="50"/>
        <v>A</v>
      </c>
      <c r="J267" s="38">
        <f t="shared" si="66"/>
        <v>5</v>
      </c>
      <c r="K267" s="39" t="s">
        <v>47</v>
      </c>
      <c r="L267" s="38" t="s">
        <v>770</v>
      </c>
      <c r="M267" s="38" t="s">
        <v>544</v>
      </c>
      <c r="N267" s="59" t="s">
        <v>549</v>
      </c>
      <c r="O267" s="62" t="s">
        <v>554</v>
      </c>
      <c r="Q267" s="2" t="str">
        <f t="shared" si="58"/>
        <v>3.1.91.92.04</v>
      </c>
      <c r="R267" s="2" t="str">
        <f t="shared" si="59"/>
        <v>31919204</v>
      </c>
      <c r="S267" s="2" t="b">
        <f t="shared" si="60"/>
        <v>1</v>
      </c>
      <c r="T267" s="6" t="str">
        <f t="shared" si="61"/>
        <v>31919204</v>
      </c>
      <c r="V267" s="9" t="str">
        <f t="shared" si="62"/>
        <v>A</v>
      </c>
      <c r="W267" s="2" t="b">
        <f t="shared" si="63"/>
        <v>1</v>
      </c>
      <c r="Y267" s="2" t="str">
        <f t="shared" si="64"/>
        <v>3.1.91.92.04 - CONTRATAÇÃO POR TEMPO DETERMINADO</v>
      </c>
      <c r="Z267" s="2" t="s">
        <v>549</v>
      </c>
    </row>
    <row r="268" spans="2:26" x14ac:dyDescent="0.25">
      <c r="B268" s="36" t="s">
        <v>135</v>
      </c>
      <c r="C268" s="37" t="s">
        <v>231</v>
      </c>
      <c r="D268" s="37" t="s">
        <v>233</v>
      </c>
      <c r="E268" s="37" t="s">
        <v>185</v>
      </c>
      <c r="F268" s="37" t="s">
        <v>141</v>
      </c>
      <c r="G268" s="38" t="str">
        <f t="shared" si="65"/>
        <v>3.1.91.92.05</v>
      </c>
      <c r="H268" s="23" t="s">
        <v>469</v>
      </c>
      <c r="I268" s="38" t="str">
        <f t="shared" si="50"/>
        <v>A</v>
      </c>
      <c r="J268" s="38">
        <f t="shared" si="66"/>
        <v>5</v>
      </c>
      <c r="K268" s="39" t="s">
        <v>47</v>
      </c>
      <c r="L268" s="38" t="s">
        <v>770</v>
      </c>
      <c r="M268" s="38" t="s">
        <v>544</v>
      </c>
      <c r="N268" s="59" t="s">
        <v>549</v>
      </c>
      <c r="O268" s="62" t="s">
        <v>554</v>
      </c>
      <c r="Q268" s="2" t="str">
        <f t="shared" si="58"/>
        <v>3.1.91.92.05</v>
      </c>
      <c r="R268" s="2" t="str">
        <f t="shared" si="59"/>
        <v>31919205</v>
      </c>
      <c r="S268" s="2" t="b">
        <f t="shared" si="60"/>
        <v>1</v>
      </c>
      <c r="T268" s="6" t="str">
        <f t="shared" si="61"/>
        <v>31919205</v>
      </c>
      <c r="V268" s="9" t="str">
        <f t="shared" si="62"/>
        <v>A</v>
      </c>
      <c r="W268" s="2" t="b">
        <f t="shared" si="63"/>
        <v>1</v>
      </c>
      <c r="Y268" s="2" t="str">
        <f t="shared" si="64"/>
        <v>3.1.91.92.05 - CONTRIBUICÕES PREVIDENCIÁRIAS - RPPS - PESSOAL ATIVO DO PLANO PREVIDENCIÁRIO</v>
      </c>
      <c r="Z268" s="2" t="s">
        <v>549</v>
      </c>
    </row>
    <row r="269" spans="2:26" x14ac:dyDescent="0.25">
      <c r="B269" s="36" t="s">
        <v>135</v>
      </c>
      <c r="C269" s="37" t="s">
        <v>231</v>
      </c>
      <c r="D269" s="37" t="s">
        <v>233</v>
      </c>
      <c r="E269" s="37" t="s">
        <v>185</v>
      </c>
      <c r="F269" s="37" t="s">
        <v>142</v>
      </c>
      <c r="G269" s="38" t="str">
        <f t="shared" si="65"/>
        <v>3.1.91.92.06</v>
      </c>
      <c r="H269" s="23" t="s">
        <v>470</v>
      </c>
      <c r="I269" s="38" t="str">
        <f t="shared" si="50"/>
        <v>A</v>
      </c>
      <c r="J269" s="38">
        <f t="shared" si="66"/>
        <v>5</v>
      </c>
      <c r="K269" s="39" t="s">
        <v>47</v>
      </c>
      <c r="L269" s="38" t="s">
        <v>770</v>
      </c>
      <c r="M269" s="38" t="s">
        <v>544</v>
      </c>
      <c r="N269" s="59" t="s">
        <v>549</v>
      </c>
      <c r="O269" s="62" t="s">
        <v>554</v>
      </c>
      <c r="Q269" s="2" t="str">
        <f t="shared" si="58"/>
        <v>3.1.91.92.06</v>
      </c>
      <c r="R269" s="2" t="str">
        <f t="shared" si="59"/>
        <v>31919206</v>
      </c>
      <c r="S269" s="2" t="b">
        <f t="shared" si="60"/>
        <v>1</v>
      </c>
      <c r="T269" s="6" t="str">
        <f t="shared" si="61"/>
        <v>31919206</v>
      </c>
      <c r="V269" s="9" t="str">
        <f t="shared" si="62"/>
        <v>A</v>
      </c>
      <c r="W269" s="2" t="b">
        <f t="shared" si="63"/>
        <v>1</v>
      </c>
      <c r="Y269" s="2" t="str">
        <f t="shared" si="64"/>
        <v>3.1.91.92.06 - CONTRIBUICÕES PREVIDENCIÁRIAS - RPPS - PESSOAL INATIVO E PENSIONISTA DO PLANO PREVIDENCIÁRIO</v>
      </c>
      <c r="Z269" s="2" t="s">
        <v>549</v>
      </c>
    </row>
    <row r="270" spans="2:26" x14ac:dyDescent="0.25">
      <c r="B270" s="36" t="s">
        <v>135</v>
      </c>
      <c r="C270" s="37" t="s">
        <v>231</v>
      </c>
      <c r="D270" s="37" t="s">
        <v>233</v>
      </c>
      <c r="E270" s="37" t="s">
        <v>185</v>
      </c>
      <c r="F270" s="37" t="s">
        <v>143</v>
      </c>
      <c r="G270" s="38" t="str">
        <f t="shared" si="65"/>
        <v>3.1.91.92.07</v>
      </c>
      <c r="H270" s="23" t="s">
        <v>471</v>
      </c>
      <c r="I270" s="38" t="str">
        <f t="shared" si="50"/>
        <v>A</v>
      </c>
      <c r="J270" s="38">
        <f t="shared" si="66"/>
        <v>5</v>
      </c>
      <c r="K270" s="39" t="s">
        <v>47</v>
      </c>
      <c r="L270" s="38" t="s">
        <v>770</v>
      </c>
      <c r="M270" s="38" t="s">
        <v>544</v>
      </c>
      <c r="N270" s="59" t="s">
        <v>549</v>
      </c>
      <c r="O270" s="62" t="s">
        <v>554</v>
      </c>
      <c r="Q270" s="2" t="str">
        <f t="shared" si="58"/>
        <v>3.1.91.92.07</v>
      </c>
      <c r="R270" s="2" t="str">
        <f t="shared" si="59"/>
        <v>31919207</v>
      </c>
      <c r="S270" s="2" t="b">
        <f t="shared" si="60"/>
        <v>1</v>
      </c>
      <c r="T270" s="6" t="str">
        <f t="shared" si="61"/>
        <v>31919207</v>
      </c>
      <c r="V270" s="9" t="str">
        <f t="shared" si="62"/>
        <v>A</v>
      </c>
      <c r="W270" s="2" t="b">
        <f t="shared" si="63"/>
        <v>1</v>
      </c>
      <c r="Y270" s="2" t="str">
        <f t="shared" si="64"/>
        <v>3.1.91.92.07 - CONTRIBUICÕES PREVIDENCIÁRIAS - RPPS - PESSOAL ATIVO DO PLANO FINANCEIRO</v>
      </c>
      <c r="Z270" s="2" t="s">
        <v>549</v>
      </c>
    </row>
    <row r="271" spans="2:26" x14ac:dyDescent="0.25">
      <c r="B271" s="36" t="s">
        <v>135</v>
      </c>
      <c r="C271" s="37" t="s">
        <v>231</v>
      </c>
      <c r="D271" s="37" t="s">
        <v>233</v>
      </c>
      <c r="E271" s="37" t="s">
        <v>185</v>
      </c>
      <c r="F271" s="37" t="s">
        <v>144</v>
      </c>
      <c r="G271" s="38" t="str">
        <f t="shared" si="65"/>
        <v>3.1.91.92.08</v>
      </c>
      <c r="H271" s="23" t="s">
        <v>472</v>
      </c>
      <c r="I271" s="38" t="str">
        <f t="shared" si="50"/>
        <v>A</v>
      </c>
      <c r="J271" s="38">
        <f t="shared" si="66"/>
        <v>5</v>
      </c>
      <c r="K271" s="39" t="s">
        <v>47</v>
      </c>
      <c r="L271" s="38" t="s">
        <v>770</v>
      </c>
      <c r="M271" s="38" t="s">
        <v>544</v>
      </c>
      <c r="N271" s="59" t="s">
        <v>549</v>
      </c>
      <c r="O271" s="62" t="s">
        <v>554</v>
      </c>
      <c r="Q271" s="2" t="str">
        <f t="shared" si="58"/>
        <v>3.1.91.92.08</v>
      </c>
      <c r="R271" s="2" t="str">
        <f t="shared" si="59"/>
        <v>31919208</v>
      </c>
      <c r="S271" s="2" t="b">
        <f t="shared" si="60"/>
        <v>1</v>
      </c>
      <c r="T271" s="6" t="str">
        <f t="shared" si="61"/>
        <v>31919208</v>
      </c>
      <c r="V271" s="9" t="str">
        <f t="shared" si="62"/>
        <v>A</v>
      </c>
      <c r="W271" s="2" t="b">
        <f t="shared" si="63"/>
        <v>1</v>
      </c>
      <c r="Y271" s="2" t="str">
        <f t="shared" si="64"/>
        <v>3.1.91.92.08 - CONTRIBUICÕES PREVIDENCIÁRIAS - RPPS - PESSOAL INATIVO E PENSIONISTA DO PLANO FINANCEIRO</v>
      </c>
      <c r="Z271" s="2" t="s">
        <v>549</v>
      </c>
    </row>
    <row r="272" spans="2:26" x14ac:dyDescent="0.25">
      <c r="B272" s="36" t="s">
        <v>135</v>
      </c>
      <c r="C272" s="37" t="s">
        <v>231</v>
      </c>
      <c r="D272" s="37" t="s">
        <v>233</v>
      </c>
      <c r="E272" s="37" t="s">
        <v>185</v>
      </c>
      <c r="F272" s="37" t="s">
        <v>174</v>
      </c>
      <c r="G272" s="38" t="str">
        <f t="shared" si="65"/>
        <v>3.1.91.92.09</v>
      </c>
      <c r="H272" s="23" t="s">
        <v>67</v>
      </c>
      <c r="I272" s="38" t="str">
        <f t="shared" si="50"/>
        <v>A</v>
      </c>
      <c r="J272" s="38">
        <f t="shared" si="66"/>
        <v>5</v>
      </c>
      <c r="K272" s="39" t="s">
        <v>47</v>
      </c>
      <c r="L272" s="38" t="s">
        <v>770</v>
      </c>
      <c r="M272" s="38" t="s">
        <v>544</v>
      </c>
      <c r="N272" s="59" t="s">
        <v>549</v>
      </c>
      <c r="O272" s="62" t="s">
        <v>554</v>
      </c>
      <c r="Q272" s="2" t="str">
        <f t="shared" si="58"/>
        <v>3.1.91.92.09</v>
      </c>
      <c r="R272" s="2" t="str">
        <f t="shared" si="59"/>
        <v>31919209</v>
      </c>
      <c r="S272" s="2" t="b">
        <f t="shared" si="60"/>
        <v>1</v>
      </c>
      <c r="T272" s="6" t="str">
        <f t="shared" si="61"/>
        <v>31919209</v>
      </c>
      <c r="V272" s="9" t="str">
        <f t="shared" si="62"/>
        <v>A</v>
      </c>
      <c r="W272" s="2" t="b">
        <f t="shared" si="63"/>
        <v>1</v>
      </c>
      <c r="Y272" s="2" t="str">
        <f t="shared" si="64"/>
        <v>3.1.91.92.09 - ALÍQUOTA SUPLEMENTAR DE CONTRIBUIÇÃO PREVIDENCIÁRIA - PESSOAL ATIVO DO PLANO PREVIDENCIÁRIO</v>
      </c>
      <c r="Z272" s="2" t="s">
        <v>549</v>
      </c>
    </row>
    <row r="273" spans="2:26" x14ac:dyDescent="0.25">
      <c r="B273" s="36" t="s">
        <v>135</v>
      </c>
      <c r="C273" s="37" t="s">
        <v>231</v>
      </c>
      <c r="D273" s="37" t="s">
        <v>233</v>
      </c>
      <c r="E273" s="37" t="s">
        <v>185</v>
      </c>
      <c r="F273" s="37" t="s">
        <v>183</v>
      </c>
      <c r="G273" s="38" t="str">
        <f t="shared" si="65"/>
        <v>3.1.91.92.10</v>
      </c>
      <c r="H273" s="43" t="s">
        <v>68</v>
      </c>
      <c r="I273" s="38" t="str">
        <f t="shared" si="50"/>
        <v>A</v>
      </c>
      <c r="J273" s="44">
        <f t="shared" si="66"/>
        <v>5</v>
      </c>
      <c r="K273" s="39" t="s">
        <v>47</v>
      </c>
      <c r="L273" s="38" t="s">
        <v>770</v>
      </c>
      <c r="M273" s="38" t="s">
        <v>544</v>
      </c>
      <c r="N273" s="59" t="s">
        <v>549</v>
      </c>
      <c r="O273" s="62" t="s">
        <v>554</v>
      </c>
      <c r="Q273" s="2" t="str">
        <f t="shared" si="58"/>
        <v>3.1.91.92.10</v>
      </c>
      <c r="R273" s="2" t="str">
        <f t="shared" si="59"/>
        <v>31919210</v>
      </c>
      <c r="S273" s="2" t="b">
        <f t="shared" si="60"/>
        <v>1</v>
      </c>
      <c r="T273" s="6" t="str">
        <f t="shared" si="61"/>
        <v>31919210</v>
      </c>
      <c r="V273" s="9" t="str">
        <f t="shared" si="62"/>
        <v>A</v>
      </c>
      <c r="W273" s="2" t="b">
        <f t="shared" si="63"/>
        <v>1</v>
      </c>
      <c r="Y273" s="2" t="str">
        <f t="shared" si="64"/>
        <v>3.1.91.92.10 - ALÍQUOTA SUPLEMENTAR DE CONTRIBUIÇÃO PREVIDENCIÁRIA - PESSOAL INATIVO E PENSIONISTA DO PLANO PREVIDENCIÁRIO</v>
      </c>
      <c r="Z273" s="2" t="s">
        <v>549</v>
      </c>
    </row>
    <row r="274" spans="2:26" x14ac:dyDescent="0.25">
      <c r="B274" s="36" t="s">
        <v>135</v>
      </c>
      <c r="C274" s="37" t="s">
        <v>231</v>
      </c>
      <c r="D274" s="37" t="s">
        <v>233</v>
      </c>
      <c r="E274" s="37" t="s">
        <v>185</v>
      </c>
      <c r="F274" s="37" t="s">
        <v>175</v>
      </c>
      <c r="G274" s="38" t="str">
        <f t="shared" si="65"/>
        <v>3.1.91.92.11</v>
      </c>
      <c r="H274" s="43" t="s">
        <v>69</v>
      </c>
      <c r="I274" s="38" t="str">
        <f t="shared" si="50"/>
        <v>A</v>
      </c>
      <c r="J274" s="44">
        <f t="shared" si="66"/>
        <v>5</v>
      </c>
      <c r="K274" s="39" t="s">
        <v>47</v>
      </c>
      <c r="L274" s="38" t="s">
        <v>770</v>
      </c>
      <c r="M274" s="38" t="s">
        <v>544</v>
      </c>
      <c r="N274" s="59" t="s">
        <v>549</v>
      </c>
      <c r="O274" s="62" t="s">
        <v>554</v>
      </c>
      <c r="Q274" s="2" t="str">
        <f t="shared" si="58"/>
        <v>3.1.91.92.11</v>
      </c>
      <c r="R274" s="2" t="str">
        <f t="shared" si="59"/>
        <v>31919211</v>
      </c>
      <c r="S274" s="2" t="b">
        <f t="shared" si="60"/>
        <v>1</v>
      </c>
      <c r="T274" s="6" t="str">
        <f t="shared" si="61"/>
        <v>31919211</v>
      </c>
      <c r="V274" s="9" t="str">
        <f t="shared" si="62"/>
        <v>A</v>
      </c>
      <c r="W274" s="2" t="b">
        <f t="shared" si="63"/>
        <v>1</v>
      </c>
      <c r="Y274" s="2" t="str">
        <f t="shared" si="64"/>
        <v>3.1.91.92.11 - ALÍQUOTA SUPLEMENTAR DE CONTRIBUIÇÃO PREVIDENCIÁRIA - PESSOAL ATIVO DO PLANO FINANCEIRO</v>
      </c>
      <c r="Z274" s="2" t="s">
        <v>549</v>
      </c>
    </row>
    <row r="275" spans="2:26" x14ac:dyDescent="0.25">
      <c r="B275" s="36" t="s">
        <v>135</v>
      </c>
      <c r="C275" s="37" t="s">
        <v>231</v>
      </c>
      <c r="D275" s="37" t="s">
        <v>233</v>
      </c>
      <c r="E275" s="37" t="s">
        <v>185</v>
      </c>
      <c r="F275" s="37" t="s">
        <v>145</v>
      </c>
      <c r="G275" s="38" t="str">
        <f t="shared" si="65"/>
        <v>3.1.91.92.12</v>
      </c>
      <c r="H275" s="43" t="s">
        <v>70</v>
      </c>
      <c r="I275" s="38" t="str">
        <f t="shared" si="50"/>
        <v>A</v>
      </c>
      <c r="J275" s="44">
        <f t="shared" si="66"/>
        <v>5</v>
      </c>
      <c r="K275" s="39" t="s">
        <v>47</v>
      </c>
      <c r="L275" s="38" t="s">
        <v>770</v>
      </c>
      <c r="M275" s="38" t="s">
        <v>544</v>
      </c>
      <c r="N275" s="59" t="s">
        <v>549</v>
      </c>
      <c r="O275" s="62" t="s">
        <v>554</v>
      </c>
      <c r="Q275" s="2" t="str">
        <f t="shared" si="58"/>
        <v>3.1.91.92.12</v>
      </c>
      <c r="R275" s="2" t="str">
        <f t="shared" si="59"/>
        <v>31919212</v>
      </c>
      <c r="S275" s="2" t="b">
        <f t="shared" si="60"/>
        <v>1</v>
      </c>
      <c r="T275" s="6" t="str">
        <f t="shared" si="61"/>
        <v>31919212</v>
      </c>
      <c r="V275" s="9" t="str">
        <f t="shared" si="62"/>
        <v>A</v>
      </c>
      <c r="W275" s="2" t="b">
        <f t="shared" si="63"/>
        <v>1</v>
      </c>
      <c r="Y275" s="2" t="str">
        <f t="shared" si="64"/>
        <v>3.1.91.92.12 - ALÍQUOTA SUPLEMENTAR DE CONTRIBUIÇÃO PREVIDENCIÁRIA - PESSOAL INATIVO E PENSIONISTA DO PLANO FINANCEIRO</v>
      </c>
      <c r="Z275" s="2" t="s">
        <v>549</v>
      </c>
    </row>
    <row r="276" spans="2:26" x14ac:dyDescent="0.25">
      <c r="B276" s="36" t="s">
        <v>135</v>
      </c>
      <c r="C276" s="37" t="s">
        <v>231</v>
      </c>
      <c r="D276" s="37" t="s">
        <v>233</v>
      </c>
      <c r="E276" s="37" t="s">
        <v>185</v>
      </c>
      <c r="F276" s="37" t="s">
        <v>146</v>
      </c>
      <c r="G276" s="38" t="str">
        <f t="shared" si="65"/>
        <v>3.1.91.92.13</v>
      </c>
      <c r="H276" s="23" t="s">
        <v>53</v>
      </c>
      <c r="I276" s="38" t="str">
        <f t="shared" si="50"/>
        <v>A</v>
      </c>
      <c r="J276" s="38">
        <f t="shared" si="66"/>
        <v>5</v>
      </c>
      <c r="K276" s="39" t="s">
        <v>47</v>
      </c>
      <c r="L276" s="38" t="s">
        <v>771</v>
      </c>
      <c r="M276" s="38" t="s">
        <v>544</v>
      </c>
      <c r="N276" s="67" t="s">
        <v>814</v>
      </c>
      <c r="O276" s="62" t="s">
        <v>805</v>
      </c>
      <c r="Q276" s="2" t="str">
        <f t="shared" si="58"/>
        <v>3.1.91.92.13</v>
      </c>
      <c r="R276" s="2" t="str">
        <f t="shared" si="59"/>
        <v>31919213</v>
      </c>
      <c r="S276" s="2" t="b">
        <f t="shared" si="60"/>
        <v>1</v>
      </c>
      <c r="T276" s="6" t="str">
        <f t="shared" si="61"/>
        <v>31919213</v>
      </c>
      <c r="V276" s="9" t="str">
        <f t="shared" si="62"/>
        <v>A</v>
      </c>
      <c r="W276" s="2" t="b">
        <f t="shared" si="63"/>
        <v>1</v>
      </c>
      <c r="Y276" s="2" t="str">
        <f t="shared" si="64"/>
        <v>3.1.91.92.13 - OBRIGAÇÕES PATRONAIS</v>
      </c>
      <c r="Z276" s="2" t="s">
        <v>549</v>
      </c>
    </row>
    <row r="277" spans="2:26" x14ac:dyDescent="0.25">
      <c r="B277" s="36" t="s">
        <v>135</v>
      </c>
      <c r="C277" s="37" t="s">
        <v>231</v>
      </c>
      <c r="D277" s="37" t="s">
        <v>233</v>
      </c>
      <c r="E277" s="37" t="s">
        <v>185</v>
      </c>
      <c r="F277" s="37" t="s">
        <v>192</v>
      </c>
      <c r="G277" s="38" t="str">
        <f t="shared" si="65"/>
        <v>3.1.91.92.51</v>
      </c>
      <c r="H277" s="23" t="s">
        <v>697</v>
      </c>
      <c r="I277" s="38" t="str">
        <f t="shared" si="50"/>
        <v>A</v>
      </c>
      <c r="J277" s="38">
        <f t="shared" si="66"/>
        <v>5</v>
      </c>
      <c r="K277" s="39" t="s">
        <v>47</v>
      </c>
      <c r="L277" s="38" t="s">
        <v>770</v>
      </c>
      <c r="M277" s="38" t="s">
        <v>544</v>
      </c>
      <c r="N277" s="59" t="s">
        <v>549</v>
      </c>
      <c r="O277" s="62" t="s">
        <v>554</v>
      </c>
      <c r="Q277" s="2" t="str">
        <f t="shared" si="58"/>
        <v>3.1.91.92.51</v>
      </c>
      <c r="R277" s="2" t="str">
        <f t="shared" si="59"/>
        <v>31919251</v>
      </c>
      <c r="S277" s="2" t="b">
        <f t="shared" si="60"/>
        <v>1</v>
      </c>
      <c r="T277" s="6" t="str">
        <f t="shared" si="61"/>
        <v>31919251</v>
      </c>
      <c r="V277" s="9" t="str">
        <f t="shared" si="62"/>
        <v>A</v>
      </c>
      <c r="W277" s="2" t="b">
        <f t="shared" si="63"/>
        <v>1</v>
      </c>
      <c r="Y277" s="2" t="str">
        <f t="shared" si="64"/>
        <v>3.1.91.92.51 - INDENIZAÇÕES TRABALHISTAS - OBRIGAÇÕES PATRONAIS</v>
      </c>
      <c r="Z277" s="2" t="s">
        <v>549</v>
      </c>
    </row>
    <row r="278" spans="2:26" x14ac:dyDescent="0.25">
      <c r="B278" s="36" t="s">
        <v>135</v>
      </c>
      <c r="C278" s="37" t="s">
        <v>231</v>
      </c>
      <c r="D278" s="37" t="s">
        <v>233</v>
      </c>
      <c r="E278" s="37" t="s">
        <v>185</v>
      </c>
      <c r="F278" s="37" t="s">
        <v>233</v>
      </c>
      <c r="G278" s="38" t="str">
        <f t="shared" si="65"/>
        <v>3.1.91.92.91</v>
      </c>
      <c r="H278" s="23" t="s">
        <v>56</v>
      </c>
      <c r="I278" s="38" t="str">
        <f t="shared" si="50"/>
        <v>A</v>
      </c>
      <c r="J278" s="38">
        <f t="shared" si="66"/>
        <v>5</v>
      </c>
      <c r="K278" s="39" t="s">
        <v>47</v>
      </c>
      <c r="L278" s="38" t="s">
        <v>770</v>
      </c>
      <c r="M278" s="38" t="s">
        <v>544</v>
      </c>
      <c r="N278" s="59" t="s">
        <v>549</v>
      </c>
      <c r="O278" s="62" t="s">
        <v>554</v>
      </c>
      <c r="Q278" s="2" t="str">
        <f t="shared" si="58"/>
        <v>3.1.91.92.91</v>
      </c>
      <c r="R278" s="2" t="str">
        <f t="shared" si="59"/>
        <v>31919291</v>
      </c>
      <c r="S278" s="2" t="b">
        <f t="shared" si="60"/>
        <v>1</v>
      </c>
      <c r="T278" s="6" t="str">
        <f t="shared" si="61"/>
        <v>31919291</v>
      </c>
      <c r="V278" s="9" t="str">
        <f t="shared" si="62"/>
        <v>A</v>
      </c>
      <c r="W278" s="2" t="b">
        <f t="shared" si="63"/>
        <v>1</v>
      </c>
      <c r="Y278" s="2" t="str">
        <f t="shared" si="64"/>
        <v>3.1.91.92.91 - SENTENÇAS JUDICIAIS</v>
      </c>
      <c r="Z278" s="2" t="s">
        <v>549</v>
      </c>
    </row>
    <row r="279" spans="2:26" x14ac:dyDescent="0.25">
      <c r="B279" s="36" t="s">
        <v>135</v>
      </c>
      <c r="C279" s="37" t="s">
        <v>231</v>
      </c>
      <c r="D279" s="37" t="s">
        <v>233</v>
      </c>
      <c r="E279" s="37" t="s">
        <v>185</v>
      </c>
      <c r="F279" s="37" t="s">
        <v>226</v>
      </c>
      <c r="G279" s="38" t="str">
        <f t="shared" si="65"/>
        <v>3.1.91.92.96</v>
      </c>
      <c r="H279" s="23" t="s">
        <v>61</v>
      </c>
      <c r="I279" s="38" t="str">
        <f t="shared" si="50"/>
        <v>A</v>
      </c>
      <c r="J279" s="38">
        <f t="shared" si="66"/>
        <v>5</v>
      </c>
      <c r="K279" s="39" t="s">
        <v>47</v>
      </c>
      <c r="L279" s="38" t="s">
        <v>770</v>
      </c>
      <c r="M279" s="38" t="s">
        <v>544</v>
      </c>
      <c r="N279" s="59" t="s">
        <v>549</v>
      </c>
      <c r="O279" s="62" t="s">
        <v>554</v>
      </c>
      <c r="Q279" s="2" t="str">
        <f t="shared" si="58"/>
        <v>3.1.91.92.96</v>
      </c>
      <c r="R279" s="2" t="str">
        <f t="shared" si="59"/>
        <v>31919296</v>
      </c>
      <c r="S279" s="2" t="b">
        <f t="shared" si="60"/>
        <v>1</v>
      </c>
      <c r="T279" s="6" t="str">
        <f t="shared" si="61"/>
        <v>31919296</v>
      </c>
      <c r="V279" s="9" t="str">
        <f t="shared" si="62"/>
        <v>A</v>
      </c>
      <c r="W279" s="2" t="b">
        <f t="shared" si="63"/>
        <v>1</v>
      </c>
      <c r="Y279" s="2" t="str">
        <f t="shared" si="64"/>
        <v>3.1.91.92.96 - RESSARCIMENTO DE DESPESAS COM PESSOAL REQUISITADO</v>
      </c>
      <c r="Z279" s="2" t="s">
        <v>549</v>
      </c>
    </row>
    <row r="280" spans="2:26" x14ac:dyDescent="0.25">
      <c r="B280" s="36" t="s">
        <v>135</v>
      </c>
      <c r="C280" s="37" t="s">
        <v>231</v>
      </c>
      <c r="D280" s="37" t="s">
        <v>233</v>
      </c>
      <c r="E280" s="37" t="s">
        <v>185</v>
      </c>
      <c r="F280" s="37" t="s">
        <v>413</v>
      </c>
      <c r="G280" s="38" t="str">
        <f t="shared" si="65"/>
        <v>3.1.91.92.97</v>
      </c>
      <c r="H280" s="43" t="s">
        <v>795</v>
      </c>
      <c r="I280" s="38" t="str">
        <f t="shared" si="50"/>
        <v>A</v>
      </c>
      <c r="J280" s="38">
        <f t="shared" si="66"/>
        <v>5</v>
      </c>
      <c r="K280" s="39" t="s">
        <v>47</v>
      </c>
      <c r="L280" s="38" t="s">
        <v>770</v>
      </c>
      <c r="M280" s="38" t="s">
        <v>545</v>
      </c>
      <c r="N280" s="59" t="s">
        <v>549</v>
      </c>
      <c r="O280" s="62" t="s">
        <v>554</v>
      </c>
      <c r="T280" s="6"/>
    </row>
    <row r="281" spans="2:26" x14ac:dyDescent="0.25">
      <c r="B281" s="36" t="s">
        <v>135</v>
      </c>
      <c r="C281" s="37" t="s">
        <v>231</v>
      </c>
      <c r="D281" s="37" t="s">
        <v>233</v>
      </c>
      <c r="E281" s="37" t="s">
        <v>185</v>
      </c>
      <c r="F281" s="37" t="s">
        <v>191</v>
      </c>
      <c r="G281" s="38" t="str">
        <f t="shared" si="65"/>
        <v>3.1.91.92.99</v>
      </c>
      <c r="H281" s="23" t="s">
        <v>62</v>
      </c>
      <c r="I281" s="38" t="str">
        <f t="shared" si="50"/>
        <v>A</v>
      </c>
      <c r="J281" s="38">
        <f t="shared" si="66"/>
        <v>5</v>
      </c>
      <c r="K281" s="39" t="s">
        <v>47</v>
      </c>
      <c r="L281" s="38" t="s">
        <v>770</v>
      </c>
      <c r="M281" s="38" t="s">
        <v>544</v>
      </c>
      <c r="N281" s="59" t="s">
        <v>549</v>
      </c>
      <c r="O281" s="62" t="s">
        <v>554</v>
      </c>
      <c r="Q281" s="2" t="str">
        <f t="shared" ref="Q281:Q288" si="67">B281&amp;"."&amp;C281&amp;"."&amp;D281&amp;"."&amp;E281&amp;"."&amp;F281</f>
        <v>3.1.91.92.99</v>
      </c>
      <c r="R281" s="2" t="str">
        <f t="shared" ref="R281:R288" si="68">SUBSTITUTE(Q281,".","")</f>
        <v>31919299</v>
      </c>
      <c r="S281" s="2" t="b">
        <f t="shared" ref="S281:S288" si="69">R281=T281</f>
        <v>1</v>
      </c>
      <c r="T281" s="6" t="str">
        <f t="shared" ref="T281:T288" si="70">TRIM(SUBSTITUTE(TEXT(G281,"00000000"),".",""))</f>
        <v>31919299</v>
      </c>
      <c r="V281" s="9" t="str">
        <f t="shared" ref="V281:V288" si="71">IF(IFERROR(SEARCH("Último",K281),0)&gt;0,"A","S")</f>
        <v>A</v>
      </c>
      <c r="W281" s="2" t="b">
        <f t="shared" ref="W281:W288" si="72">V281=I281</f>
        <v>1</v>
      </c>
      <c r="Y281" s="2" t="str">
        <f t="shared" ref="Y281:Y288" si="73">G281&amp;" - "&amp;H281</f>
        <v>3.1.91.92.99 - OUTRAS DESPESAS DE EXERCICIOS ANTERIORES</v>
      </c>
      <c r="Z281" s="2" t="s">
        <v>549</v>
      </c>
    </row>
    <row r="282" spans="2:26" s="3" customFormat="1" x14ac:dyDescent="0.25">
      <c r="B282" s="30" t="s">
        <v>135</v>
      </c>
      <c r="C282" s="31" t="s">
        <v>231</v>
      </c>
      <c r="D282" s="31" t="s">
        <v>233</v>
      </c>
      <c r="E282" s="31" t="s">
        <v>224</v>
      </c>
      <c r="F282" s="31" t="s">
        <v>186</v>
      </c>
      <c r="G282" s="32" t="str">
        <f t="shared" si="65"/>
        <v>3.1.91.94.00</v>
      </c>
      <c r="H282" s="33" t="s">
        <v>17</v>
      </c>
      <c r="I282" s="34" t="str">
        <f t="shared" si="50"/>
        <v>S</v>
      </c>
      <c r="J282" s="32">
        <f t="shared" si="66"/>
        <v>4</v>
      </c>
      <c r="K282" s="35" t="s">
        <v>46</v>
      </c>
      <c r="L282" s="32" t="s">
        <v>770</v>
      </c>
      <c r="M282" s="32" t="s">
        <v>544</v>
      </c>
      <c r="N282" s="59" t="s">
        <v>549</v>
      </c>
      <c r="O282" s="61" t="s">
        <v>554</v>
      </c>
      <c r="Q282" s="2" t="str">
        <f t="shared" si="67"/>
        <v>3.1.91.94.00</v>
      </c>
      <c r="R282" s="2" t="str">
        <f t="shared" si="68"/>
        <v>31919400</v>
      </c>
      <c r="S282" s="2" t="b">
        <f t="shared" si="69"/>
        <v>1</v>
      </c>
      <c r="T282" s="6" t="str">
        <f t="shared" si="70"/>
        <v>31919400</v>
      </c>
      <c r="V282" s="11" t="str">
        <f t="shared" si="71"/>
        <v>S</v>
      </c>
      <c r="W282" s="3" t="b">
        <f t="shared" si="72"/>
        <v>1</v>
      </c>
      <c r="Y282" s="2" t="str">
        <f t="shared" si="73"/>
        <v>3.1.91.94.00 - INDENIZAÇÕES E RESTITUIÇÕES TRABALHISTAS</v>
      </c>
      <c r="Z282" s="2" t="s">
        <v>549</v>
      </c>
    </row>
    <row r="283" spans="2:26" x14ac:dyDescent="0.25">
      <c r="B283" s="36" t="s">
        <v>135</v>
      </c>
      <c r="C283" s="37" t="s">
        <v>231</v>
      </c>
      <c r="D283" s="37" t="s">
        <v>233</v>
      </c>
      <c r="E283" s="37" t="s">
        <v>224</v>
      </c>
      <c r="F283" s="37" t="s">
        <v>192</v>
      </c>
      <c r="G283" s="38" t="str">
        <f t="shared" si="65"/>
        <v>3.1.91.94.51</v>
      </c>
      <c r="H283" s="23" t="s">
        <v>697</v>
      </c>
      <c r="I283" s="38" t="str">
        <f t="shared" si="50"/>
        <v>A</v>
      </c>
      <c r="J283" s="38">
        <f t="shared" si="66"/>
        <v>5</v>
      </c>
      <c r="K283" s="39" t="s">
        <v>47</v>
      </c>
      <c r="L283" s="38" t="s">
        <v>770</v>
      </c>
      <c r="M283" s="38" t="s">
        <v>544</v>
      </c>
      <c r="N283" s="59" t="s">
        <v>549</v>
      </c>
      <c r="O283" s="62" t="s">
        <v>554</v>
      </c>
      <c r="Q283" s="2" t="str">
        <f t="shared" si="67"/>
        <v>3.1.91.94.51</v>
      </c>
      <c r="R283" s="2" t="str">
        <f t="shared" si="68"/>
        <v>31919451</v>
      </c>
      <c r="S283" s="2" t="b">
        <f t="shared" si="69"/>
        <v>1</v>
      </c>
      <c r="T283" s="6" t="str">
        <f t="shared" si="70"/>
        <v>31919451</v>
      </c>
      <c r="V283" s="9" t="str">
        <f t="shared" si="71"/>
        <v>A</v>
      </c>
      <c r="W283" s="2" t="b">
        <f t="shared" si="72"/>
        <v>1</v>
      </c>
      <c r="Y283" s="2" t="str">
        <f t="shared" si="73"/>
        <v>3.1.91.94.51 - INDENIZAÇÕES TRABALHISTAS - OBRIGAÇÕES PATRONAIS</v>
      </c>
      <c r="Z283" s="2" t="s">
        <v>549</v>
      </c>
    </row>
    <row r="284" spans="2:26" x14ac:dyDescent="0.25">
      <c r="B284" s="36" t="s">
        <v>135</v>
      </c>
      <c r="C284" s="37" t="s">
        <v>231</v>
      </c>
      <c r="D284" s="37" t="s">
        <v>233</v>
      </c>
      <c r="E284" s="37" t="s">
        <v>224</v>
      </c>
      <c r="F284" s="37" t="s">
        <v>414</v>
      </c>
      <c r="G284" s="38" t="str">
        <f t="shared" si="65"/>
        <v>3.1.91.94.98</v>
      </c>
      <c r="H284" s="43" t="s">
        <v>694</v>
      </c>
      <c r="I284" s="38" t="str">
        <f t="shared" si="50"/>
        <v>A</v>
      </c>
      <c r="J284" s="44">
        <f t="shared" si="66"/>
        <v>5</v>
      </c>
      <c r="K284" s="39" t="s">
        <v>47</v>
      </c>
      <c r="L284" s="38" t="s">
        <v>770</v>
      </c>
      <c r="M284" s="38" t="s">
        <v>544</v>
      </c>
      <c r="N284" s="59" t="s">
        <v>549</v>
      </c>
      <c r="O284" s="62" t="s">
        <v>554</v>
      </c>
      <c r="Q284" s="2" t="str">
        <f t="shared" si="67"/>
        <v>3.1.91.94.98</v>
      </c>
      <c r="R284" s="2" t="str">
        <f t="shared" si="68"/>
        <v>31919498</v>
      </c>
      <c r="S284" s="2" t="b">
        <f t="shared" si="69"/>
        <v>1</v>
      </c>
      <c r="T284" s="6" t="str">
        <f t="shared" si="70"/>
        <v>31919498</v>
      </c>
      <c r="V284" s="9" t="str">
        <f t="shared" si="71"/>
        <v>A</v>
      </c>
      <c r="W284" s="2" t="b">
        <f t="shared" si="72"/>
        <v>1</v>
      </c>
      <c r="Y284" s="2" t="str">
        <f t="shared" si="73"/>
        <v>3.1.91.94.98 - INDENIZAÇÕES POR DEMISSÃO E COM PROGRAMAS DE INCENTIVOS À DEMISSÃO VOLUNTÁRIA - TRABALHADOR ATIVO CIVIL</v>
      </c>
      <c r="Z284" s="2" t="s">
        <v>549</v>
      </c>
    </row>
    <row r="285" spans="2:26" x14ac:dyDescent="0.25">
      <c r="B285" s="36" t="s">
        <v>135</v>
      </c>
      <c r="C285" s="37" t="s">
        <v>231</v>
      </c>
      <c r="D285" s="37" t="s">
        <v>233</v>
      </c>
      <c r="E285" s="37" t="s">
        <v>224</v>
      </c>
      <c r="F285" s="37" t="s">
        <v>191</v>
      </c>
      <c r="G285" s="38" t="str">
        <f t="shared" si="65"/>
        <v>3.1.91.94.99</v>
      </c>
      <c r="H285" s="23" t="s">
        <v>71</v>
      </c>
      <c r="I285" s="38" t="str">
        <f t="shared" si="50"/>
        <v>A</v>
      </c>
      <c r="J285" s="38">
        <f t="shared" si="66"/>
        <v>5</v>
      </c>
      <c r="K285" s="39" t="s">
        <v>47</v>
      </c>
      <c r="L285" s="38" t="s">
        <v>770</v>
      </c>
      <c r="M285" s="38" t="s">
        <v>544</v>
      </c>
      <c r="N285" s="59" t="s">
        <v>549</v>
      </c>
      <c r="O285" s="62" t="s">
        <v>554</v>
      </c>
      <c r="Q285" s="2" t="str">
        <f t="shared" si="67"/>
        <v>3.1.91.94.99</v>
      </c>
      <c r="R285" s="2" t="str">
        <f t="shared" si="68"/>
        <v>31919499</v>
      </c>
      <c r="S285" s="2" t="b">
        <f t="shared" si="69"/>
        <v>1</v>
      </c>
      <c r="T285" s="6" t="str">
        <f t="shared" si="70"/>
        <v>31919499</v>
      </c>
      <c r="V285" s="9" t="str">
        <f t="shared" si="71"/>
        <v>A</v>
      </c>
      <c r="W285" s="2" t="b">
        <f t="shared" si="72"/>
        <v>1</v>
      </c>
      <c r="Y285" s="2" t="str">
        <f t="shared" si="73"/>
        <v>3.1.91.94.99 - OUTRAS INDENIZAÇÕES E RESTITUIÇÕES TRABALHISTAS</v>
      </c>
      <c r="Z285" s="2" t="s">
        <v>549</v>
      </c>
    </row>
    <row r="286" spans="2:26" s="3" customFormat="1" x14ac:dyDescent="0.25">
      <c r="B286" s="30" t="s">
        <v>135</v>
      </c>
      <c r="C286" s="31" t="s">
        <v>231</v>
      </c>
      <c r="D286" s="31" t="s">
        <v>233</v>
      </c>
      <c r="E286" s="31" t="s">
        <v>226</v>
      </c>
      <c r="F286" s="31" t="s">
        <v>186</v>
      </c>
      <c r="G286" s="32" t="str">
        <f t="shared" si="65"/>
        <v>3.1.91.96.00</v>
      </c>
      <c r="H286" s="33" t="s">
        <v>63</v>
      </c>
      <c r="I286" s="34" t="str">
        <f t="shared" si="50"/>
        <v>S</v>
      </c>
      <c r="J286" s="32">
        <f t="shared" si="66"/>
        <v>4</v>
      </c>
      <c r="K286" s="35" t="s">
        <v>46</v>
      </c>
      <c r="L286" s="32" t="s">
        <v>770</v>
      </c>
      <c r="M286" s="32" t="s">
        <v>544</v>
      </c>
      <c r="N286" s="59" t="s">
        <v>549</v>
      </c>
      <c r="O286" s="61" t="s">
        <v>554</v>
      </c>
      <c r="Q286" s="2" t="str">
        <f t="shared" si="67"/>
        <v>3.1.91.96.00</v>
      </c>
      <c r="R286" s="2" t="str">
        <f t="shared" si="68"/>
        <v>31919600</v>
      </c>
      <c r="S286" s="2" t="b">
        <f t="shared" si="69"/>
        <v>1</v>
      </c>
      <c r="T286" s="6" t="str">
        <f t="shared" si="70"/>
        <v>31919600</v>
      </c>
      <c r="V286" s="11" t="str">
        <f t="shared" si="71"/>
        <v>S</v>
      </c>
      <c r="W286" s="3" t="b">
        <f t="shared" si="72"/>
        <v>1</v>
      </c>
      <c r="Y286" s="2" t="str">
        <f t="shared" si="73"/>
        <v>3.1.91.96.00 - RESSARCIMENTO DE DESPESAS DE PESSOAL REQUISITADO</v>
      </c>
      <c r="Z286" s="2" t="s">
        <v>549</v>
      </c>
    </row>
    <row r="287" spans="2:26" x14ac:dyDescent="0.25">
      <c r="B287" s="36" t="s">
        <v>135</v>
      </c>
      <c r="C287" s="37" t="s">
        <v>231</v>
      </c>
      <c r="D287" s="37" t="s">
        <v>233</v>
      </c>
      <c r="E287" s="37" t="s">
        <v>226</v>
      </c>
      <c r="F287" s="37" t="s">
        <v>173</v>
      </c>
      <c r="G287" s="38" t="str">
        <f t="shared" si="65"/>
        <v>3.1.91.96.01</v>
      </c>
      <c r="H287" s="23" t="s">
        <v>64</v>
      </c>
      <c r="I287" s="38" t="str">
        <f t="shared" si="50"/>
        <v>A</v>
      </c>
      <c r="J287" s="38">
        <f t="shared" si="66"/>
        <v>5</v>
      </c>
      <c r="K287" s="39" t="s">
        <v>47</v>
      </c>
      <c r="L287" s="38" t="s">
        <v>770</v>
      </c>
      <c r="M287" s="38" t="s">
        <v>544</v>
      </c>
      <c r="N287" s="59" t="s">
        <v>549</v>
      </c>
      <c r="O287" s="62" t="s">
        <v>554</v>
      </c>
      <c r="Q287" s="2" t="str">
        <f t="shared" si="67"/>
        <v>3.1.91.96.01</v>
      </c>
      <c r="R287" s="2" t="str">
        <f t="shared" si="68"/>
        <v>31919601</v>
      </c>
      <c r="S287" s="2" t="b">
        <f t="shared" si="69"/>
        <v>1</v>
      </c>
      <c r="T287" s="6" t="str">
        <f t="shared" si="70"/>
        <v>31919601</v>
      </c>
      <c r="V287" s="9" t="str">
        <f t="shared" si="71"/>
        <v>A</v>
      </c>
      <c r="W287" s="2" t="b">
        <f t="shared" si="72"/>
        <v>1</v>
      </c>
      <c r="Y287" s="2" t="str">
        <f t="shared" si="73"/>
        <v>3.1.91.96.01 - PESSOAL REQUISITADO DE OUTROS ÓRGÃOS DA MESMA ADMINISTRAÇÃO</v>
      </c>
      <c r="Z287" s="2" t="s">
        <v>549</v>
      </c>
    </row>
    <row r="288" spans="2:26" x14ac:dyDescent="0.25">
      <c r="B288" s="36" t="s">
        <v>135</v>
      </c>
      <c r="C288" s="37" t="s">
        <v>231</v>
      </c>
      <c r="D288" s="37" t="s">
        <v>233</v>
      </c>
      <c r="E288" s="37" t="s">
        <v>226</v>
      </c>
      <c r="F288" s="37" t="s">
        <v>191</v>
      </c>
      <c r="G288" s="38" t="str">
        <f t="shared" si="65"/>
        <v>3.1.91.96.99</v>
      </c>
      <c r="H288" s="23" t="s">
        <v>66</v>
      </c>
      <c r="I288" s="38" t="str">
        <f t="shared" si="50"/>
        <v>A</v>
      </c>
      <c r="J288" s="38">
        <f t="shared" si="66"/>
        <v>5</v>
      </c>
      <c r="K288" s="39" t="s">
        <v>47</v>
      </c>
      <c r="L288" s="38" t="s">
        <v>770</v>
      </c>
      <c r="M288" s="38" t="s">
        <v>544</v>
      </c>
      <c r="N288" s="59" t="s">
        <v>549</v>
      </c>
      <c r="O288" s="62" t="s">
        <v>554</v>
      </c>
      <c r="Q288" s="2" t="str">
        <f t="shared" si="67"/>
        <v>3.1.91.96.99</v>
      </c>
      <c r="R288" s="2" t="str">
        <f t="shared" si="68"/>
        <v>31919699</v>
      </c>
      <c r="S288" s="2" t="b">
        <f t="shared" si="69"/>
        <v>1</v>
      </c>
      <c r="T288" s="6" t="str">
        <f t="shared" si="70"/>
        <v>31919699</v>
      </c>
      <c r="V288" s="9" t="str">
        <f t="shared" si="71"/>
        <v>A</v>
      </c>
      <c r="W288" s="2" t="b">
        <f t="shared" si="72"/>
        <v>1</v>
      </c>
      <c r="Y288" s="2" t="str">
        <f t="shared" si="73"/>
        <v>3.1.91.96.99 - OUTROS RESSARCIMENTOS DE DESPESAS DE PESSOAL REQUISITADO</v>
      </c>
      <c r="Z288" s="2" t="s">
        <v>549</v>
      </c>
    </row>
    <row r="289" spans="2:20" x14ac:dyDescent="0.25">
      <c r="B289" s="30" t="s">
        <v>135</v>
      </c>
      <c r="C289" s="31" t="s">
        <v>231</v>
      </c>
      <c r="D289" s="31" t="s">
        <v>185</v>
      </c>
      <c r="E289" s="31" t="s">
        <v>186</v>
      </c>
      <c r="F289" s="31" t="s">
        <v>186</v>
      </c>
      <c r="G289" s="32" t="str">
        <f t="shared" si="65"/>
        <v>3.1.92.00.00</v>
      </c>
      <c r="H289" s="33" t="s">
        <v>766</v>
      </c>
      <c r="I289" s="34" t="str">
        <f t="shared" si="50"/>
        <v>S</v>
      </c>
      <c r="J289" s="32">
        <f t="shared" si="66"/>
        <v>3</v>
      </c>
      <c r="K289" s="35" t="s">
        <v>43</v>
      </c>
      <c r="L289" s="38" t="s">
        <v>770</v>
      </c>
      <c r="M289" s="32" t="s">
        <v>544</v>
      </c>
      <c r="N289" s="59" t="s">
        <v>549</v>
      </c>
      <c r="O289" s="61" t="s">
        <v>554</v>
      </c>
      <c r="T289" s="6"/>
    </row>
    <row r="290" spans="2:20" x14ac:dyDescent="0.25">
      <c r="B290" s="30" t="s">
        <v>135</v>
      </c>
      <c r="C290" s="31" t="s">
        <v>231</v>
      </c>
      <c r="D290" s="31" t="s">
        <v>185</v>
      </c>
      <c r="E290" s="31" t="s">
        <v>140</v>
      </c>
      <c r="F290" s="31" t="s">
        <v>186</v>
      </c>
      <c r="G290" s="32" t="str">
        <f t="shared" si="65"/>
        <v>3.1.92.04.00</v>
      </c>
      <c r="H290" s="33" t="s">
        <v>44</v>
      </c>
      <c r="I290" s="34" t="str">
        <f t="shared" si="50"/>
        <v>S</v>
      </c>
      <c r="J290" s="32">
        <f t="shared" si="66"/>
        <v>4</v>
      </c>
      <c r="K290" s="35" t="s">
        <v>46</v>
      </c>
      <c r="L290" s="32" t="s">
        <v>770</v>
      </c>
      <c r="M290" s="32" t="s">
        <v>545</v>
      </c>
      <c r="N290" s="59" t="s">
        <v>549</v>
      </c>
      <c r="O290" s="61" t="s">
        <v>554</v>
      </c>
      <c r="T290" s="6"/>
    </row>
    <row r="291" spans="2:20" x14ac:dyDescent="0.25">
      <c r="B291" s="63" t="s">
        <v>135</v>
      </c>
      <c r="C291" s="64" t="s">
        <v>231</v>
      </c>
      <c r="D291" s="64" t="s">
        <v>185</v>
      </c>
      <c r="E291" s="64" t="s">
        <v>140</v>
      </c>
      <c r="F291" s="64" t="s">
        <v>173</v>
      </c>
      <c r="G291" s="65" t="str">
        <f t="shared" si="65"/>
        <v>3.1.92.04.01</v>
      </c>
      <c r="H291" s="66" t="s">
        <v>428</v>
      </c>
      <c r="I291" s="38" t="str">
        <f t="shared" ref="I291:I354" si="74">IF(J291&lt;J292,"S","A")</f>
        <v>A</v>
      </c>
      <c r="J291" s="38">
        <f t="shared" si="66"/>
        <v>5</v>
      </c>
      <c r="K291" s="39" t="s">
        <v>47</v>
      </c>
      <c r="L291" s="38" t="s">
        <v>770</v>
      </c>
      <c r="M291" s="38" t="s">
        <v>545</v>
      </c>
      <c r="N291" s="59" t="s">
        <v>549</v>
      </c>
      <c r="O291" s="62" t="s">
        <v>554</v>
      </c>
      <c r="T291" s="6"/>
    </row>
    <row r="292" spans="2:20" x14ac:dyDescent="0.25">
      <c r="B292" s="36" t="s">
        <v>135</v>
      </c>
      <c r="C292" s="37" t="s">
        <v>231</v>
      </c>
      <c r="D292" s="64" t="s">
        <v>185</v>
      </c>
      <c r="E292" s="37" t="s">
        <v>140</v>
      </c>
      <c r="F292" s="37" t="s">
        <v>183</v>
      </c>
      <c r="G292" s="38" t="str">
        <f t="shared" si="65"/>
        <v>3.1.92.04.10</v>
      </c>
      <c r="H292" s="23" t="s">
        <v>429</v>
      </c>
      <c r="I292" s="38" t="str">
        <f t="shared" si="74"/>
        <v>A</v>
      </c>
      <c r="J292" s="38">
        <f t="shared" si="66"/>
        <v>5</v>
      </c>
      <c r="K292" s="39" t="s">
        <v>47</v>
      </c>
      <c r="L292" s="38" t="s">
        <v>770</v>
      </c>
      <c r="M292" s="38" t="s">
        <v>545</v>
      </c>
      <c r="N292" s="59" t="s">
        <v>549</v>
      </c>
      <c r="O292" s="62" t="s">
        <v>554</v>
      </c>
      <c r="T292" s="6"/>
    </row>
    <row r="293" spans="2:20" x14ac:dyDescent="0.25">
      <c r="B293" s="36" t="s">
        <v>135</v>
      </c>
      <c r="C293" s="37" t="s">
        <v>231</v>
      </c>
      <c r="D293" s="64" t="s">
        <v>185</v>
      </c>
      <c r="E293" s="37" t="s">
        <v>140</v>
      </c>
      <c r="F293" s="37" t="s">
        <v>146</v>
      </c>
      <c r="G293" s="38" t="str">
        <f t="shared" si="65"/>
        <v>3.1.92.04.13</v>
      </c>
      <c r="H293" s="23" t="s">
        <v>430</v>
      </c>
      <c r="I293" s="38" t="str">
        <f t="shared" si="74"/>
        <v>A</v>
      </c>
      <c r="J293" s="38">
        <f t="shared" si="66"/>
        <v>5</v>
      </c>
      <c r="K293" s="39" t="s">
        <v>47</v>
      </c>
      <c r="L293" s="38" t="s">
        <v>770</v>
      </c>
      <c r="M293" s="38" t="s">
        <v>545</v>
      </c>
      <c r="N293" s="59" t="s">
        <v>549</v>
      </c>
      <c r="O293" s="62" t="s">
        <v>554</v>
      </c>
      <c r="T293" s="6"/>
    </row>
    <row r="294" spans="2:20" x14ac:dyDescent="0.25">
      <c r="B294" s="36" t="s">
        <v>135</v>
      </c>
      <c r="C294" s="37" t="s">
        <v>231</v>
      </c>
      <c r="D294" s="64" t="s">
        <v>185</v>
      </c>
      <c r="E294" s="37" t="s">
        <v>140</v>
      </c>
      <c r="F294" s="37" t="s">
        <v>176</v>
      </c>
      <c r="G294" s="38" t="str">
        <f t="shared" si="65"/>
        <v>3.1.92.04.14</v>
      </c>
      <c r="H294" s="23" t="s">
        <v>669</v>
      </c>
      <c r="I294" s="38" t="str">
        <f t="shared" si="74"/>
        <v>A</v>
      </c>
      <c r="J294" s="38">
        <f t="shared" si="66"/>
        <v>5</v>
      </c>
      <c r="K294" s="39" t="s">
        <v>47</v>
      </c>
      <c r="L294" s="38" t="s">
        <v>770</v>
      </c>
      <c r="M294" s="38" t="s">
        <v>545</v>
      </c>
      <c r="N294" s="59" t="s">
        <v>549</v>
      </c>
      <c r="O294" s="62" t="s">
        <v>554</v>
      </c>
      <c r="T294" s="6"/>
    </row>
    <row r="295" spans="2:20" x14ac:dyDescent="0.25">
      <c r="B295" s="36" t="s">
        <v>135</v>
      </c>
      <c r="C295" s="37" t="s">
        <v>231</v>
      </c>
      <c r="D295" s="64" t="s">
        <v>185</v>
      </c>
      <c r="E295" s="37" t="s">
        <v>140</v>
      </c>
      <c r="F295" s="37" t="s">
        <v>147</v>
      </c>
      <c r="G295" s="38" t="str">
        <f t="shared" si="65"/>
        <v>3.1.92.04.15</v>
      </c>
      <c r="H295" s="23" t="s">
        <v>431</v>
      </c>
      <c r="I295" s="38" t="str">
        <f t="shared" si="74"/>
        <v>A</v>
      </c>
      <c r="J295" s="38">
        <f t="shared" si="66"/>
        <v>5</v>
      </c>
      <c r="K295" s="39" t="s">
        <v>47</v>
      </c>
      <c r="L295" s="38" t="s">
        <v>770</v>
      </c>
      <c r="M295" s="38" t="s">
        <v>545</v>
      </c>
      <c r="N295" s="59" t="s">
        <v>549</v>
      </c>
      <c r="O295" s="62" t="s">
        <v>554</v>
      </c>
      <c r="T295" s="6"/>
    </row>
    <row r="296" spans="2:20" x14ac:dyDescent="0.25">
      <c r="B296" s="36" t="s">
        <v>135</v>
      </c>
      <c r="C296" s="37" t="s">
        <v>231</v>
      </c>
      <c r="D296" s="64" t="s">
        <v>185</v>
      </c>
      <c r="E296" s="37" t="s">
        <v>140</v>
      </c>
      <c r="F296" s="37" t="s">
        <v>192</v>
      </c>
      <c r="G296" s="38" t="str">
        <f t="shared" si="65"/>
        <v>3.1.92.04.51</v>
      </c>
      <c r="H296" s="23" t="s">
        <v>432</v>
      </c>
      <c r="I296" s="38" t="str">
        <f t="shared" si="74"/>
        <v>A</v>
      </c>
      <c r="J296" s="38">
        <f t="shared" si="66"/>
        <v>5</v>
      </c>
      <c r="K296" s="39" t="s">
        <v>47</v>
      </c>
      <c r="L296" s="38" t="s">
        <v>770</v>
      </c>
      <c r="M296" s="38" t="s">
        <v>545</v>
      </c>
      <c r="N296" s="59" t="s">
        <v>549</v>
      </c>
      <c r="O296" s="62" t="s">
        <v>554</v>
      </c>
      <c r="T296" s="6"/>
    </row>
    <row r="297" spans="2:20" x14ac:dyDescent="0.25">
      <c r="B297" s="36" t="s">
        <v>135</v>
      </c>
      <c r="C297" s="37" t="s">
        <v>231</v>
      </c>
      <c r="D297" s="64" t="s">
        <v>185</v>
      </c>
      <c r="E297" s="37" t="s">
        <v>140</v>
      </c>
      <c r="F297" s="37" t="s">
        <v>191</v>
      </c>
      <c r="G297" s="38" t="str">
        <f t="shared" si="65"/>
        <v>3.1.92.04.99</v>
      </c>
      <c r="H297" s="23" t="s">
        <v>48</v>
      </c>
      <c r="I297" s="38" t="str">
        <f t="shared" si="74"/>
        <v>A</v>
      </c>
      <c r="J297" s="38">
        <f t="shared" si="66"/>
        <v>5</v>
      </c>
      <c r="K297" s="39" t="s">
        <v>47</v>
      </c>
      <c r="L297" s="38" t="s">
        <v>770</v>
      </c>
      <c r="M297" s="38" t="s">
        <v>545</v>
      </c>
      <c r="N297" s="59" t="s">
        <v>549</v>
      </c>
      <c r="O297" s="62" t="s">
        <v>554</v>
      </c>
      <c r="T297" s="6"/>
    </row>
    <row r="298" spans="2:20" x14ac:dyDescent="0.25">
      <c r="B298" s="30" t="s">
        <v>135</v>
      </c>
      <c r="C298" s="31" t="s">
        <v>231</v>
      </c>
      <c r="D298" s="31" t="s">
        <v>185</v>
      </c>
      <c r="E298" s="31" t="s">
        <v>143</v>
      </c>
      <c r="F298" s="31" t="s">
        <v>186</v>
      </c>
      <c r="G298" s="32" t="str">
        <f t="shared" si="65"/>
        <v>3.1.92.07.00</v>
      </c>
      <c r="H298" s="33" t="s">
        <v>50</v>
      </c>
      <c r="I298" s="34" t="str">
        <f t="shared" si="74"/>
        <v>S</v>
      </c>
      <c r="J298" s="32">
        <f t="shared" si="66"/>
        <v>4</v>
      </c>
      <c r="K298" s="35" t="s">
        <v>46</v>
      </c>
      <c r="L298" s="32" t="s">
        <v>770</v>
      </c>
      <c r="M298" s="32" t="s">
        <v>545</v>
      </c>
      <c r="N298" s="59" t="s">
        <v>549</v>
      </c>
      <c r="O298" s="61" t="s">
        <v>554</v>
      </c>
      <c r="T298" s="6"/>
    </row>
    <row r="299" spans="2:20" x14ac:dyDescent="0.25">
      <c r="B299" s="36" t="s">
        <v>135</v>
      </c>
      <c r="C299" s="37" t="s">
        <v>231</v>
      </c>
      <c r="D299" s="37" t="s">
        <v>185</v>
      </c>
      <c r="E299" s="37" t="s">
        <v>143</v>
      </c>
      <c r="F299" s="37" t="s">
        <v>173</v>
      </c>
      <c r="G299" s="38" t="str">
        <f t="shared" si="65"/>
        <v>3.1.92.07.01</v>
      </c>
      <c r="H299" s="23" t="s">
        <v>674</v>
      </c>
      <c r="I299" s="38" t="str">
        <f t="shared" si="74"/>
        <v>A</v>
      </c>
      <c r="J299" s="38">
        <f t="shared" si="66"/>
        <v>5</v>
      </c>
      <c r="K299" s="39" t="s">
        <v>47</v>
      </c>
      <c r="L299" s="38" t="s">
        <v>770</v>
      </c>
      <c r="M299" s="38" t="s">
        <v>545</v>
      </c>
      <c r="N299" s="59" t="s">
        <v>549</v>
      </c>
      <c r="O299" s="62" t="s">
        <v>554</v>
      </c>
      <c r="T299" s="6"/>
    </row>
    <row r="300" spans="2:20" x14ac:dyDescent="0.25">
      <c r="B300" s="36" t="s">
        <v>135</v>
      </c>
      <c r="C300" s="37" t="s">
        <v>231</v>
      </c>
      <c r="D300" s="37" t="s">
        <v>185</v>
      </c>
      <c r="E300" s="37" t="s">
        <v>143</v>
      </c>
      <c r="F300" s="37" t="s">
        <v>138</v>
      </c>
      <c r="G300" s="38" t="str">
        <f t="shared" si="65"/>
        <v>3.1.92.07.02</v>
      </c>
      <c r="H300" s="23" t="s">
        <v>19</v>
      </c>
      <c r="I300" s="38" t="str">
        <f t="shared" si="74"/>
        <v>A</v>
      </c>
      <c r="J300" s="38">
        <f t="shared" si="66"/>
        <v>5</v>
      </c>
      <c r="K300" s="39" t="s">
        <v>47</v>
      </c>
      <c r="L300" s="38" t="s">
        <v>770</v>
      </c>
      <c r="M300" s="38" t="s">
        <v>545</v>
      </c>
      <c r="N300" s="59" t="s">
        <v>549</v>
      </c>
      <c r="O300" s="62" t="s">
        <v>554</v>
      </c>
      <c r="T300" s="6"/>
    </row>
    <row r="301" spans="2:20" x14ac:dyDescent="0.25">
      <c r="B301" s="36" t="s">
        <v>135</v>
      </c>
      <c r="C301" s="37" t="s">
        <v>231</v>
      </c>
      <c r="D301" s="37" t="s">
        <v>185</v>
      </c>
      <c r="E301" s="37" t="s">
        <v>143</v>
      </c>
      <c r="F301" s="37" t="s">
        <v>140</v>
      </c>
      <c r="G301" s="38" t="str">
        <f t="shared" si="65"/>
        <v>3.1.92.07.04</v>
      </c>
      <c r="H301" s="23" t="s">
        <v>675</v>
      </c>
      <c r="I301" s="38" t="str">
        <f t="shared" si="74"/>
        <v>A</v>
      </c>
      <c r="J301" s="38">
        <f t="shared" si="66"/>
        <v>5</v>
      </c>
      <c r="K301" s="39" t="s">
        <v>47</v>
      </c>
      <c r="L301" s="38" t="s">
        <v>770</v>
      </c>
      <c r="M301" s="38" t="s">
        <v>545</v>
      </c>
      <c r="N301" s="59" t="s">
        <v>549</v>
      </c>
      <c r="O301" s="62" t="s">
        <v>554</v>
      </c>
      <c r="T301" s="6"/>
    </row>
    <row r="302" spans="2:20" x14ac:dyDescent="0.25">
      <c r="B302" s="36" t="s">
        <v>135</v>
      </c>
      <c r="C302" s="37" t="s">
        <v>231</v>
      </c>
      <c r="D302" s="37" t="s">
        <v>185</v>
      </c>
      <c r="E302" s="37" t="s">
        <v>143</v>
      </c>
      <c r="F302" s="37" t="s">
        <v>191</v>
      </c>
      <c r="G302" s="38" t="str">
        <f t="shared" si="65"/>
        <v>3.1.92.07.99</v>
      </c>
      <c r="H302" s="23" t="s">
        <v>433</v>
      </c>
      <c r="I302" s="38" t="str">
        <f t="shared" si="74"/>
        <v>A</v>
      </c>
      <c r="J302" s="38">
        <f t="shared" si="66"/>
        <v>5</v>
      </c>
      <c r="K302" s="39" t="s">
        <v>47</v>
      </c>
      <c r="L302" s="38" t="s">
        <v>770</v>
      </c>
      <c r="M302" s="38" t="s">
        <v>545</v>
      </c>
      <c r="N302" s="59" t="s">
        <v>549</v>
      </c>
      <c r="O302" s="62" t="s">
        <v>554</v>
      </c>
      <c r="T302" s="6"/>
    </row>
    <row r="303" spans="2:20" x14ac:dyDescent="0.25">
      <c r="B303" s="30" t="s">
        <v>135</v>
      </c>
      <c r="C303" s="31" t="s">
        <v>231</v>
      </c>
      <c r="D303" s="31" t="s">
        <v>185</v>
      </c>
      <c r="E303" s="31" t="s">
        <v>175</v>
      </c>
      <c r="F303" s="31" t="s">
        <v>186</v>
      </c>
      <c r="G303" s="32" t="str">
        <f t="shared" si="65"/>
        <v>3.1.92.11.00</v>
      </c>
      <c r="H303" s="33" t="s">
        <v>51</v>
      </c>
      <c r="I303" s="34" t="str">
        <f t="shared" si="74"/>
        <v>S</v>
      </c>
      <c r="J303" s="32">
        <f t="shared" si="66"/>
        <v>4</v>
      </c>
      <c r="K303" s="35" t="s">
        <v>46</v>
      </c>
      <c r="L303" s="32" t="s">
        <v>770</v>
      </c>
      <c r="M303" s="32" t="s">
        <v>545</v>
      </c>
      <c r="N303" s="59" t="s">
        <v>549</v>
      </c>
      <c r="O303" s="61" t="s">
        <v>554</v>
      </c>
      <c r="T303" s="6"/>
    </row>
    <row r="304" spans="2:20" x14ac:dyDescent="0.25">
      <c r="B304" s="36" t="s">
        <v>135</v>
      </c>
      <c r="C304" s="37" t="s">
        <v>231</v>
      </c>
      <c r="D304" s="37" t="s">
        <v>185</v>
      </c>
      <c r="E304" s="37" t="s">
        <v>175</v>
      </c>
      <c r="F304" s="37" t="s">
        <v>173</v>
      </c>
      <c r="G304" s="38" t="str">
        <f t="shared" si="65"/>
        <v>3.1.92.11.01</v>
      </c>
      <c r="H304" s="23" t="s">
        <v>435</v>
      </c>
      <c r="I304" s="38" t="str">
        <f t="shared" si="74"/>
        <v>A</v>
      </c>
      <c r="J304" s="38">
        <f t="shared" si="66"/>
        <v>5</v>
      </c>
      <c r="K304" s="39" t="s">
        <v>47</v>
      </c>
      <c r="L304" s="38" t="s">
        <v>770</v>
      </c>
      <c r="M304" s="38" t="s">
        <v>545</v>
      </c>
      <c r="N304" s="59" t="s">
        <v>549</v>
      </c>
      <c r="O304" s="62" t="s">
        <v>554</v>
      </c>
      <c r="T304" s="6"/>
    </row>
    <row r="305" spans="2:20" x14ac:dyDescent="0.25">
      <c r="B305" s="36" t="s">
        <v>135</v>
      </c>
      <c r="C305" s="37" t="s">
        <v>231</v>
      </c>
      <c r="D305" s="37" t="s">
        <v>185</v>
      </c>
      <c r="E305" s="37" t="s">
        <v>175</v>
      </c>
      <c r="F305" s="37" t="s">
        <v>140</v>
      </c>
      <c r="G305" s="38" t="str">
        <f t="shared" si="65"/>
        <v>3.1.92.11.04</v>
      </c>
      <c r="H305" s="23" t="s">
        <v>10</v>
      </c>
      <c r="I305" s="38" t="str">
        <f t="shared" si="74"/>
        <v>A</v>
      </c>
      <c r="J305" s="38">
        <f t="shared" si="66"/>
        <v>5</v>
      </c>
      <c r="K305" s="39" t="s">
        <v>47</v>
      </c>
      <c r="L305" s="38" t="s">
        <v>770</v>
      </c>
      <c r="M305" s="38" t="s">
        <v>545</v>
      </c>
      <c r="N305" s="59" t="s">
        <v>549</v>
      </c>
      <c r="O305" s="62" t="s">
        <v>554</v>
      </c>
      <c r="T305" s="6"/>
    </row>
    <row r="306" spans="2:20" x14ac:dyDescent="0.25">
      <c r="B306" s="36" t="s">
        <v>135</v>
      </c>
      <c r="C306" s="37" t="s">
        <v>231</v>
      </c>
      <c r="D306" s="37" t="s">
        <v>185</v>
      </c>
      <c r="E306" s="37" t="s">
        <v>175</v>
      </c>
      <c r="F306" s="37" t="s">
        <v>141</v>
      </c>
      <c r="G306" s="38" t="str">
        <f t="shared" si="65"/>
        <v>3.1.92.11.05</v>
      </c>
      <c r="H306" s="23" t="s">
        <v>11</v>
      </c>
      <c r="I306" s="38" t="str">
        <f t="shared" si="74"/>
        <v>A</v>
      </c>
      <c r="J306" s="38">
        <f t="shared" si="66"/>
        <v>5</v>
      </c>
      <c r="K306" s="39" t="s">
        <v>47</v>
      </c>
      <c r="L306" s="38" t="s">
        <v>770</v>
      </c>
      <c r="M306" s="38" t="s">
        <v>545</v>
      </c>
      <c r="N306" s="59" t="s">
        <v>549</v>
      </c>
      <c r="O306" s="62" t="s">
        <v>554</v>
      </c>
      <c r="T306" s="6"/>
    </row>
    <row r="307" spans="2:20" x14ac:dyDescent="0.25">
      <c r="B307" s="36" t="s">
        <v>135</v>
      </c>
      <c r="C307" s="37" t="s">
        <v>231</v>
      </c>
      <c r="D307" s="37" t="s">
        <v>185</v>
      </c>
      <c r="E307" s="37" t="s">
        <v>175</v>
      </c>
      <c r="F307" s="37" t="s">
        <v>143</v>
      </c>
      <c r="G307" s="38" t="str">
        <f t="shared" si="65"/>
        <v>3.1.92.11.07</v>
      </c>
      <c r="H307" s="23" t="s">
        <v>670</v>
      </c>
      <c r="I307" s="38" t="str">
        <f t="shared" si="74"/>
        <v>A</v>
      </c>
      <c r="J307" s="38">
        <f t="shared" si="66"/>
        <v>5</v>
      </c>
      <c r="K307" s="39" t="s">
        <v>47</v>
      </c>
      <c r="L307" s="38" t="s">
        <v>770</v>
      </c>
      <c r="M307" s="38" t="s">
        <v>545</v>
      </c>
      <c r="N307" s="59" t="s">
        <v>549</v>
      </c>
      <c r="O307" s="62" t="s">
        <v>554</v>
      </c>
      <c r="T307" s="6"/>
    </row>
    <row r="308" spans="2:20" x14ac:dyDescent="0.25">
      <c r="B308" s="36" t="s">
        <v>135</v>
      </c>
      <c r="C308" s="37" t="s">
        <v>231</v>
      </c>
      <c r="D308" s="37" t="s">
        <v>185</v>
      </c>
      <c r="E308" s="37" t="s">
        <v>175</v>
      </c>
      <c r="F308" s="37" t="s">
        <v>144</v>
      </c>
      <c r="G308" s="38" t="str">
        <f t="shared" si="65"/>
        <v>3.1.92.11.08</v>
      </c>
      <c r="H308" s="23" t="s">
        <v>436</v>
      </c>
      <c r="I308" s="38" t="str">
        <f t="shared" si="74"/>
        <v>A</v>
      </c>
      <c r="J308" s="38">
        <f t="shared" si="66"/>
        <v>5</v>
      </c>
      <c r="K308" s="39" t="s">
        <v>47</v>
      </c>
      <c r="L308" s="38" t="s">
        <v>770</v>
      </c>
      <c r="M308" s="38" t="s">
        <v>545</v>
      </c>
      <c r="N308" s="59" t="s">
        <v>549</v>
      </c>
      <c r="O308" s="62" t="s">
        <v>554</v>
      </c>
      <c r="T308" s="6"/>
    </row>
    <row r="309" spans="2:20" x14ac:dyDescent="0.25">
      <c r="B309" s="36" t="s">
        <v>135</v>
      </c>
      <c r="C309" s="37" t="s">
        <v>231</v>
      </c>
      <c r="D309" s="37" t="s">
        <v>185</v>
      </c>
      <c r="E309" s="37" t="s">
        <v>175</v>
      </c>
      <c r="F309" s="37" t="s">
        <v>174</v>
      </c>
      <c r="G309" s="38" t="str">
        <f t="shared" si="65"/>
        <v>3.1.92.11.09</v>
      </c>
      <c r="H309" s="23" t="s">
        <v>12</v>
      </c>
      <c r="I309" s="38" t="str">
        <f t="shared" si="74"/>
        <v>A</v>
      </c>
      <c r="J309" s="38">
        <f t="shared" si="66"/>
        <v>5</v>
      </c>
      <c r="K309" s="39" t="s">
        <v>47</v>
      </c>
      <c r="L309" s="38" t="s">
        <v>770</v>
      </c>
      <c r="M309" s="38" t="s">
        <v>545</v>
      </c>
      <c r="N309" s="59" t="s">
        <v>549</v>
      </c>
      <c r="O309" s="62" t="s">
        <v>554</v>
      </c>
      <c r="T309" s="6"/>
    </row>
    <row r="310" spans="2:20" x14ac:dyDescent="0.25">
      <c r="B310" s="36" t="s">
        <v>135</v>
      </c>
      <c r="C310" s="37" t="s">
        <v>231</v>
      </c>
      <c r="D310" s="37" t="s">
        <v>185</v>
      </c>
      <c r="E310" s="37" t="s">
        <v>175</v>
      </c>
      <c r="F310" s="37" t="s">
        <v>183</v>
      </c>
      <c r="G310" s="38" t="str">
        <f t="shared" si="65"/>
        <v>3.1.92.11.10</v>
      </c>
      <c r="H310" s="23" t="s">
        <v>13</v>
      </c>
      <c r="I310" s="38" t="str">
        <f t="shared" si="74"/>
        <v>A</v>
      </c>
      <c r="J310" s="38">
        <f t="shared" si="66"/>
        <v>5</v>
      </c>
      <c r="K310" s="39" t="s">
        <v>47</v>
      </c>
      <c r="L310" s="38" t="s">
        <v>770</v>
      </c>
      <c r="M310" s="38" t="s">
        <v>545</v>
      </c>
      <c r="N310" s="59" t="s">
        <v>549</v>
      </c>
      <c r="O310" s="62" t="s">
        <v>554</v>
      </c>
      <c r="T310" s="6"/>
    </row>
    <row r="311" spans="2:20" x14ac:dyDescent="0.25">
      <c r="B311" s="36" t="s">
        <v>135</v>
      </c>
      <c r="C311" s="37" t="s">
        <v>231</v>
      </c>
      <c r="D311" s="37" t="s">
        <v>185</v>
      </c>
      <c r="E311" s="37" t="s">
        <v>175</v>
      </c>
      <c r="F311" s="37" t="s">
        <v>175</v>
      </c>
      <c r="G311" s="38" t="str">
        <f t="shared" si="65"/>
        <v>3.1.92.11.11</v>
      </c>
      <c r="H311" s="23" t="s">
        <v>14</v>
      </c>
      <c r="I311" s="38" t="str">
        <f t="shared" si="74"/>
        <v>A</v>
      </c>
      <c r="J311" s="38">
        <f t="shared" si="66"/>
        <v>5</v>
      </c>
      <c r="K311" s="39" t="s">
        <v>47</v>
      </c>
      <c r="L311" s="38" t="s">
        <v>770</v>
      </c>
      <c r="M311" s="38" t="s">
        <v>545</v>
      </c>
      <c r="N311" s="59" t="s">
        <v>549</v>
      </c>
      <c r="O311" s="62" t="s">
        <v>554</v>
      </c>
      <c r="T311" s="6"/>
    </row>
    <row r="312" spans="2:20" x14ac:dyDescent="0.25">
      <c r="B312" s="36" t="s">
        <v>135</v>
      </c>
      <c r="C312" s="37" t="s">
        <v>231</v>
      </c>
      <c r="D312" s="37" t="s">
        <v>185</v>
      </c>
      <c r="E312" s="37" t="s">
        <v>175</v>
      </c>
      <c r="F312" s="37">
        <v>13</v>
      </c>
      <c r="G312" s="38" t="str">
        <f t="shared" si="65"/>
        <v>3.1.92.11.13</v>
      </c>
      <c r="H312" s="23" t="s">
        <v>678</v>
      </c>
      <c r="I312" s="38" t="str">
        <f t="shared" si="74"/>
        <v>A</v>
      </c>
      <c r="J312" s="38">
        <f t="shared" si="66"/>
        <v>5</v>
      </c>
      <c r="K312" s="39" t="s">
        <v>47</v>
      </c>
      <c r="L312" s="38" t="s">
        <v>770</v>
      </c>
      <c r="M312" s="38" t="s">
        <v>545</v>
      </c>
      <c r="N312" s="59" t="s">
        <v>549</v>
      </c>
      <c r="O312" s="62" t="s">
        <v>554</v>
      </c>
      <c r="T312" s="6"/>
    </row>
    <row r="313" spans="2:20" x14ac:dyDescent="0.25">
      <c r="B313" s="36" t="s">
        <v>135</v>
      </c>
      <c r="C313" s="37" t="s">
        <v>231</v>
      </c>
      <c r="D313" s="37" t="s">
        <v>185</v>
      </c>
      <c r="E313" s="37" t="s">
        <v>175</v>
      </c>
      <c r="F313" s="37" t="s">
        <v>150</v>
      </c>
      <c r="G313" s="38" t="str">
        <f t="shared" si="65"/>
        <v>3.1.92.11.31</v>
      </c>
      <c r="H313" s="23" t="s">
        <v>671</v>
      </c>
      <c r="I313" s="38" t="str">
        <f t="shared" si="74"/>
        <v>A</v>
      </c>
      <c r="J313" s="38">
        <f t="shared" si="66"/>
        <v>5</v>
      </c>
      <c r="K313" s="39" t="s">
        <v>47</v>
      </c>
      <c r="L313" s="38" t="s">
        <v>770</v>
      </c>
      <c r="M313" s="38" t="s">
        <v>545</v>
      </c>
      <c r="N313" s="59" t="s">
        <v>549</v>
      </c>
      <c r="O313" s="62" t="s">
        <v>554</v>
      </c>
      <c r="T313" s="6"/>
    </row>
    <row r="314" spans="2:20" x14ac:dyDescent="0.25">
      <c r="B314" s="36" t="s">
        <v>135</v>
      </c>
      <c r="C314" s="37" t="s">
        <v>231</v>
      </c>
      <c r="D314" s="37" t="s">
        <v>185</v>
      </c>
      <c r="E314" s="37" t="s">
        <v>175</v>
      </c>
      <c r="F314" s="37" t="s">
        <v>161</v>
      </c>
      <c r="G314" s="38" t="str">
        <f t="shared" si="65"/>
        <v>3.1.92.11.33</v>
      </c>
      <c r="H314" s="23" t="s">
        <v>672</v>
      </c>
      <c r="I314" s="38" t="str">
        <f t="shared" si="74"/>
        <v>A</v>
      </c>
      <c r="J314" s="38">
        <f t="shared" si="66"/>
        <v>5</v>
      </c>
      <c r="K314" s="39" t="s">
        <v>47</v>
      </c>
      <c r="L314" s="38" t="s">
        <v>770</v>
      </c>
      <c r="M314" s="38" t="s">
        <v>545</v>
      </c>
      <c r="N314" s="59" t="s">
        <v>549</v>
      </c>
      <c r="O314" s="62" t="s">
        <v>554</v>
      </c>
      <c r="T314" s="6"/>
    </row>
    <row r="315" spans="2:20" x14ac:dyDescent="0.25">
      <c r="B315" s="36" t="s">
        <v>135</v>
      </c>
      <c r="C315" s="37" t="s">
        <v>231</v>
      </c>
      <c r="D315" s="37" t="s">
        <v>185</v>
      </c>
      <c r="E315" s="37" t="s">
        <v>175</v>
      </c>
      <c r="F315" s="37" t="s">
        <v>162</v>
      </c>
      <c r="G315" s="38" t="str">
        <f t="shared" si="65"/>
        <v>3.1.92.11.37</v>
      </c>
      <c r="H315" s="23" t="s">
        <v>437</v>
      </c>
      <c r="I315" s="38" t="str">
        <f t="shared" si="74"/>
        <v>A</v>
      </c>
      <c r="J315" s="38">
        <f t="shared" si="66"/>
        <v>5</v>
      </c>
      <c r="K315" s="39" t="s">
        <v>47</v>
      </c>
      <c r="L315" s="38" t="s">
        <v>770</v>
      </c>
      <c r="M315" s="38" t="s">
        <v>545</v>
      </c>
      <c r="N315" s="59" t="s">
        <v>549</v>
      </c>
      <c r="O315" s="62" t="s">
        <v>554</v>
      </c>
      <c r="T315" s="6"/>
    </row>
    <row r="316" spans="2:20" x14ac:dyDescent="0.25">
      <c r="B316" s="36" t="s">
        <v>135</v>
      </c>
      <c r="C316" s="37" t="s">
        <v>231</v>
      </c>
      <c r="D316" s="37" t="s">
        <v>185</v>
      </c>
      <c r="E316" s="37" t="s">
        <v>175</v>
      </c>
      <c r="F316" s="37" t="s">
        <v>164</v>
      </c>
      <c r="G316" s="38" t="str">
        <f t="shared" si="65"/>
        <v>3.1.92.11.42</v>
      </c>
      <c r="H316" s="23" t="s">
        <v>438</v>
      </c>
      <c r="I316" s="38" t="str">
        <f t="shared" si="74"/>
        <v>A</v>
      </c>
      <c r="J316" s="38">
        <f t="shared" si="66"/>
        <v>5</v>
      </c>
      <c r="K316" s="39" t="s">
        <v>47</v>
      </c>
      <c r="L316" s="38" t="s">
        <v>770</v>
      </c>
      <c r="M316" s="38" t="s">
        <v>545</v>
      </c>
      <c r="N316" s="59" t="s">
        <v>549</v>
      </c>
      <c r="O316" s="62" t="s">
        <v>554</v>
      </c>
      <c r="T316" s="6"/>
    </row>
    <row r="317" spans="2:20" x14ac:dyDescent="0.25">
      <c r="B317" s="36" t="s">
        <v>135</v>
      </c>
      <c r="C317" s="37" t="s">
        <v>231</v>
      </c>
      <c r="D317" s="37" t="s">
        <v>185</v>
      </c>
      <c r="E317" s="37" t="s">
        <v>175</v>
      </c>
      <c r="F317" s="37" t="s">
        <v>165</v>
      </c>
      <c r="G317" s="38" t="str">
        <f t="shared" si="65"/>
        <v>3.1.92.11.43</v>
      </c>
      <c r="H317" s="23" t="s">
        <v>423</v>
      </c>
      <c r="I317" s="38" t="str">
        <f t="shared" si="74"/>
        <v>A</v>
      </c>
      <c r="J317" s="38">
        <f t="shared" si="66"/>
        <v>5</v>
      </c>
      <c r="K317" s="39" t="s">
        <v>47</v>
      </c>
      <c r="L317" s="38" t="s">
        <v>770</v>
      </c>
      <c r="M317" s="38" t="s">
        <v>545</v>
      </c>
      <c r="N317" s="59" t="s">
        <v>549</v>
      </c>
      <c r="O317" s="62" t="s">
        <v>554</v>
      </c>
      <c r="T317" s="6"/>
    </row>
    <row r="318" spans="2:20" x14ac:dyDescent="0.25">
      <c r="B318" s="36" t="s">
        <v>135</v>
      </c>
      <c r="C318" s="37" t="s">
        <v>231</v>
      </c>
      <c r="D318" s="37" t="s">
        <v>185</v>
      </c>
      <c r="E318" s="37" t="s">
        <v>175</v>
      </c>
      <c r="F318" s="37" t="s">
        <v>166</v>
      </c>
      <c r="G318" s="38" t="str">
        <f t="shared" si="65"/>
        <v>3.1.92.11.44</v>
      </c>
      <c r="H318" s="23" t="s">
        <v>439</v>
      </c>
      <c r="I318" s="38" t="str">
        <f t="shared" si="74"/>
        <v>A</v>
      </c>
      <c r="J318" s="38">
        <f t="shared" si="66"/>
        <v>5</v>
      </c>
      <c r="K318" s="39" t="s">
        <v>47</v>
      </c>
      <c r="L318" s="38" t="s">
        <v>770</v>
      </c>
      <c r="M318" s="38" t="s">
        <v>545</v>
      </c>
      <c r="N318" s="59" t="s">
        <v>549</v>
      </c>
      <c r="O318" s="62" t="s">
        <v>554</v>
      </c>
      <c r="T318" s="6"/>
    </row>
    <row r="319" spans="2:20" x14ac:dyDescent="0.25">
      <c r="B319" s="36" t="s">
        <v>135</v>
      </c>
      <c r="C319" s="37" t="s">
        <v>231</v>
      </c>
      <c r="D319" s="37" t="s">
        <v>185</v>
      </c>
      <c r="E319" s="37" t="s">
        <v>175</v>
      </c>
      <c r="F319" s="37" t="s">
        <v>167</v>
      </c>
      <c r="G319" s="38" t="str">
        <f t="shared" si="65"/>
        <v>3.1.92.11.45</v>
      </c>
      <c r="H319" s="23" t="s">
        <v>673</v>
      </c>
      <c r="I319" s="38" t="str">
        <f t="shared" si="74"/>
        <v>A</v>
      </c>
      <c r="J319" s="38">
        <f t="shared" si="66"/>
        <v>5</v>
      </c>
      <c r="K319" s="39" t="s">
        <v>47</v>
      </c>
      <c r="L319" s="38" t="s">
        <v>770</v>
      </c>
      <c r="M319" s="38" t="s">
        <v>545</v>
      </c>
      <c r="N319" s="59" t="s">
        <v>549</v>
      </c>
      <c r="O319" s="62" t="s">
        <v>554</v>
      </c>
      <c r="T319" s="6"/>
    </row>
    <row r="320" spans="2:20" x14ac:dyDescent="0.25">
      <c r="B320" s="36" t="s">
        <v>135</v>
      </c>
      <c r="C320" s="37" t="s">
        <v>231</v>
      </c>
      <c r="D320" s="37" t="s">
        <v>185</v>
      </c>
      <c r="E320" s="37" t="s">
        <v>175</v>
      </c>
      <c r="F320" s="37" t="s">
        <v>169</v>
      </c>
      <c r="G320" s="38" t="str">
        <f t="shared" si="65"/>
        <v>3.1.92.11.47</v>
      </c>
      <c r="H320" s="23" t="s">
        <v>440</v>
      </c>
      <c r="I320" s="38" t="str">
        <f t="shared" si="74"/>
        <v>A</v>
      </c>
      <c r="J320" s="38">
        <f t="shared" si="66"/>
        <v>5</v>
      </c>
      <c r="K320" s="39" t="s">
        <v>47</v>
      </c>
      <c r="L320" s="38" t="s">
        <v>770</v>
      </c>
      <c r="M320" s="38" t="s">
        <v>545</v>
      </c>
      <c r="N320" s="59" t="s">
        <v>549</v>
      </c>
      <c r="O320" s="62" t="s">
        <v>554</v>
      </c>
      <c r="T320" s="6"/>
    </row>
    <row r="321" spans="2:20" x14ac:dyDescent="0.25">
      <c r="B321" s="36" t="s">
        <v>135</v>
      </c>
      <c r="C321" s="37" t="s">
        <v>231</v>
      </c>
      <c r="D321" s="37" t="s">
        <v>185</v>
      </c>
      <c r="E321" s="37" t="s">
        <v>175</v>
      </c>
      <c r="F321" s="37" t="s">
        <v>171</v>
      </c>
      <c r="G321" s="38" t="str">
        <f t="shared" si="65"/>
        <v>3.1.92.11.49</v>
      </c>
      <c r="H321" s="23" t="s">
        <v>441</v>
      </c>
      <c r="I321" s="38" t="str">
        <f t="shared" si="74"/>
        <v>A</v>
      </c>
      <c r="J321" s="38">
        <f t="shared" si="66"/>
        <v>5</v>
      </c>
      <c r="K321" s="39" t="s">
        <v>47</v>
      </c>
      <c r="L321" s="38" t="s">
        <v>770</v>
      </c>
      <c r="M321" s="38" t="s">
        <v>545</v>
      </c>
      <c r="N321" s="59" t="s">
        <v>549</v>
      </c>
      <c r="O321" s="62" t="s">
        <v>554</v>
      </c>
      <c r="T321" s="6"/>
    </row>
    <row r="322" spans="2:20" x14ac:dyDescent="0.25">
      <c r="B322" s="36" t="s">
        <v>135</v>
      </c>
      <c r="C322" s="37" t="s">
        <v>231</v>
      </c>
      <c r="D322" s="37" t="s">
        <v>185</v>
      </c>
      <c r="E322" s="37" t="s">
        <v>175</v>
      </c>
      <c r="F322" s="37" t="s">
        <v>157</v>
      </c>
      <c r="G322" s="38" t="str">
        <f t="shared" si="65"/>
        <v>3.1.92.11.50</v>
      </c>
      <c r="H322" s="23" t="s">
        <v>49</v>
      </c>
      <c r="I322" s="38" t="str">
        <f t="shared" si="74"/>
        <v>A</v>
      </c>
      <c r="J322" s="38">
        <f t="shared" si="66"/>
        <v>5</v>
      </c>
      <c r="K322" s="39" t="s">
        <v>47</v>
      </c>
      <c r="L322" s="38" t="s">
        <v>770</v>
      </c>
      <c r="M322" s="38" t="s">
        <v>545</v>
      </c>
      <c r="N322" s="59" t="s">
        <v>549</v>
      </c>
      <c r="O322" s="62" t="s">
        <v>554</v>
      </c>
      <c r="T322" s="6"/>
    </row>
    <row r="323" spans="2:20" x14ac:dyDescent="0.25">
      <c r="B323" s="36" t="s">
        <v>135</v>
      </c>
      <c r="C323" s="37" t="s">
        <v>231</v>
      </c>
      <c r="D323" s="37" t="s">
        <v>185</v>
      </c>
      <c r="E323" s="37" t="s">
        <v>175</v>
      </c>
      <c r="F323" s="37" t="s">
        <v>192</v>
      </c>
      <c r="G323" s="38" t="str">
        <f t="shared" si="65"/>
        <v>3.1.92.11.51</v>
      </c>
      <c r="H323" s="23" t="s">
        <v>442</v>
      </c>
      <c r="I323" s="38" t="str">
        <f t="shared" si="74"/>
        <v>A</v>
      </c>
      <c r="J323" s="38">
        <f t="shared" si="66"/>
        <v>5</v>
      </c>
      <c r="K323" s="39" t="s">
        <v>47</v>
      </c>
      <c r="L323" s="38" t="s">
        <v>770</v>
      </c>
      <c r="M323" s="38" t="s">
        <v>545</v>
      </c>
      <c r="N323" s="59" t="s">
        <v>549</v>
      </c>
      <c r="O323" s="62" t="s">
        <v>554</v>
      </c>
      <c r="T323" s="6"/>
    </row>
    <row r="324" spans="2:20" x14ac:dyDescent="0.25">
      <c r="B324" s="36" t="s">
        <v>135</v>
      </c>
      <c r="C324" s="37" t="s">
        <v>231</v>
      </c>
      <c r="D324" s="37" t="s">
        <v>185</v>
      </c>
      <c r="E324" s="37" t="s">
        <v>175</v>
      </c>
      <c r="F324" s="37" t="s">
        <v>193</v>
      </c>
      <c r="G324" s="38" t="str">
        <f t="shared" si="65"/>
        <v>3.1.92.11.52</v>
      </c>
      <c r="H324" s="23" t="s">
        <v>679</v>
      </c>
      <c r="I324" s="38" t="str">
        <f t="shared" si="74"/>
        <v>A</v>
      </c>
      <c r="J324" s="38">
        <f t="shared" si="66"/>
        <v>5</v>
      </c>
      <c r="K324" s="39" t="s">
        <v>47</v>
      </c>
      <c r="L324" s="38" t="s">
        <v>770</v>
      </c>
      <c r="M324" s="38" t="s">
        <v>545</v>
      </c>
      <c r="N324" s="59" t="s">
        <v>549</v>
      </c>
      <c r="O324" s="62" t="s">
        <v>554</v>
      </c>
      <c r="T324" s="6"/>
    </row>
    <row r="325" spans="2:20" x14ac:dyDescent="0.25">
      <c r="B325" s="36" t="s">
        <v>135</v>
      </c>
      <c r="C325" s="37" t="s">
        <v>231</v>
      </c>
      <c r="D325" s="37" t="s">
        <v>185</v>
      </c>
      <c r="E325" s="37" t="s">
        <v>175</v>
      </c>
      <c r="F325" s="37" t="s">
        <v>211</v>
      </c>
      <c r="G325" s="38" t="str">
        <f t="shared" si="65"/>
        <v>3.1.92.11.73</v>
      </c>
      <c r="H325" s="23" t="s">
        <v>680</v>
      </c>
      <c r="I325" s="38" t="str">
        <f t="shared" si="74"/>
        <v>A</v>
      </c>
      <c r="J325" s="38">
        <f t="shared" si="66"/>
        <v>5</v>
      </c>
      <c r="K325" s="39" t="s">
        <v>47</v>
      </c>
      <c r="L325" s="38" t="s">
        <v>770</v>
      </c>
      <c r="M325" s="38" t="s">
        <v>545</v>
      </c>
      <c r="N325" s="59" t="s">
        <v>549</v>
      </c>
      <c r="O325" s="62" t="s">
        <v>554</v>
      </c>
      <c r="T325" s="6"/>
    </row>
    <row r="326" spans="2:20" x14ac:dyDescent="0.25">
      <c r="B326" s="36" t="s">
        <v>135</v>
      </c>
      <c r="C326" s="37" t="s">
        <v>231</v>
      </c>
      <c r="D326" s="37" t="s">
        <v>185</v>
      </c>
      <c r="E326" s="37" t="s">
        <v>175</v>
      </c>
      <c r="F326" s="37" t="s">
        <v>212</v>
      </c>
      <c r="G326" s="38" t="str">
        <f t="shared" si="65"/>
        <v>3.1.92.11.74</v>
      </c>
      <c r="H326" s="23" t="s">
        <v>676</v>
      </c>
      <c r="I326" s="38" t="str">
        <f t="shared" si="74"/>
        <v>A</v>
      </c>
      <c r="J326" s="38">
        <f t="shared" si="66"/>
        <v>5</v>
      </c>
      <c r="K326" s="39" t="s">
        <v>47</v>
      </c>
      <c r="L326" s="38" t="s">
        <v>770</v>
      </c>
      <c r="M326" s="38" t="s">
        <v>545</v>
      </c>
      <c r="N326" s="59" t="s">
        <v>549</v>
      </c>
      <c r="O326" s="62" t="s">
        <v>554</v>
      </c>
      <c r="T326" s="6"/>
    </row>
    <row r="327" spans="2:20" x14ac:dyDescent="0.25">
      <c r="B327" s="36" t="s">
        <v>135</v>
      </c>
      <c r="C327" s="37" t="s">
        <v>231</v>
      </c>
      <c r="D327" s="37" t="s">
        <v>185</v>
      </c>
      <c r="E327" s="37" t="s">
        <v>175</v>
      </c>
      <c r="F327" s="37" t="s">
        <v>235</v>
      </c>
      <c r="G327" s="38" t="str">
        <f t="shared" si="65"/>
        <v>3.1.92.11.75</v>
      </c>
      <c r="H327" s="23" t="s">
        <v>677</v>
      </c>
      <c r="I327" s="38" t="str">
        <f t="shared" si="74"/>
        <v>A</v>
      </c>
      <c r="J327" s="38">
        <f t="shared" si="66"/>
        <v>5</v>
      </c>
      <c r="K327" s="39" t="s">
        <v>47</v>
      </c>
      <c r="L327" s="38" t="s">
        <v>770</v>
      </c>
      <c r="M327" s="38" t="s">
        <v>545</v>
      </c>
      <c r="N327" s="59" t="s">
        <v>549</v>
      </c>
      <c r="O327" s="62" t="s">
        <v>554</v>
      </c>
      <c r="T327" s="6"/>
    </row>
    <row r="328" spans="2:20" x14ac:dyDescent="0.25">
      <c r="B328" s="36" t="s">
        <v>135</v>
      </c>
      <c r="C328" s="37" t="s">
        <v>231</v>
      </c>
      <c r="D328" s="37" t="s">
        <v>185</v>
      </c>
      <c r="E328" s="37" t="s">
        <v>175</v>
      </c>
      <c r="F328" s="37" t="s">
        <v>214</v>
      </c>
      <c r="G328" s="38" t="str">
        <f t="shared" si="65"/>
        <v>3.1.92.11.77</v>
      </c>
      <c r="H328" s="23" t="s">
        <v>15</v>
      </c>
      <c r="I328" s="38" t="str">
        <f t="shared" si="74"/>
        <v>A</v>
      </c>
      <c r="J328" s="38">
        <f t="shared" si="66"/>
        <v>5</v>
      </c>
      <c r="K328" s="39" t="s">
        <v>47</v>
      </c>
      <c r="L328" s="38" t="s">
        <v>770</v>
      </c>
      <c r="M328" s="38" t="s">
        <v>545</v>
      </c>
      <c r="N328" s="59" t="s">
        <v>549</v>
      </c>
      <c r="O328" s="62" t="s">
        <v>554</v>
      </c>
      <c r="T328" s="6"/>
    </row>
    <row r="329" spans="2:20" x14ac:dyDescent="0.25">
      <c r="B329" s="36" t="s">
        <v>135</v>
      </c>
      <c r="C329" s="37" t="s">
        <v>231</v>
      </c>
      <c r="D329" s="37" t="s">
        <v>185</v>
      </c>
      <c r="E329" s="37" t="s">
        <v>175</v>
      </c>
      <c r="F329" s="37" t="s">
        <v>191</v>
      </c>
      <c r="G329" s="38" t="str">
        <f t="shared" ref="G329:G392" si="75">B329&amp;"."&amp;C329&amp;"."&amp;D329&amp;"."&amp;E329&amp;"."&amp;F329</f>
        <v>3.1.92.11.99</v>
      </c>
      <c r="H329" s="23" t="s">
        <v>52</v>
      </c>
      <c r="I329" s="38" t="str">
        <f t="shared" si="74"/>
        <v>A</v>
      </c>
      <c r="J329" s="38">
        <f t="shared" ref="J329:J392" si="76">IF( (VALUE(F329) &gt; 0), 5,IF( (VALUE(E329) &gt; 0), 4,IF( (VALUE(D329) &gt; 0), 3,IF( (VALUE(C329) &gt; 0), 2,1))))</f>
        <v>5</v>
      </c>
      <c r="K329" s="39" t="s">
        <v>47</v>
      </c>
      <c r="L329" s="38" t="s">
        <v>770</v>
      </c>
      <c r="M329" s="38" t="s">
        <v>545</v>
      </c>
      <c r="N329" s="59" t="s">
        <v>549</v>
      </c>
      <c r="O329" s="62" t="s">
        <v>554</v>
      </c>
      <c r="T329" s="6"/>
    </row>
    <row r="330" spans="2:20" x14ac:dyDescent="0.25">
      <c r="B330" s="30" t="s">
        <v>135</v>
      </c>
      <c r="C330" s="31" t="s">
        <v>231</v>
      </c>
      <c r="D330" s="31" t="s">
        <v>185</v>
      </c>
      <c r="E330" s="31" t="s">
        <v>146</v>
      </c>
      <c r="F330" s="31" t="s">
        <v>186</v>
      </c>
      <c r="G330" s="32" t="str">
        <f t="shared" si="75"/>
        <v>3.1.92.13.00</v>
      </c>
      <c r="H330" s="33" t="s">
        <v>53</v>
      </c>
      <c r="I330" s="34" t="str">
        <f t="shared" si="74"/>
        <v>S</v>
      </c>
      <c r="J330" s="32">
        <f t="shared" si="76"/>
        <v>4</v>
      </c>
      <c r="K330" s="35" t="s">
        <v>46</v>
      </c>
      <c r="L330" s="32" t="s">
        <v>770</v>
      </c>
      <c r="M330" s="32" t="s">
        <v>545</v>
      </c>
      <c r="N330" s="59" t="s">
        <v>549</v>
      </c>
      <c r="O330" s="61" t="s">
        <v>554</v>
      </c>
      <c r="T330" s="6"/>
    </row>
    <row r="331" spans="2:20" x14ac:dyDescent="0.25">
      <c r="B331" s="36" t="s">
        <v>135</v>
      </c>
      <c r="C331" s="37" t="s">
        <v>231</v>
      </c>
      <c r="D331" s="37" t="s">
        <v>185</v>
      </c>
      <c r="E331" s="37" t="s">
        <v>146</v>
      </c>
      <c r="F331" s="37" t="s">
        <v>173</v>
      </c>
      <c r="G331" s="38" t="str">
        <f t="shared" si="75"/>
        <v>3.1.92.13.01</v>
      </c>
      <c r="H331" s="23" t="s">
        <v>8</v>
      </c>
      <c r="I331" s="38" t="str">
        <f t="shared" si="74"/>
        <v>A</v>
      </c>
      <c r="J331" s="38">
        <f t="shared" si="76"/>
        <v>5</v>
      </c>
      <c r="K331" s="39" t="s">
        <v>47</v>
      </c>
      <c r="L331" s="38" t="s">
        <v>770</v>
      </c>
      <c r="M331" s="38" t="s">
        <v>545</v>
      </c>
      <c r="N331" s="59" t="s">
        <v>549</v>
      </c>
      <c r="O331" s="62" t="s">
        <v>554</v>
      </c>
      <c r="T331" s="6"/>
    </row>
    <row r="332" spans="2:20" x14ac:dyDescent="0.25">
      <c r="B332" s="36" t="s">
        <v>135</v>
      </c>
      <c r="C332" s="37" t="s">
        <v>231</v>
      </c>
      <c r="D332" s="37" t="s">
        <v>185</v>
      </c>
      <c r="E332" s="37" t="s">
        <v>146</v>
      </c>
      <c r="F332" s="37" t="s">
        <v>138</v>
      </c>
      <c r="G332" s="38" t="str">
        <f t="shared" si="75"/>
        <v>3.1.92.13.02</v>
      </c>
      <c r="H332" s="23" t="s">
        <v>443</v>
      </c>
      <c r="I332" s="38" t="str">
        <f t="shared" si="74"/>
        <v>A</v>
      </c>
      <c r="J332" s="38">
        <f t="shared" si="76"/>
        <v>5</v>
      </c>
      <c r="K332" s="39" t="s">
        <v>47</v>
      </c>
      <c r="L332" s="38" t="s">
        <v>770</v>
      </c>
      <c r="M332" s="38" t="s">
        <v>545</v>
      </c>
      <c r="N332" s="59" t="s">
        <v>549</v>
      </c>
      <c r="O332" s="62" t="s">
        <v>554</v>
      </c>
      <c r="T332" s="6"/>
    </row>
    <row r="333" spans="2:20" x14ac:dyDescent="0.25">
      <c r="B333" s="36" t="s">
        <v>135</v>
      </c>
      <c r="C333" s="37" t="s">
        <v>231</v>
      </c>
      <c r="D333" s="37" t="s">
        <v>185</v>
      </c>
      <c r="E333" s="37" t="s">
        <v>146</v>
      </c>
      <c r="F333" s="37" t="s">
        <v>140</v>
      </c>
      <c r="G333" s="38" t="str">
        <f t="shared" si="75"/>
        <v>3.1.92.13.04</v>
      </c>
      <c r="H333" s="23" t="s">
        <v>444</v>
      </c>
      <c r="I333" s="38" t="str">
        <f t="shared" si="74"/>
        <v>A</v>
      </c>
      <c r="J333" s="38">
        <f t="shared" si="76"/>
        <v>5</v>
      </c>
      <c r="K333" s="39" t="s">
        <v>47</v>
      </c>
      <c r="L333" s="38" t="s">
        <v>770</v>
      </c>
      <c r="M333" s="38" t="s">
        <v>545</v>
      </c>
      <c r="N333" s="59" t="s">
        <v>549</v>
      </c>
      <c r="O333" s="62" t="s">
        <v>554</v>
      </c>
      <c r="T333" s="6"/>
    </row>
    <row r="334" spans="2:20" x14ac:dyDescent="0.25">
      <c r="B334" s="36" t="s">
        <v>135</v>
      </c>
      <c r="C334" s="37" t="s">
        <v>231</v>
      </c>
      <c r="D334" s="37" t="s">
        <v>185</v>
      </c>
      <c r="E334" s="37" t="s">
        <v>146</v>
      </c>
      <c r="F334" s="40" t="s">
        <v>143</v>
      </c>
      <c r="G334" s="38" t="str">
        <f t="shared" si="75"/>
        <v>3.1.92.13.07</v>
      </c>
      <c r="H334" s="23" t="s">
        <v>236</v>
      </c>
      <c r="I334" s="38" t="str">
        <f t="shared" si="74"/>
        <v>A</v>
      </c>
      <c r="J334" s="38">
        <f t="shared" si="76"/>
        <v>5</v>
      </c>
      <c r="K334" s="39" t="s">
        <v>47</v>
      </c>
      <c r="L334" s="38" t="s">
        <v>770</v>
      </c>
      <c r="M334" s="38" t="s">
        <v>545</v>
      </c>
      <c r="N334" s="59" t="s">
        <v>549</v>
      </c>
      <c r="O334" s="62" t="s">
        <v>554</v>
      </c>
      <c r="T334" s="6"/>
    </row>
    <row r="335" spans="2:20" x14ac:dyDescent="0.25">
      <c r="B335" s="36" t="s">
        <v>135</v>
      </c>
      <c r="C335" s="37" t="s">
        <v>231</v>
      </c>
      <c r="D335" s="37" t="s">
        <v>185</v>
      </c>
      <c r="E335" s="37" t="s">
        <v>146</v>
      </c>
      <c r="F335" s="37" t="s">
        <v>174</v>
      </c>
      <c r="G335" s="38" t="str">
        <f t="shared" si="75"/>
        <v>3.1.92.13.09</v>
      </c>
      <c r="H335" s="23" t="s">
        <v>54</v>
      </c>
      <c r="I335" s="38" t="str">
        <f t="shared" si="74"/>
        <v>A</v>
      </c>
      <c r="J335" s="38">
        <f t="shared" si="76"/>
        <v>5</v>
      </c>
      <c r="K335" s="39" t="s">
        <v>47</v>
      </c>
      <c r="L335" s="38" t="s">
        <v>770</v>
      </c>
      <c r="M335" s="38" t="s">
        <v>545</v>
      </c>
      <c r="N335" s="59" t="s">
        <v>549</v>
      </c>
      <c r="O335" s="62" t="s">
        <v>554</v>
      </c>
      <c r="T335" s="6"/>
    </row>
    <row r="336" spans="2:20" x14ac:dyDescent="0.25">
      <c r="B336" s="36" t="s">
        <v>135</v>
      </c>
      <c r="C336" s="37" t="s">
        <v>231</v>
      </c>
      <c r="D336" s="37" t="s">
        <v>185</v>
      </c>
      <c r="E336" s="37" t="s">
        <v>146</v>
      </c>
      <c r="F336" s="37" t="s">
        <v>175</v>
      </c>
      <c r="G336" s="38" t="str">
        <f t="shared" si="75"/>
        <v>3.1.92.13.11</v>
      </c>
      <c r="H336" s="23" t="s">
        <v>18</v>
      </c>
      <c r="I336" s="38" t="str">
        <f t="shared" si="74"/>
        <v>A</v>
      </c>
      <c r="J336" s="38">
        <f t="shared" si="76"/>
        <v>5</v>
      </c>
      <c r="K336" s="39" t="s">
        <v>47</v>
      </c>
      <c r="L336" s="38" t="s">
        <v>770</v>
      </c>
      <c r="M336" s="38" t="s">
        <v>545</v>
      </c>
      <c r="N336" s="59" t="s">
        <v>549</v>
      </c>
      <c r="O336" s="62" t="s">
        <v>554</v>
      </c>
      <c r="T336" s="6"/>
    </row>
    <row r="337" spans="2:20" x14ac:dyDescent="0.25">
      <c r="B337" s="36" t="s">
        <v>135</v>
      </c>
      <c r="C337" s="37" t="s">
        <v>231</v>
      </c>
      <c r="D337" s="37" t="s">
        <v>185</v>
      </c>
      <c r="E337" s="37" t="s">
        <v>146</v>
      </c>
      <c r="F337" s="37" t="s">
        <v>148</v>
      </c>
      <c r="G337" s="38" t="str">
        <f t="shared" si="75"/>
        <v>3.1.92.13.18</v>
      </c>
      <c r="H337" s="23" t="s">
        <v>681</v>
      </c>
      <c r="I337" s="38" t="str">
        <f t="shared" si="74"/>
        <v>A</v>
      </c>
      <c r="J337" s="38">
        <f t="shared" si="76"/>
        <v>5</v>
      </c>
      <c r="K337" s="39" t="s">
        <v>47</v>
      </c>
      <c r="L337" s="38" t="s">
        <v>770</v>
      </c>
      <c r="M337" s="38" t="s">
        <v>545</v>
      </c>
      <c r="N337" s="59" t="s">
        <v>549</v>
      </c>
      <c r="O337" s="62" t="s">
        <v>554</v>
      </c>
      <c r="T337" s="6"/>
    </row>
    <row r="338" spans="2:20" x14ac:dyDescent="0.25">
      <c r="B338" s="36" t="s">
        <v>135</v>
      </c>
      <c r="C338" s="37" t="s">
        <v>231</v>
      </c>
      <c r="D338" s="37" t="s">
        <v>185</v>
      </c>
      <c r="E338" s="37" t="s">
        <v>146</v>
      </c>
      <c r="F338" s="37" t="s">
        <v>153</v>
      </c>
      <c r="G338" s="38" t="str">
        <f t="shared" si="75"/>
        <v>3.1.92.13.40</v>
      </c>
      <c r="H338" s="23" t="s">
        <v>682</v>
      </c>
      <c r="I338" s="38" t="str">
        <f t="shared" si="74"/>
        <v>A</v>
      </c>
      <c r="J338" s="38">
        <f t="shared" si="76"/>
        <v>5</v>
      </c>
      <c r="K338" s="39" t="s">
        <v>47</v>
      </c>
      <c r="L338" s="38" t="s">
        <v>770</v>
      </c>
      <c r="M338" s="38" t="s">
        <v>545</v>
      </c>
      <c r="N338" s="59" t="s">
        <v>549</v>
      </c>
      <c r="O338" s="62" t="s">
        <v>554</v>
      </c>
      <c r="T338" s="6"/>
    </row>
    <row r="339" spans="2:20" x14ac:dyDescent="0.25">
      <c r="B339" s="36" t="s">
        <v>135</v>
      </c>
      <c r="C339" s="37" t="s">
        <v>231</v>
      </c>
      <c r="D339" s="37" t="s">
        <v>185</v>
      </c>
      <c r="E339" s="37" t="s">
        <v>146</v>
      </c>
      <c r="F339" s="37" t="s">
        <v>191</v>
      </c>
      <c r="G339" s="38" t="str">
        <f t="shared" si="75"/>
        <v>3.1.92.13.99</v>
      </c>
      <c r="H339" s="23" t="s">
        <v>445</v>
      </c>
      <c r="I339" s="38" t="str">
        <f t="shared" si="74"/>
        <v>A</v>
      </c>
      <c r="J339" s="38">
        <f t="shared" si="76"/>
        <v>5</v>
      </c>
      <c r="K339" s="39" t="s">
        <v>47</v>
      </c>
      <c r="L339" s="38" t="s">
        <v>770</v>
      </c>
      <c r="M339" s="38" t="s">
        <v>545</v>
      </c>
      <c r="N339" s="59" t="s">
        <v>549</v>
      </c>
      <c r="O339" s="62" t="s">
        <v>554</v>
      </c>
      <c r="T339" s="6"/>
    </row>
    <row r="340" spans="2:20" x14ac:dyDescent="0.25">
      <c r="B340" s="30" t="s">
        <v>135</v>
      </c>
      <c r="C340" s="31" t="s">
        <v>231</v>
      </c>
      <c r="D340" s="31" t="s">
        <v>185</v>
      </c>
      <c r="E340" s="31" t="s">
        <v>177</v>
      </c>
      <c r="F340" s="31" t="s">
        <v>186</v>
      </c>
      <c r="G340" s="32" t="str">
        <f t="shared" si="75"/>
        <v>3.1.92.16.00</v>
      </c>
      <c r="H340" s="41" t="s">
        <v>55</v>
      </c>
      <c r="I340" s="34" t="str">
        <f t="shared" si="74"/>
        <v>S</v>
      </c>
      <c r="J340" s="32">
        <f t="shared" si="76"/>
        <v>4</v>
      </c>
      <c r="K340" s="35" t="s">
        <v>46</v>
      </c>
      <c r="L340" s="32" t="s">
        <v>770</v>
      </c>
      <c r="M340" s="32" t="s">
        <v>545</v>
      </c>
      <c r="N340" s="59" t="s">
        <v>549</v>
      </c>
      <c r="O340" s="61" t="s">
        <v>554</v>
      </c>
      <c r="T340" s="6"/>
    </row>
    <row r="341" spans="2:20" x14ac:dyDescent="0.25">
      <c r="B341" s="36" t="s">
        <v>135</v>
      </c>
      <c r="C341" s="37" t="s">
        <v>231</v>
      </c>
      <c r="D341" s="37" t="s">
        <v>185</v>
      </c>
      <c r="E341" s="37" t="s">
        <v>177</v>
      </c>
      <c r="F341" s="37" t="s">
        <v>144</v>
      </c>
      <c r="G341" s="38" t="str">
        <f t="shared" si="75"/>
        <v>3.1.92.16.08</v>
      </c>
      <c r="H341" s="23" t="s">
        <v>446</v>
      </c>
      <c r="I341" s="38" t="str">
        <f t="shared" si="74"/>
        <v>A</v>
      </c>
      <c r="J341" s="38">
        <f t="shared" si="76"/>
        <v>5</v>
      </c>
      <c r="K341" s="39" t="s">
        <v>47</v>
      </c>
      <c r="L341" s="38" t="s">
        <v>770</v>
      </c>
      <c r="M341" s="38" t="s">
        <v>545</v>
      </c>
      <c r="N341" s="59" t="s">
        <v>549</v>
      </c>
      <c r="O341" s="62" t="s">
        <v>554</v>
      </c>
      <c r="T341" s="6"/>
    </row>
    <row r="342" spans="2:20" x14ac:dyDescent="0.25">
      <c r="B342" s="36" t="s">
        <v>135</v>
      </c>
      <c r="C342" s="37" t="s">
        <v>231</v>
      </c>
      <c r="D342" s="37" t="s">
        <v>185</v>
      </c>
      <c r="E342" s="37" t="s">
        <v>177</v>
      </c>
      <c r="F342" s="37" t="s">
        <v>155</v>
      </c>
      <c r="G342" s="38" t="str">
        <f t="shared" si="75"/>
        <v>3.1.92.16.32</v>
      </c>
      <c r="H342" s="23" t="s">
        <v>447</v>
      </c>
      <c r="I342" s="38" t="str">
        <f t="shared" si="74"/>
        <v>A</v>
      </c>
      <c r="J342" s="38">
        <f t="shared" si="76"/>
        <v>5</v>
      </c>
      <c r="K342" s="39" t="s">
        <v>47</v>
      </c>
      <c r="L342" s="38" t="s">
        <v>770</v>
      </c>
      <c r="M342" s="38" t="s">
        <v>545</v>
      </c>
      <c r="N342" s="59" t="s">
        <v>549</v>
      </c>
      <c r="O342" s="62" t="s">
        <v>554</v>
      </c>
      <c r="T342" s="6"/>
    </row>
    <row r="343" spans="2:20" x14ac:dyDescent="0.25">
      <c r="B343" s="36" t="s">
        <v>135</v>
      </c>
      <c r="C343" s="37" t="s">
        <v>231</v>
      </c>
      <c r="D343" s="37" t="s">
        <v>185</v>
      </c>
      <c r="E343" s="37" t="s">
        <v>177</v>
      </c>
      <c r="F343" s="37" t="s">
        <v>156</v>
      </c>
      <c r="G343" s="38" t="str">
        <f t="shared" si="75"/>
        <v>3.1.92.16.34</v>
      </c>
      <c r="H343" s="23" t="s">
        <v>683</v>
      </c>
      <c r="I343" s="38" t="str">
        <f t="shared" si="74"/>
        <v>A</v>
      </c>
      <c r="J343" s="38">
        <f t="shared" si="76"/>
        <v>5</v>
      </c>
      <c r="K343" s="39" t="s">
        <v>47</v>
      </c>
      <c r="L343" s="38" t="s">
        <v>770</v>
      </c>
      <c r="M343" s="38" t="s">
        <v>545</v>
      </c>
      <c r="N343" s="59" t="s">
        <v>549</v>
      </c>
      <c r="O343" s="62" t="s">
        <v>554</v>
      </c>
      <c r="T343" s="6"/>
    </row>
    <row r="344" spans="2:20" x14ac:dyDescent="0.25">
      <c r="B344" s="36" t="s">
        <v>135</v>
      </c>
      <c r="C344" s="37" t="s">
        <v>231</v>
      </c>
      <c r="D344" s="37" t="s">
        <v>185</v>
      </c>
      <c r="E344" s="37" t="s">
        <v>177</v>
      </c>
      <c r="F344" s="37" t="s">
        <v>172</v>
      </c>
      <c r="G344" s="38" t="str">
        <f t="shared" si="75"/>
        <v>3.1.92.16.36</v>
      </c>
      <c r="H344" s="23" t="s">
        <v>16</v>
      </c>
      <c r="I344" s="38" t="str">
        <f t="shared" si="74"/>
        <v>A</v>
      </c>
      <c r="J344" s="38">
        <f t="shared" si="76"/>
        <v>5</v>
      </c>
      <c r="K344" s="39" t="s">
        <v>47</v>
      </c>
      <c r="L344" s="38" t="s">
        <v>770</v>
      </c>
      <c r="M344" s="38" t="s">
        <v>545</v>
      </c>
      <c r="N344" s="59" t="s">
        <v>549</v>
      </c>
      <c r="O344" s="62" t="s">
        <v>554</v>
      </c>
      <c r="T344" s="6"/>
    </row>
    <row r="345" spans="2:20" x14ac:dyDescent="0.25">
      <c r="B345" s="36" t="s">
        <v>135</v>
      </c>
      <c r="C345" s="37" t="s">
        <v>231</v>
      </c>
      <c r="D345" s="37" t="s">
        <v>185</v>
      </c>
      <c r="E345" s="37" t="s">
        <v>177</v>
      </c>
      <c r="F345" s="37" t="s">
        <v>166</v>
      </c>
      <c r="G345" s="38" t="str">
        <f t="shared" si="75"/>
        <v>3.1.92.16.44</v>
      </c>
      <c r="H345" s="23" t="s">
        <v>448</v>
      </c>
      <c r="I345" s="38" t="str">
        <f t="shared" si="74"/>
        <v>A</v>
      </c>
      <c r="J345" s="38">
        <f t="shared" si="76"/>
        <v>5</v>
      </c>
      <c r="K345" s="39" t="s">
        <v>47</v>
      </c>
      <c r="L345" s="38" t="s">
        <v>770</v>
      </c>
      <c r="M345" s="38" t="s">
        <v>545</v>
      </c>
      <c r="N345" s="59" t="s">
        <v>549</v>
      </c>
      <c r="O345" s="62" t="s">
        <v>554</v>
      </c>
      <c r="T345" s="6"/>
    </row>
    <row r="346" spans="2:20" x14ac:dyDescent="0.25">
      <c r="B346" s="36" t="s">
        <v>135</v>
      </c>
      <c r="C346" s="37" t="s">
        <v>231</v>
      </c>
      <c r="D346" s="37" t="s">
        <v>185</v>
      </c>
      <c r="E346" s="37" t="s">
        <v>177</v>
      </c>
      <c r="F346" s="37" t="s">
        <v>167</v>
      </c>
      <c r="G346" s="38" t="str">
        <f t="shared" si="75"/>
        <v>3.1.92.16.45</v>
      </c>
      <c r="H346" s="23" t="s">
        <v>449</v>
      </c>
      <c r="I346" s="38" t="str">
        <f t="shared" si="74"/>
        <v>A</v>
      </c>
      <c r="J346" s="38">
        <f t="shared" si="76"/>
        <v>5</v>
      </c>
      <c r="K346" s="39" t="s">
        <v>47</v>
      </c>
      <c r="L346" s="38" t="s">
        <v>770</v>
      </c>
      <c r="M346" s="38" t="s">
        <v>545</v>
      </c>
      <c r="N346" s="59" t="s">
        <v>549</v>
      </c>
      <c r="O346" s="62" t="s">
        <v>554</v>
      </c>
      <c r="T346" s="6"/>
    </row>
    <row r="347" spans="2:20" x14ac:dyDescent="0.25">
      <c r="B347" s="36" t="s">
        <v>135</v>
      </c>
      <c r="C347" s="37" t="s">
        <v>231</v>
      </c>
      <c r="D347" s="37" t="s">
        <v>185</v>
      </c>
      <c r="E347" s="37" t="s">
        <v>177</v>
      </c>
      <c r="F347" s="37" t="s">
        <v>213</v>
      </c>
      <c r="G347" s="38" t="str">
        <f t="shared" si="75"/>
        <v>3.1.92.16.76</v>
      </c>
      <c r="H347" s="23" t="s">
        <v>684</v>
      </c>
      <c r="I347" s="38" t="str">
        <f t="shared" si="74"/>
        <v>A</v>
      </c>
      <c r="J347" s="38">
        <f t="shared" si="76"/>
        <v>5</v>
      </c>
      <c r="K347" s="39" t="s">
        <v>47</v>
      </c>
      <c r="L347" s="38" t="s">
        <v>770</v>
      </c>
      <c r="M347" s="38" t="s">
        <v>545</v>
      </c>
      <c r="N347" s="59" t="s">
        <v>549</v>
      </c>
      <c r="O347" s="62" t="s">
        <v>554</v>
      </c>
      <c r="T347" s="6"/>
    </row>
    <row r="348" spans="2:20" x14ac:dyDescent="0.25">
      <c r="B348" s="36" t="s">
        <v>135</v>
      </c>
      <c r="C348" s="37" t="s">
        <v>231</v>
      </c>
      <c r="D348" s="37" t="s">
        <v>185</v>
      </c>
      <c r="E348" s="37" t="s">
        <v>177</v>
      </c>
      <c r="F348" s="37" t="s">
        <v>191</v>
      </c>
      <c r="G348" s="38" t="str">
        <f t="shared" si="75"/>
        <v>3.1.92.16.99</v>
      </c>
      <c r="H348" s="23" t="s">
        <v>55</v>
      </c>
      <c r="I348" s="38" t="str">
        <f t="shared" si="74"/>
        <v>A</v>
      </c>
      <c r="J348" s="38">
        <f t="shared" si="76"/>
        <v>5</v>
      </c>
      <c r="K348" s="39" t="s">
        <v>47</v>
      </c>
      <c r="L348" s="38" t="s">
        <v>770</v>
      </c>
      <c r="M348" s="38" t="s">
        <v>545</v>
      </c>
      <c r="N348" s="59" t="s">
        <v>549</v>
      </c>
      <c r="O348" s="62" t="s">
        <v>554</v>
      </c>
      <c r="T348" s="6"/>
    </row>
    <row r="349" spans="2:20" x14ac:dyDescent="0.25">
      <c r="B349" s="30" t="s">
        <v>135</v>
      </c>
      <c r="C349" s="31" t="s">
        <v>231</v>
      </c>
      <c r="D349" s="31" t="s">
        <v>185</v>
      </c>
      <c r="E349" s="31" t="s">
        <v>233</v>
      </c>
      <c r="F349" s="31" t="s">
        <v>186</v>
      </c>
      <c r="G349" s="32" t="str">
        <f t="shared" si="75"/>
        <v>3.1.92.91.00</v>
      </c>
      <c r="H349" s="33" t="s">
        <v>56</v>
      </c>
      <c r="I349" s="34" t="str">
        <f t="shared" si="74"/>
        <v>S</v>
      </c>
      <c r="J349" s="32">
        <f t="shared" si="76"/>
        <v>4</v>
      </c>
      <c r="K349" s="35" t="s">
        <v>46</v>
      </c>
      <c r="L349" s="32" t="s">
        <v>770</v>
      </c>
      <c r="M349" s="32" t="s">
        <v>545</v>
      </c>
      <c r="N349" s="59" t="s">
        <v>549</v>
      </c>
      <c r="O349" s="61" t="s">
        <v>554</v>
      </c>
      <c r="T349" s="6"/>
    </row>
    <row r="350" spans="2:20" x14ac:dyDescent="0.25">
      <c r="B350" s="36" t="s">
        <v>135</v>
      </c>
      <c r="C350" s="37" t="s">
        <v>231</v>
      </c>
      <c r="D350" s="37" t="s">
        <v>185</v>
      </c>
      <c r="E350" s="37" t="s">
        <v>233</v>
      </c>
      <c r="F350" s="37" t="s">
        <v>173</v>
      </c>
      <c r="G350" s="38" t="str">
        <f t="shared" si="75"/>
        <v>3.1.92.91.01</v>
      </c>
      <c r="H350" s="23" t="s">
        <v>450</v>
      </c>
      <c r="I350" s="38" t="str">
        <f t="shared" si="74"/>
        <v>A</v>
      </c>
      <c r="J350" s="38">
        <f t="shared" si="76"/>
        <v>5</v>
      </c>
      <c r="K350" s="39" t="s">
        <v>47</v>
      </c>
      <c r="L350" s="38" t="s">
        <v>770</v>
      </c>
      <c r="M350" s="38" t="s">
        <v>545</v>
      </c>
      <c r="N350" s="59" t="s">
        <v>549</v>
      </c>
      <c r="O350" s="62" t="s">
        <v>554</v>
      </c>
      <c r="T350" s="6"/>
    </row>
    <row r="351" spans="2:20" x14ac:dyDescent="0.25">
      <c r="B351" s="36" t="s">
        <v>135</v>
      </c>
      <c r="C351" s="37" t="s">
        <v>231</v>
      </c>
      <c r="D351" s="37" t="s">
        <v>185</v>
      </c>
      <c r="E351" s="37" t="s">
        <v>233</v>
      </c>
      <c r="F351" s="37" t="s">
        <v>144</v>
      </c>
      <c r="G351" s="38" t="str">
        <f t="shared" si="75"/>
        <v>3.1.92.91.08</v>
      </c>
      <c r="H351" s="23" t="s">
        <v>451</v>
      </c>
      <c r="I351" s="38" t="str">
        <f t="shared" si="74"/>
        <v>A</v>
      </c>
      <c r="J351" s="38">
        <f t="shared" si="76"/>
        <v>5</v>
      </c>
      <c r="K351" s="39" t="s">
        <v>47</v>
      </c>
      <c r="L351" s="38" t="s">
        <v>770</v>
      </c>
      <c r="M351" s="38" t="s">
        <v>545</v>
      </c>
      <c r="N351" s="59" t="s">
        <v>549</v>
      </c>
      <c r="O351" s="62" t="s">
        <v>554</v>
      </c>
      <c r="T351" s="6"/>
    </row>
    <row r="352" spans="2:20" x14ac:dyDescent="0.25">
      <c r="B352" s="36" t="s">
        <v>135</v>
      </c>
      <c r="C352" s="37" t="s">
        <v>231</v>
      </c>
      <c r="D352" s="37" t="s">
        <v>185</v>
      </c>
      <c r="E352" s="37" t="s">
        <v>233</v>
      </c>
      <c r="F352" s="37" t="s">
        <v>174</v>
      </c>
      <c r="G352" s="38" t="str">
        <f t="shared" si="75"/>
        <v>3.1.92.91.09</v>
      </c>
      <c r="H352" s="23" t="s">
        <v>452</v>
      </c>
      <c r="I352" s="38" t="str">
        <f t="shared" si="74"/>
        <v>A</v>
      </c>
      <c r="J352" s="38">
        <f t="shared" si="76"/>
        <v>5</v>
      </c>
      <c r="K352" s="39" t="s">
        <v>47</v>
      </c>
      <c r="L352" s="38" t="s">
        <v>770</v>
      </c>
      <c r="M352" s="38" t="s">
        <v>545</v>
      </c>
      <c r="N352" s="59" t="s">
        <v>549</v>
      </c>
      <c r="O352" s="62" t="s">
        <v>554</v>
      </c>
      <c r="T352" s="6"/>
    </row>
    <row r="353" spans="2:20" x14ac:dyDescent="0.25">
      <c r="B353" s="36" t="s">
        <v>135</v>
      </c>
      <c r="C353" s="37" t="s">
        <v>231</v>
      </c>
      <c r="D353" s="37" t="s">
        <v>185</v>
      </c>
      <c r="E353" s="37" t="s">
        <v>233</v>
      </c>
      <c r="F353" s="37" t="s">
        <v>183</v>
      </c>
      <c r="G353" s="38" t="str">
        <f t="shared" si="75"/>
        <v>3.1.92.91.10</v>
      </c>
      <c r="H353" s="23" t="s">
        <v>57</v>
      </c>
      <c r="I353" s="38" t="str">
        <f t="shared" si="74"/>
        <v>A</v>
      </c>
      <c r="J353" s="38">
        <f t="shared" si="76"/>
        <v>5</v>
      </c>
      <c r="K353" s="39" t="s">
        <v>47</v>
      </c>
      <c r="L353" s="38" t="s">
        <v>770</v>
      </c>
      <c r="M353" s="38" t="s">
        <v>545</v>
      </c>
      <c r="N353" s="59" t="s">
        <v>549</v>
      </c>
      <c r="O353" s="62" t="s">
        <v>554</v>
      </c>
      <c r="T353" s="6"/>
    </row>
    <row r="354" spans="2:20" x14ac:dyDescent="0.25">
      <c r="B354" s="36" t="s">
        <v>135</v>
      </c>
      <c r="C354" s="37" t="s">
        <v>231</v>
      </c>
      <c r="D354" s="37" t="s">
        <v>185</v>
      </c>
      <c r="E354" s="37" t="s">
        <v>233</v>
      </c>
      <c r="F354" s="37" t="s">
        <v>176</v>
      </c>
      <c r="G354" s="38" t="str">
        <f t="shared" si="75"/>
        <v>3.1.92.91.14</v>
      </c>
      <c r="H354" s="23" t="s">
        <v>685</v>
      </c>
      <c r="I354" s="38" t="str">
        <f t="shared" si="74"/>
        <v>A</v>
      </c>
      <c r="J354" s="38">
        <f t="shared" si="76"/>
        <v>5</v>
      </c>
      <c r="K354" s="39" t="s">
        <v>47</v>
      </c>
      <c r="L354" s="38" t="s">
        <v>770</v>
      </c>
      <c r="M354" s="38" t="s">
        <v>545</v>
      </c>
      <c r="N354" s="59" t="s">
        <v>549</v>
      </c>
      <c r="O354" s="62" t="s">
        <v>554</v>
      </c>
      <c r="T354" s="6"/>
    </row>
    <row r="355" spans="2:20" x14ac:dyDescent="0.25">
      <c r="B355" s="36" t="s">
        <v>135</v>
      </c>
      <c r="C355" s="37" t="s">
        <v>231</v>
      </c>
      <c r="D355" s="37" t="s">
        <v>185</v>
      </c>
      <c r="E355" s="37" t="s">
        <v>233</v>
      </c>
      <c r="F355" s="37" t="s">
        <v>147</v>
      </c>
      <c r="G355" s="38" t="str">
        <f t="shared" si="75"/>
        <v>3.1.92.91.15</v>
      </c>
      <c r="H355" s="23" t="s">
        <v>686</v>
      </c>
      <c r="I355" s="38" t="str">
        <f t="shared" ref="I355:I418" si="77">IF(J355&lt;J356,"S","A")</f>
        <v>A</v>
      </c>
      <c r="J355" s="38">
        <f t="shared" si="76"/>
        <v>5</v>
      </c>
      <c r="K355" s="39" t="s">
        <v>47</v>
      </c>
      <c r="L355" s="38" t="s">
        <v>770</v>
      </c>
      <c r="M355" s="38" t="s">
        <v>545</v>
      </c>
      <c r="N355" s="59" t="s">
        <v>549</v>
      </c>
      <c r="O355" s="62" t="s">
        <v>554</v>
      </c>
      <c r="T355" s="6"/>
    </row>
    <row r="356" spans="2:20" x14ac:dyDescent="0.25">
      <c r="B356" s="36" t="s">
        <v>135</v>
      </c>
      <c r="C356" s="37" t="s">
        <v>231</v>
      </c>
      <c r="D356" s="37" t="s">
        <v>185</v>
      </c>
      <c r="E356" s="37" t="s">
        <v>233</v>
      </c>
      <c r="F356" s="37" t="s">
        <v>177</v>
      </c>
      <c r="G356" s="38" t="str">
        <f t="shared" si="75"/>
        <v>3.1.92.91.16</v>
      </c>
      <c r="H356" s="23" t="s">
        <v>687</v>
      </c>
      <c r="I356" s="38" t="str">
        <f t="shared" si="77"/>
        <v>A</v>
      </c>
      <c r="J356" s="38">
        <f t="shared" si="76"/>
        <v>5</v>
      </c>
      <c r="K356" s="39" t="s">
        <v>47</v>
      </c>
      <c r="L356" s="38" t="s">
        <v>770</v>
      </c>
      <c r="M356" s="38" t="s">
        <v>545</v>
      </c>
      <c r="N356" s="59" t="s">
        <v>549</v>
      </c>
      <c r="O356" s="62" t="s">
        <v>554</v>
      </c>
      <c r="T356" s="6"/>
    </row>
    <row r="357" spans="2:20" x14ac:dyDescent="0.25">
      <c r="B357" s="36" t="s">
        <v>135</v>
      </c>
      <c r="C357" s="37" t="s">
        <v>231</v>
      </c>
      <c r="D357" s="37" t="s">
        <v>185</v>
      </c>
      <c r="E357" s="37" t="s">
        <v>233</v>
      </c>
      <c r="F357" s="37" t="s">
        <v>178</v>
      </c>
      <c r="G357" s="38" t="str">
        <f t="shared" si="75"/>
        <v>3.1.92.91.20</v>
      </c>
      <c r="H357" s="23" t="s">
        <v>1</v>
      </c>
      <c r="I357" s="38" t="str">
        <f t="shared" si="77"/>
        <v>A</v>
      </c>
      <c r="J357" s="38">
        <f t="shared" si="76"/>
        <v>5</v>
      </c>
      <c r="K357" s="39" t="s">
        <v>47</v>
      </c>
      <c r="L357" s="38" t="s">
        <v>770</v>
      </c>
      <c r="M357" s="38" t="s">
        <v>545</v>
      </c>
      <c r="N357" s="59" t="s">
        <v>549</v>
      </c>
      <c r="O357" s="62" t="s">
        <v>554</v>
      </c>
      <c r="T357" s="6"/>
    </row>
    <row r="358" spans="2:20" x14ac:dyDescent="0.25">
      <c r="B358" s="36" t="s">
        <v>135</v>
      </c>
      <c r="C358" s="37" t="s">
        <v>231</v>
      </c>
      <c r="D358" s="37" t="s">
        <v>185</v>
      </c>
      <c r="E358" s="37" t="s">
        <v>233</v>
      </c>
      <c r="F358" s="37" t="s">
        <v>181</v>
      </c>
      <c r="G358" s="38" t="str">
        <f t="shared" si="75"/>
        <v>3.1.92.91.23</v>
      </c>
      <c r="H358" s="23" t="s">
        <v>453</v>
      </c>
      <c r="I358" s="38" t="str">
        <f t="shared" si="77"/>
        <v>A</v>
      </c>
      <c r="J358" s="38">
        <f t="shared" si="76"/>
        <v>5</v>
      </c>
      <c r="K358" s="39" t="s">
        <v>47</v>
      </c>
      <c r="L358" s="38" t="s">
        <v>770</v>
      </c>
      <c r="M358" s="38" t="s">
        <v>545</v>
      </c>
      <c r="N358" s="59" t="s">
        <v>549</v>
      </c>
      <c r="O358" s="62" t="s">
        <v>554</v>
      </c>
      <c r="T358" s="6"/>
    </row>
    <row r="359" spans="2:20" x14ac:dyDescent="0.25">
      <c r="B359" s="36" t="s">
        <v>135</v>
      </c>
      <c r="C359" s="37" t="s">
        <v>231</v>
      </c>
      <c r="D359" s="37" t="s">
        <v>185</v>
      </c>
      <c r="E359" s="37" t="s">
        <v>233</v>
      </c>
      <c r="F359" s="37" t="s">
        <v>160</v>
      </c>
      <c r="G359" s="38" t="str">
        <f t="shared" si="75"/>
        <v>3.1.92.91.25</v>
      </c>
      <c r="H359" s="23" t="s">
        <v>454</v>
      </c>
      <c r="I359" s="38" t="str">
        <f t="shared" si="77"/>
        <v>A</v>
      </c>
      <c r="J359" s="38">
        <f t="shared" si="76"/>
        <v>5</v>
      </c>
      <c r="K359" s="39" t="s">
        <v>47</v>
      </c>
      <c r="L359" s="38" t="s">
        <v>770</v>
      </c>
      <c r="M359" s="38" t="s">
        <v>545</v>
      </c>
      <c r="N359" s="59" t="s">
        <v>549</v>
      </c>
      <c r="O359" s="62" t="s">
        <v>554</v>
      </c>
      <c r="T359" s="6"/>
    </row>
    <row r="360" spans="2:20" x14ac:dyDescent="0.25">
      <c r="B360" s="36" t="s">
        <v>135</v>
      </c>
      <c r="C360" s="37" t="s">
        <v>231</v>
      </c>
      <c r="D360" s="37" t="s">
        <v>185</v>
      </c>
      <c r="E360" s="37" t="s">
        <v>233</v>
      </c>
      <c r="F360" s="37" t="s">
        <v>158</v>
      </c>
      <c r="G360" s="38" t="str">
        <f t="shared" si="75"/>
        <v>3.1.92.91.26</v>
      </c>
      <c r="H360" s="23" t="s">
        <v>688</v>
      </c>
      <c r="I360" s="38" t="str">
        <f t="shared" si="77"/>
        <v>A</v>
      </c>
      <c r="J360" s="38">
        <f t="shared" si="76"/>
        <v>5</v>
      </c>
      <c r="K360" s="39" t="s">
        <v>47</v>
      </c>
      <c r="L360" s="38" t="s">
        <v>770</v>
      </c>
      <c r="M360" s="38" t="s">
        <v>545</v>
      </c>
      <c r="N360" s="59" t="s">
        <v>549</v>
      </c>
      <c r="O360" s="62" t="s">
        <v>554</v>
      </c>
      <c r="T360" s="6"/>
    </row>
    <row r="361" spans="2:20" x14ac:dyDescent="0.25">
      <c r="B361" s="36" t="s">
        <v>135</v>
      </c>
      <c r="C361" s="37" t="s">
        <v>231</v>
      </c>
      <c r="D361" s="37" t="s">
        <v>185</v>
      </c>
      <c r="E361" s="37" t="s">
        <v>233</v>
      </c>
      <c r="F361" s="37" t="s">
        <v>182</v>
      </c>
      <c r="G361" s="38" t="str">
        <f t="shared" si="75"/>
        <v>3.1.92.91.28</v>
      </c>
      <c r="H361" s="23" t="s">
        <v>689</v>
      </c>
      <c r="I361" s="38" t="str">
        <f t="shared" si="77"/>
        <v>A</v>
      </c>
      <c r="J361" s="38">
        <f t="shared" si="76"/>
        <v>5</v>
      </c>
      <c r="K361" s="39" t="s">
        <v>47</v>
      </c>
      <c r="L361" s="38" t="s">
        <v>770</v>
      </c>
      <c r="M361" s="38" t="s">
        <v>545</v>
      </c>
      <c r="N361" s="59" t="s">
        <v>549</v>
      </c>
      <c r="O361" s="62" t="s">
        <v>554</v>
      </c>
      <c r="T361" s="6"/>
    </row>
    <row r="362" spans="2:20" x14ac:dyDescent="0.25">
      <c r="B362" s="36" t="s">
        <v>135</v>
      </c>
      <c r="C362" s="37" t="s">
        <v>231</v>
      </c>
      <c r="D362" s="37" t="s">
        <v>185</v>
      </c>
      <c r="E362" s="37" t="s">
        <v>233</v>
      </c>
      <c r="F362" s="37" t="s">
        <v>137</v>
      </c>
      <c r="G362" s="38" t="str">
        <f t="shared" si="75"/>
        <v>3.1.92.91.30</v>
      </c>
      <c r="H362" s="23" t="s">
        <v>690</v>
      </c>
      <c r="I362" s="38" t="str">
        <f t="shared" si="77"/>
        <v>A</v>
      </c>
      <c r="J362" s="38">
        <f t="shared" si="76"/>
        <v>5</v>
      </c>
      <c r="K362" s="39" t="s">
        <v>47</v>
      </c>
      <c r="L362" s="38" t="s">
        <v>770</v>
      </c>
      <c r="M362" s="38" t="s">
        <v>545</v>
      </c>
      <c r="N362" s="59" t="s">
        <v>549</v>
      </c>
      <c r="O362" s="62" t="s">
        <v>554</v>
      </c>
      <c r="T362" s="6"/>
    </row>
    <row r="363" spans="2:20" x14ac:dyDescent="0.25">
      <c r="B363" s="36" t="s">
        <v>135</v>
      </c>
      <c r="C363" s="37" t="s">
        <v>231</v>
      </c>
      <c r="D363" s="37" t="s">
        <v>185</v>
      </c>
      <c r="E363" s="37" t="s">
        <v>233</v>
      </c>
      <c r="F363" s="37" t="s">
        <v>172</v>
      </c>
      <c r="G363" s="38" t="str">
        <f t="shared" si="75"/>
        <v>3.1.92.91.36</v>
      </c>
      <c r="H363" s="23" t="s">
        <v>455</v>
      </c>
      <c r="I363" s="38" t="str">
        <f t="shared" si="77"/>
        <v>A</v>
      </c>
      <c r="J363" s="38">
        <f t="shared" si="76"/>
        <v>5</v>
      </c>
      <c r="K363" s="39" t="s">
        <v>47</v>
      </c>
      <c r="L363" s="38" t="s">
        <v>770</v>
      </c>
      <c r="M363" s="38" t="s">
        <v>545</v>
      </c>
      <c r="N363" s="59" t="s">
        <v>549</v>
      </c>
      <c r="O363" s="62" t="s">
        <v>554</v>
      </c>
      <c r="T363" s="6"/>
    </row>
    <row r="364" spans="2:20" x14ac:dyDescent="0.25">
      <c r="B364" s="36" t="s">
        <v>135</v>
      </c>
      <c r="C364" s="37" t="s">
        <v>231</v>
      </c>
      <c r="D364" s="37" t="s">
        <v>185</v>
      </c>
      <c r="E364" s="37" t="s">
        <v>233</v>
      </c>
      <c r="F364" s="37" t="s">
        <v>413</v>
      </c>
      <c r="G364" s="38" t="str">
        <f t="shared" si="75"/>
        <v>3.1.92.91.97</v>
      </c>
      <c r="H364" s="23" t="s">
        <v>58</v>
      </c>
      <c r="I364" s="38" t="str">
        <f t="shared" si="77"/>
        <v>A</v>
      </c>
      <c r="J364" s="38">
        <f t="shared" si="76"/>
        <v>5</v>
      </c>
      <c r="K364" s="39" t="s">
        <v>47</v>
      </c>
      <c r="L364" s="38" t="s">
        <v>770</v>
      </c>
      <c r="M364" s="38" t="s">
        <v>545</v>
      </c>
      <c r="N364" s="59" t="s">
        <v>549</v>
      </c>
      <c r="O364" s="62" t="s">
        <v>554</v>
      </c>
      <c r="T364" s="6"/>
    </row>
    <row r="365" spans="2:20" x14ac:dyDescent="0.25">
      <c r="B365" s="36" t="s">
        <v>135</v>
      </c>
      <c r="C365" s="37" t="s">
        <v>231</v>
      </c>
      <c r="D365" s="37" t="s">
        <v>185</v>
      </c>
      <c r="E365" s="37" t="s">
        <v>233</v>
      </c>
      <c r="F365" s="37" t="s">
        <v>191</v>
      </c>
      <c r="G365" s="38" t="str">
        <f t="shared" si="75"/>
        <v>3.1.92.91.99</v>
      </c>
      <c r="H365" s="23" t="s">
        <v>456</v>
      </c>
      <c r="I365" s="38" t="str">
        <f t="shared" si="77"/>
        <v>A</v>
      </c>
      <c r="J365" s="38">
        <f t="shared" si="76"/>
        <v>5</v>
      </c>
      <c r="K365" s="39" t="s">
        <v>47</v>
      </c>
      <c r="L365" s="38" t="s">
        <v>770</v>
      </c>
      <c r="M365" s="38" t="s">
        <v>545</v>
      </c>
      <c r="N365" s="59" t="s">
        <v>549</v>
      </c>
      <c r="O365" s="62" t="s">
        <v>554</v>
      </c>
      <c r="T365" s="6"/>
    </row>
    <row r="366" spans="2:20" x14ac:dyDescent="0.25">
      <c r="B366" s="30" t="s">
        <v>135</v>
      </c>
      <c r="C366" s="31" t="s">
        <v>231</v>
      </c>
      <c r="D366" s="31" t="s">
        <v>185</v>
      </c>
      <c r="E366" s="31" t="s">
        <v>185</v>
      </c>
      <c r="F366" s="31" t="s">
        <v>186</v>
      </c>
      <c r="G366" s="32" t="str">
        <f t="shared" si="75"/>
        <v>3.1.92.92.00</v>
      </c>
      <c r="H366" s="33" t="s">
        <v>59</v>
      </c>
      <c r="I366" s="34" t="str">
        <f t="shared" si="77"/>
        <v>S</v>
      </c>
      <c r="J366" s="32">
        <f t="shared" si="76"/>
        <v>4</v>
      </c>
      <c r="K366" s="35" t="s">
        <v>46</v>
      </c>
      <c r="L366" s="32" t="s">
        <v>770</v>
      </c>
      <c r="M366" s="32" t="s">
        <v>545</v>
      </c>
      <c r="N366" s="59" t="s">
        <v>549</v>
      </c>
      <c r="O366" s="61" t="s">
        <v>554</v>
      </c>
      <c r="T366" s="6"/>
    </row>
    <row r="367" spans="2:20" x14ac:dyDescent="0.25">
      <c r="B367" s="36" t="s">
        <v>135</v>
      </c>
      <c r="C367" s="37" t="s">
        <v>231</v>
      </c>
      <c r="D367" s="37" t="s">
        <v>185</v>
      </c>
      <c r="E367" s="37" t="s">
        <v>185</v>
      </c>
      <c r="F367" s="37" t="s">
        <v>140</v>
      </c>
      <c r="G367" s="38" t="str">
        <f t="shared" si="75"/>
        <v>3.1.92.92.04</v>
      </c>
      <c r="H367" s="23" t="s">
        <v>44</v>
      </c>
      <c r="I367" s="38" t="str">
        <f t="shared" si="77"/>
        <v>A</v>
      </c>
      <c r="J367" s="38">
        <f t="shared" si="76"/>
        <v>5</v>
      </c>
      <c r="K367" s="39" t="s">
        <v>47</v>
      </c>
      <c r="L367" s="38" t="s">
        <v>770</v>
      </c>
      <c r="M367" s="38" t="s">
        <v>545</v>
      </c>
      <c r="N367" s="59" t="s">
        <v>549</v>
      </c>
      <c r="O367" s="62" t="s">
        <v>554</v>
      </c>
      <c r="T367" s="6"/>
    </row>
    <row r="368" spans="2:20" x14ac:dyDescent="0.25">
      <c r="B368" s="36" t="s">
        <v>135</v>
      </c>
      <c r="C368" s="37" t="s">
        <v>231</v>
      </c>
      <c r="D368" s="37" t="s">
        <v>185</v>
      </c>
      <c r="E368" s="37" t="s">
        <v>185</v>
      </c>
      <c r="F368" s="37" t="s">
        <v>143</v>
      </c>
      <c r="G368" s="38" t="str">
        <f t="shared" si="75"/>
        <v>3.1.92.92.07</v>
      </c>
      <c r="H368" s="23" t="s">
        <v>50</v>
      </c>
      <c r="I368" s="38" t="str">
        <f t="shared" si="77"/>
        <v>A</v>
      </c>
      <c r="J368" s="38">
        <f t="shared" si="76"/>
        <v>5</v>
      </c>
      <c r="K368" s="39" t="s">
        <v>47</v>
      </c>
      <c r="L368" s="38" t="s">
        <v>770</v>
      </c>
      <c r="M368" s="38" t="s">
        <v>545</v>
      </c>
      <c r="N368" s="59" t="s">
        <v>549</v>
      </c>
      <c r="O368" s="62" t="s">
        <v>554</v>
      </c>
      <c r="T368" s="6"/>
    </row>
    <row r="369" spans="2:20" x14ac:dyDescent="0.25">
      <c r="B369" s="36" t="s">
        <v>135</v>
      </c>
      <c r="C369" s="37" t="s">
        <v>231</v>
      </c>
      <c r="D369" s="37" t="s">
        <v>185</v>
      </c>
      <c r="E369" s="37" t="s">
        <v>185</v>
      </c>
      <c r="F369" s="37" t="s">
        <v>175</v>
      </c>
      <c r="G369" s="38" t="str">
        <f t="shared" si="75"/>
        <v>3.1.92.92.11</v>
      </c>
      <c r="H369" s="23" t="s">
        <v>51</v>
      </c>
      <c r="I369" s="38" t="str">
        <f t="shared" si="77"/>
        <v>A</v>
      </c>
      <c r="J369" s="38">
        <f t="shared" si="76"/>
        <v>5</v>
      </c>
      <c r="K369" s="39" t="s">
        <v>47</v>
      </c>
      <c r="L369" s="38" t="s">
        <v>770</v>
      </c>
      <c r="M369" s="38" t="s">
        <v>545</v>
      </c>
      <c r="N369" s="59" t="s">
        <v>549</v>
      </c>
      <c r="O369" s="62" t="s">
        <v>554</v>
      </c>
      <c r="T369" s="6"/>
    </row>
    <row r="370" spans="2:20" x14ac:dyDescent="0.25">
      <c r="B370" s="36" t="s">
        <v>135</v>
      </c>
      <c r="C370" s="37" t="s">
        <v>231</v>
      </c>
      <c r="D370" s="37" t="s">
        <v>185</v>
      </c>
      <c r="E370" s="37" t="s">
        <v>185</v>
      </c>
      <c r="F370" s="37" t="s">
        <v>146</v>
      </c>
      <c r="G370" s="38" t="str">
        <f t="shared" si="75"/>
        <v>3.1.92.92.13</v>
      </c>
      <c r="H370" s="23" t="s">
        <v>53</v>
      </c>
      <c r="I370" s="38" t="str">
        <f t="shared" si="77"/>
        <v>A</v>
      </c>
      <c r="J370" s="38">
        <f t="shared" si="76"/>
        <v>5</v>
      </c>
      <c r="K370" s="39" t="s">
        <v>47</v>
      </c>
      <c r="L370" s="38" t="s">
        <v>770</v>
      </c>
      <c r="M370" s="38" t="s">
        <v>545</v>
      </c>
      <c r="N370" s="59" t="s">
        <v>549</v>
      </c>
      <c r="O370" s="62" t="s">
        <v>554</v>
      </c>
      <c r="T370" s="6"/>
    </row>
    <row r="371" spans="2:20" x14ac:dyDescent="0.25">
      <c r="B371" s="36" t="s">
        <v>135</v>
      </c>
      <c r="C371" s="37" t="s">
        <v>231</v>
      </c>
      <c r="D371" s="37" t="s">
        <v>185</v>
      </c>
      <c r="E371" s="37" t="s">
        <v>185</v>
      </c>
      <c r="F371" s="37" t="s">
        <v>177</v>
      </c>
      <c r="G371" s="38" t="str">
        <f t="shared" si="75"/>
        <v>3.1.92.92.16</v>
      </c>
      <c r="H371" s="23" t="s">
        <v>55</v>
      </c>
      <c r="I371" s="38" t="str">
        <f t="shared" si="77"/>
        <v>A</v>
      </c>
      <c r="J371" s="38">
        <f t="shared" si="76"/>
        <v>5</v>
      </c>
      <c r="K371" s="39" t="s">
        <v>47</v>
      </c>
      <c r="L371" s="38" t="s">
        <v>770</v>
      </c>
      <c r="M371" s="38" t="s">
        <v>545</v>
      </c>
      <c r="N371" s="59" t="s">
        <v>549</v>
      </c>
      <c r="O371" s="62" t="s">
        <v>554</v>
      </c>
      <c r="T371" s="6"/>
    </row>
    <row r="372" spans="2:20" x14ac:dyDescent="0.25">
      <c r="B372" s="36" t="s">
        <v>135</v>
      </c>
      <c r="C372" s="37" t="s">
        <v>231</v>
      </c>
      <c r="D372" s="37" t="s">
        <v>185</v>
      </c>
      <c r="E372" s="37" t="s">
        <v>185</v>
      </c>
      <c r="F372" s="37" t="s">
        <v>233</v>
      </c>
      <c r="G372" s="38" t="str">
        <f t="shared" si="75"/>
        <v>3.1.92.92.91</v>
      </c>
      <c r="H372" s="23" t="s">
        <v>56</v>
      </c>
      <c r="I372" s="38" t="str">
        <f t="shared" si="77"/>
        <v>A</v>
      </c>
      <c r="J372" s="38">
        <f t="shared" si="76"/>
        <v>5</v>
      </c>
      <c r="K372" s="39" t="s">
        <v>47</v>
      </c>
      <c r="L372" s="38" t="s">
        <v>770</v>
      </c>
      <c r="M372" s="38" t="s">
        <v>545</v>
      </c>
      <c r="N372" s="59" t="s">
        <v>549</v>
      </c>
      <c r="O372" s="62" t="s">
        <v>554</v>
      </c>
      <c r="T372" s="6"/>
    </row>
    <row r="373" spans="2:20" x14ac:dyDescent="0.25">
      <c r="B373" s="36" t="s">
        <v>135</v>
      </c>
      <c r="C373" s="37" t="s">
        <v>231</v>
      </c>
      <c r="D373" s="37" t="s">
        <v>185</v>
      </c>
      <c r="E373" s="37" t="s">
        <v>185</v>
      </c>
      <c r="F373" s="37" t="s">
        <v>224</v>
      </c>
      <c r="G373" s="38" t="str">
        <f t="shared" si="75"/>
        <v>3.1.92.92.94</v>
      </c>
      <c r="H373" s="23" t="s">
        <v>458</v>
      </c>
      <c r="I373" s="38" t="str">
        <f t="shared" si="77"/>
        <v>A</v>
      </c>
      <c r="J373" s="38">
        <f t="shared" si="76"/>
        <v>5</v>
      </c>
      <c r="K373" s="39" t="s">
        <v>47</v>
      </c>
      <c r="L373" s="38" t="s">
        <v>770</v>
      </c>
      <c r="M373" s="38" t="s">
        <v>545</v>
      </c>
      <c r="N373" s="59" t="s">
        <v>549</v>
      </c>
      <c r="O373" s="62" t="s">
        <v>554</v>
      </c>
      <c r="T373" s="6"/>
    </row>
    <row r="374" spans="2:20" x14ac:dyDescent="0.25">
      <c r="B374" s="36" t="s">
        <v>135</v>
      </c>
      <c r="C374" s="37" t="s">
        <v>231</v>
      </c>
      <c r="D374" s="37" t="s">
        <v>185</v>
      </c>
      <c r="E374" s="37" t="s">
        <v>185</v>
      </c>
      <c r="F374" s="37" t="s">
        <v>226</v>
      </c>
      <c r="G374" s="38" t="str">
        <f t="shared" si="75"/>
        <v>3.1.92.92.96</v>
      </c>
      <c r="H374" s="23" t="s">
        <v>61</v>
      </c>
      <c r="I374" s="38" t="str">
        <f t="shared" si="77"/>
        <v>A</v>
      </c>
      <c r="J374" s="38">
        <f t="shared" si="76"/>
        <v>5</v>
      </c>
      <c r="K374" s="39" t="s">
        <v>47</v>
      </c>
      <c r="L374" s="38" t="s">
        <v>770</v>
      </c>
      <c r="M374" s="38" t="s">
        <v>545</v>
      </c>
      <c r="N374" s="59" t="s">
        <v>549</v>
      </c>
      <c r="O374" s="62" t="s">
        <v>554</v>
      </c>
      <c r="T374" s="6"/>
    </row>
    <row r="375" spans="2:20" x14ac:dyDescent="0.25">
      <c r="B375" s="36" t="s">
        <v>135</v>
      </c>
      <c r="C375" s="37" t="s">
        <v>231</v>
      </c>
      <c r="D375" s="37" t="s">
        <v>185</v>
      </c>
      <c r="E375" s="37" t="s">
        <v>185</v>
      </c>
      <c r="F375" s="37" t="s">
        <v>413</v>
      </c>
      <c r="G375" s="38" t="str">
        <f t="shared" si="75"/>
        <v>3.1.92.92.97</v>
      </c>
      <c r="H375" s="43" t="s">
        <v>795</v>
      </c>
      <c r="I375" s="38" t="str">
        <f t="shared" si="77"/>
        <v>A</v>
      </c>
      <c r="J375" s="38">
        <f t="shared" si="76"/>
        <v>5</v>
      </c>
      <c r="K375" s="39" t="s">
        <v>47</v>
      </c>
      <c r="L375" s="38" t="s">
        <v>770</v>
      </c>
      <c r="M375" s="38" t="s">
        <v>545</v>
      </c>
      <c r="N375" s="59" t="s">
        <v>549</v>
      </c>
      <c r="O375" s="62" t="s">
        <v>554</v>
      </c>
      <c r="T375" s="6"/>
    </row>
    <row r="376" spans="2:20" x14ac:dyDescent="0.25">
      <c r="B376" s="36" t="s">
        <v>135</v>
      </c>
      <c r="C376" s="37" t="s">
        <v>231</v>
      </c>
      <c r="D376" s="37" t="s">
        <v>185</v>
      </c>
      <c r="E376" s="37" t="s">
        <v>185</v>
      </c>
      <c r="F376" s="37" t="s">
        <v>191</v>
      </c>
      <c r="G376" s="38" t="str">
        <f t="shared" si="75"/>
        <v>3.1.92.92.99</v>
      </c>
      <c r="H376" s="23" t="s">
        <v>62</v>
      </c>
      <c r="I376" s="38" t="str">
        <f t="shared" si="77"/>
        <v>A</v>
      </c>
      <c r="J376" s="38">
        <f t="shared" si="76"/>
        <v>5</v>
      </c>
      <c r="K376" s="39" t="s">
        <v>47</v>
      </c>
      <c r="L376" s="38" t="s">
        <v>770</v>
      </c>
      <c r="M376" s="38" t="s">
        <v>545</v>
      </c>
      <c r="N376" s="59" t="s">
        <v>549</v>
      </c>
      <c r="O376" s="62" t="s">
        <v>554</v>
      </c>
      <c r="T376" s="6"/>
    </row>
    <row r="377" spans="2:20" x14ac:dyDescent="0.25">
      <c r="B377" s="30" t="s">
        <v>135</v>
      </c>
      <c r="C377" s="31" t="s">
        <v>231</v>
      </c>
      <c r="D377" s="31" t="s">
        <v>185</v>
      </c>
      <c r="E377" s="31" t="s">
        <v>224</v>
      </c>
      <c r="F377" s="31" t="s">
        <v>186</v>
      </c>
      <c r="G377" s="32" t="str">
        <f t="shared" si="75"/>
        <v>3.1.92.94.00</v>
      </c>
      <c r="H377" s="33" t="s">
        <v>17</v>
      </c>
      <c r="I377" s="34" t="str">
        <f t="shared" si="77"/>
        <v>S</v>
      </c>
      <c r="J377" s="32">
        <f t="shared" si="76"/>
        <v>4</v>
      </c>
      <c r="K377" s="35" t="s">
        <v>46</v>
      </c>
      <c r="L377" s="32" t="s">
        <v>770</v>
      </c>
      <c r="M377" s="32" t="s">
        <v>545</v>
      </c>
      <c r="N377" s="59" t="s">
        <v>549</v>
      </c>
      <c r="O377" s="61" t="s">
        <v>554</v>
      </c>
      <c r="T377" s="6"/>
    </row>
    <row r="378" spans="2:20" x14ac:dyDescent="0.25">
      <c r="B378" s="36" t="s">
        <v>135</v>
      </c>
      <c r="C378" s="37" t="s">
        <v>231</v>
      </c>
      <c r="D378" s="37" t="s">
        <v>185</v>
      </c>
      <c r="E378" s="37" t="s">
        <v>224</v>
      </c>
      <c r="F378" s="37" t="s">
        <v>173</v>
      </c>
      <c r="G378" s="38" t="str">
        <f t="shared" si="75"/>
        <v>3.1.92.94.01</v>
      </c>
      <c r="H378" s="23" t="s">
        <v>691</v>
      </c>
      <c r="I378" s="38" t="str">
        <f t="shared" si="77"/>
        <v>A</v>
      </c>
      <c r="J378" s="38">
        <f t="shared" si="76"/>
        <v>5</v>
      </c>
      <c r="K378" s="39" t="s">
        <v>47</v>
      </c>
      <c r="L378" s="38" t="s">
        <v>770</v>
      </c>
      <c r="M378" s="38" t="s">
        <v>545</v>
      </c>
      <c r="N378" s="59" t="s">
        <v>549</v>
      </c>
      <c r="O378" s="62" t="s">
        <v>554</v>
      </c>
      <c r="T378" s="6"/>
    </row>
    <row r="379" spans="2:20" x14ac:dyDescent="0.25">
      <c r="B379" s="36" t="s">
        <v>135</v>
      </c>
      <c r="C379" s="37" t="s">
        <v>231</v>
      </c>
      <c r="D379" s="37" t="s">
        <v>185</v>
      </c>
      <c r="E379" s="37" t="s">
        <v>224</v>
      </c>
      <c r="F379" s="37" t="s">
        <v>139</v>
      </c>
      <c r="G379" s="38" t="str">
        <f t="shared" si="75"/>
        <v>3.1.92.94.03</v>
      </c>
      <c r="H379" s="23" t="s">
        <v>692</v>
      </c>
      <c r="I379" s="38" t="str">
        <f t="shared" si="77"/>
        <v>A</v>
      </c>
      <c r="J379" s="38">
        <f t="shared" si="76"/>
        <v>5</v>
      </c>
      <c r="K379" s="39" t="s">
        <v>47</v>
      </c>
      <c r="L379" s="38" t="s">
        <v>770</v>
      </c>
      <c r="M379" s="38" t="s">
        <v>545</v>
      </c>
      <c r="N379" s="59" t="s">
        <v>549</v>
      </c>
      <c r="O379" s="62" t="s">
        <v>554</v>
      </c>
      <c r="T379" s="6"/>
    </row>
    <row r="380" spans="2:20" x14ac:dyDescent="0.25">
      <c r="B380" s="36" t="s">
        <v>135</v>
      </c>
      <c r="C380" s="37" t="s">
        <v>231</v>
      </c>
      <c r="D380" s="37" t="s">
        <v>185</v>
      </c>
      <c r="E380" s="37" t="s">
        <v>224</v>
      </c>
      <c r="F380" s="37" t="s">
        <v>146</v>
      </c>
      <c r="G380" s="38" t="str">
        <f t="shared" si="75"/>
        <v>3.1.92.94.13</v>
      </c>
      <c r="H380" s="23" t="s">
        <v>693</v>
      </c>
      <c r="I380" s="38" t="str">
        <f t="shared" si="77"/>
        <v>A</v>
      </c>
      <c r="J380" s="38">
        <f t="shared" si="76"/>
        <v>5</v>
      </c>
      <c r="K380" s="39" t="s">
        <v>47</v>
      </c>
      <c r="L380" s="38" t="s">
        <v>770</v>
      </c>
      <c r="M380" s="38" t="s">
        <v>545</v>
      </c>
      <c r="N380" s="59" t="s">
        <v>549</v>
      </c>
      <c r="O380" s="62" t="s">
        <v>554</v>
      </c>
      <c r="T380" s="6"/>
    </row>
    <row r="381" spans="2:20" x14ac:dyDescent="0.25">
      <c r="B381" s="36" t="s">
        <v>135</v>
      </c>
      <c r="C381" s="37" t="s">
        <v>231</v>
      </c>
      <c r="D381" s="37" t="s">
        <v>185</v>
      </c>
      <c r="E381" s="37" t="s">
        <v>224</v>
      </c>
      <c r="F381" s="37" t="s">
        <v>414</v>
      </c>
      <c r="G381" s="38" t="str">
        <f t="shared" si="75"/>
        <v>3.1.92.94.98</v>
      </c>
      <c r="H381" s="43" t="s">
        <v>694</v>
      </c>
      <c r="I381" s="38" t="str">
        <f t="shared" si="77"/>
        <v>A</v>
      </c>
      <c r="J381" s="44">
        <f t="shared" si="76"/>
        <v>5</v>
      </c>
      <c r="K381" s="39" t="s">
        <v>47</v>
      </c>
      <c r="L381" s="38" t="s">
        <v>770</v>
      </c>
      <c r="M381" s="38" t="s">
        <v>545</v>
      </c>
      <c r="N381" s="59" t="s">
        <v>549</v>
      </c>
      <c r="O381" s="62" t="s">
        <v>554</v>
      </c>
      <c r="T381" s="6"/>
    </row>
    <row r="382" spans="2:20" x14ac:dyDescent="0.25">
      <c r="B382" s="36" t="s">
        <v>135</v>
      </c>
      <c r="C382" s="37" t="s">
        <v>231</v>
      </c>
      <c r="D382" s="37" t="s">
        <v>185</v>
      </c>
      <c r="E382" s="37" t="s">
        <v>224</v>
      </c>
      <c r="F382" s="37" t="s">
        <v>191</v>
      </c>
      <c r="G382" s="38" t="str">
        <f t="shared" si="75"/>
        <v>3.1.92.94.99</v>
      </c>
      <c r="H382" s="23" t="s">
        <v>71</v>
      </c>
      <c r="I382" s="38" t="str">
        <f t="shared" si="77"/>
        <v>A</v>
      </c>
      <c r="J382" s="38">
        <f t="shared" si="76"/>
        <v>5</v>
      </c>
      <c r="K382" s="39" t="s">
        <v>47</v>
      </c>
      <c r="L382" s="38" t="s">
        <v>770</v>
      </c>
      <c r="M382" s="38" t="s">
        <v>545</v>
      </c>
      <c r="N382" s="59" t="s">
        <v>549</v>
      </c>
      <c r="O382" s="62" t="s">
        <v>554</v>
      </c>
      <c r="T382" s="6"/>
    </row>
    <row r="383" spans="2:20" x14ac:dyDescent="0.25">
      <c r="B383" s="30" t="s">
        <v>135</v>
      </c>
      <c r="C383" s="31" t="s">
        <v>231</v>
      </c>
      <c r="D383" s="31" t="s">
        <v>185</v>
      </c>
      <c r="E383" s="31" t="s">
        <v>226</v>
      </c>
      <c r="F383" s="31" t="s">
        <v>186</v>
      </c>
      <c r="G383" s="32" t="str">
        <f t="shared" si="75"/>
        <v>3.1.92.96.00</v>
      </c>
      <c r="H383" s="33" t="s">
        <v>63</v>
      </c>
      <c r="I383" s="34" t="str">
        <f t="shared" si="77"/>
        <v>S</v>
      </c>
      <c r="J383" s="32">
        <f t="shared" si="76"/>
        <v>4</v>
      </c>
      <c r="K383" s="35" t="s">
        <v>46</v>
      </c>
      <c r="L383" s="32" t="s">
        <v>770</v>
      </c>
      <c r="M383" s="32" t="s">
        <v>545</v>
      </c>
      <c r="N383" s="59" t="s">
        <v>549</v>
      </c>
      <c r="O383" s="61" t="s">
        <v>554</v>
      </c>
      <c r="T383" s="6"/>
    </row>
    <row r="384" spans="2:20" x14ac:dyDescent="0.25">
      <c r="B384" s="36" t="s">
        <v>135</v>
      </c>
      <c r="C384" s="37" t="s">
        <v>231</v>
      </c>
      <c r="D384" s="37" t="s">
        <v>185</v>
      </c>
      <c r="E384" s="37" t="s">
        <v>226</v>
      </c>
      <c r="F384" s="37" t="s">
        <v>173</v>
      </c>
      <c r="G384" s="38" t="str">
        <f t="shared" si="75"/>
        <v>3.1.92.96.01</v>
      </c>
      <c r="H384" s="23" t="s">
        <v>64</v>
      </c>
      <c r="I384" s="38" t="str">
        <f t="shared" si="77"/>
        <v>A</v>
      </c>
      <c r="J384" s="38">
        <f t="shared" si="76"/>
        <v>5</v>
      </c>
      <c r="K384" s="39" t="s">
        <v>47</v>
      </c>
      <c r="L384" s="38" t="s">
        <v>770</v>
      </c>
      <c r="M384" s="38" t="s">
        <v>545</v>
      </c>
      <c r="N384" s="59" t="s">
        <v>549</v>
      </c>
      <c r="O384" s="62" t="s">
        <v>554</v>
      </c>
      <c r="T384" s="6"/>
    </row>
    <row r="385" spans="2:26" x14ac:dyDescent="0.25">
      <c r="B385" s="36" t="s">
        <v>135</v>
      </c>
      <c r="C385" s="37" t="s">
        <v>231</v>
      </c>
      <c r="D385" s="37" t="s">
        <v>185</v>
      </c>
      <c r="E385" s="37" t="s">
        <v>226</v>
      </c>
      <c r="F385" s="37" t="s">
        <v>138</v>
      </c>
      <c r="G385" s="38" t="str">
        <f t="shared" si="75"/>
        <v>3.1.92.96.02</v>
      </c>
      <c r="H385" s="23" t="s">
        <v>65</v>
      </c>
      <c r="I385" s="38" t="str">
        <f t="shared" si="77"/>
        <v>A</v>
      </c>
      <c r="J385" s="38">
        <f t="shared" si="76"/>
        <v>5</v>
      </c>
      <c r="K385" s="39" t="s">
        <v>47</v>
      </c>
      <c r="L385" s="38" t="s">
        <v>770</v>
      </c>
      <c r="M385" s="38" t="s">
        <v>545</v>
      </c>
      <c r="N385" s="59" t="s">
        <v>549</v>
      </c>
      <c r="O385" s="62" t="s">
        <v>554</v>
      </c>
      <c r="T385" s="6"/>
    </row>
    <row r="386" spans="2:26" x14ac:dyDescent="0.25">
      <c r="B386" s="36" t="s">
        <v>135</v>
      </c>
      <c r="C386" s="37" t="s">
        <v>231</v>
      </c>
      <c r="D386" s="37" t="s">
        <v>185</v>
      </c>
      <c r="E386" s="37" t="s">
        <v>226</v>
      </c>
      <c r="F386" s="37" t="s">
        <v>191</v>
      </c>
      <c r="G386" s="38" t="str">
        <f t="shared" si="75"/>
        <v>3.1.92.96.99</v>
      </c>
      <c r="H386" s="23" t="s">
        <v>66</v>
      </c>
      <c r="I386" s="38" t="str">
        <f t="shared" si="77"/>
        <v>A</v>
      </c>
      <c r="J386" s="38">
        <f t="shared" si="76"/>
        <v>5</v>
      </c>
      <c r="K386" s="39" t="s">
        <v>47</v>
      </c>
      <c r="L386" s="38" t="s">
        <v>770</v>
      </c>
      <c r="M386" s="38" t="s">
        <v>545</v>
      </c>
      <c r="N386" s="59" t="s">
        <v>549</v>
      </c>
      <c r="O386" s="62" t="s">
        <v>554</v>
      </c>
      <c r="T386" s="6"/>
    </row>
    <row r="387" spans="2:26" ht="30" x14ac:dyDescent="0.25">
      <c r="B387" s="30" t="s">
        <v>135</v>
      </c>
      <c r="C387" s="31" t="s">
        <v>231</v>
      </c>
      <c r="D387" s="31" t="s">
        <v>223</v>
      </c>
      <c r="E387" s="31" t="s">
        <v>186</v>
      </c>
      <c r="F387" s="31" t="s">
        <v>186</v>
      </c>
      <c r="G387" s="32" t="str">
        <f t="shared" si="75"/>
        <v>3.1.93.00.00</v>
      </c>
      <c r="H387" s="33" t="s">
        <v>511</v>
      </c>
      <c r="I387" s="34" t="str">
        <f>IF(J387&lt;J390,"S","A")</f>
        <v>S</v>
      </c>
      <c r="J387" s="32">
        <f t="shared" si="76"/>
        <v>3</v>
      </c>
      <c r="K387" s="35" t="s">
        <v>43</v>
      </c>
      <c r="L387" s="38" t="s">
        <v>770</v>
      </c>
      <c r="M387" s="32" t="s">
        <v>544</v>
      </c>
      <c r="N387" s="59" t="s">
        <v>549</v>
      </c>
      <c r="O387" s="61" t="s">
        <v>554</v>
      </c>
      <c r="T387" s="6"/>
    </row>
    <row r="388" spans="2:26" ht="30" x14ac:dyDescent="0.25">
      <c r="B388" s="30" t="s">
        <v>135</v>
      </c>
      <c r="C388" s="31" t="s">
        <v>231</v>
      </c>
      <c r="D388" s="31" t="s">
        <v>224</v>
      </c>
      <c r="E388" s="31" t="s">
        <v>186</v>
      </c>
      <c r="F388" s="31" t="s">
        <v>186</v>
      </c>
      <c r="G388" s="32" t="str">
        <f t="shared" si="75"/>
        <v>3.1.94.00.00</v>
      </c>
      <c r="H388" s="33" t="s">
        <v>512</v>
      </c>
      <c r="I388" s="34" t="str">
        <f>IF(J388&lt;J390,"S","A")</f>
        <v>S</v>
      </c>
      <c r="J388" s="32">
        <f t="shared" si="76"/>
        <v>3</v>
      </c>
      <c r="K388" s="35" t="s">
        <v>43</v>
      </c>
      <c r="L388" s="38" t="s">
        <v>770</v>
      </c>
      <c r="M388" s="32" t="s">
        <v>544</v>
      </c>
      <c r="N388" s="59" t="s">
        <v>549</v>
      </c>
      <c r="O388" s="61" t="s">
        <v>554</v>
      </c>
      <c r="T388" s="6"/>
    </row>
    <row r="389" spans="2:26" ht="30" x14ac:dyDescent="0.25">
      <c r="B389" s="30" t="s">
        <v>135</v>
      </c>
      <c r="C389" s="31" t="s">
        <v>231</v>
      </c>
      <c r="D389" s="31" t="s">
        <v>225</v>
      </c>
      <c r="E389" s="31" t="s">
        <v>186</v>
      </c>
      <c r="F389" s="31" t="s">
        <v>186</v>
      </c>
      <c r="G389" s="32" t="str">
        <f t="shared" si="75"/>
        <v>3.1.95.00.00</v>
      </c>
      <c r="H389" s="33" t="s">
        <v>659</v>
      </c>
      <c r="I389" s="34" t="str">
        <f t="shared" ref="I389:I420" si="78">IF(J389&lt;J390,"S","A")</f>
        <v>S</v>
      </c>
      <c r="J389" s="32">
        <f t="shared" si="76"/>
        <v>3</v>
      </c>
      <c r="K389" s="35" t="s">
        <v>43</v>
      </c>
      <c r="L389" s="38" t="s">
        <v>770</v>
      </c>
      <c r="M389" s="32" t="s">
        <v>544</v>
      </c>
      <c r="N389" s="59" t="s">
        <v>549</v>
      </c>
      <c r="O389" s="61" t="s">
        <v>554</v>
      </c>
      <c r="Q389" s="2" t="str">
        <f>B389&amp;"."&amp;C389&amp;"."&amp;D389&amp;"."&amp;E389&amp;"."&amp;F389</f>
        <v>3.1.95.00.00</v>
      </c>
      <c r="R389" s="2" t="str">
        <f>SUBSTITUTE(Q389,".","")</f>
        <v>31950000</v>
      </c>
      <c r="S389" s="2" t="b">
        <f>R389=T389</f>
        <v>1</v>
      </c>
      <c r="T389" s="6" t="str">
        <f>TRIM(SUBSTITUTE(TEXT(G389,"00000000"),".",""))</f>
        <v>31950000</v>
      </c>
      <c r="V389" s="9" t="str">
        <f>IF(IFERROR(SEARCH("Último",K389),0)&gt;0,"A","S")</f>
        <v>S</v>
      </c>
      <c r="W389" s="2" t="b">
        <f>V389=I389</f>
        <v>1</v>
      </c>
      <c r="Y389" s="2" t="str">
        <f>G389&amp;" - "&amp;H389</f>
        <v>3.1.95.00.00 - APLICAÇÃO DIRETA À CONTA DE RECURSOS DE QUE TRATAM OS §§ 1º E 2º DO ART. 24 DA LEI COMPLEMENTAR Nº 141, DE 2012  - RESTOS A PAGAR CANCELADOS OU PRESCRITOS</v>
      </c>
      <c r="Z389" s="2" t="s">
        <v>549</v>
      </c>
    </row>
    <row r="390" spans="2:26" x14ac:dyDescent="0.25">
      <c r="B390" s="30" t="s">
        <v>135</v>
      </c>
      <c r="C390" s="31" t="s">
        <v>231</v>
      </c>
      <c r="D390" s="31" t="s">
        <v>225</v>
      </c>
      <c r="E390" s="31" t="s">
        <v>140</v>
      </c>
      <c r="F390" s="31" t="s">
        <v>186</v>
      </c>
      <c r="G390" s="32" t="str">
        <f t="shared" si="75"/>
        <v>3.1.95.04.00</v>
      </c>
      <c r="H390" s="33" t="s">
        <v>44</v>
      </c>
      <c r="I390" s="34" t="str">
        <f t="shared" si="78"/>
        <v>S</v>
      </c>
      <c r="J390" s="32">
        <f t="shared" si="76"/>
        <v>4</v>
      </c>
      <c r="K390" s="35" t="s">
        <v>46</v>
      </c>
      <c r="L390" s="32" t="s">
        <v>770</v>
      </c>
      <c r="M390" s="32" t="s">
        <v>544</v>
      </c>
      <c r="N390" s="59" t="s">
        <v>549</v>
      </c>
      <c r="O390" s="61" t="s">
        <v>554</v>
      </c>
      <c r="Q390" s="2" t="str">
        <f>B390&amp;"."&amp;C390&amp;"."&amp;D390&amp;"."&amp;E390&amp;"."&amp;F390</f>
        <v>3.1.95.04.00</v>
      </c>
      <c r="R390" s="2" t="str">
        <f>SUBSTITUTE(Q390,".","")</f>
        <v>31950400</v>
      </c>
      <c r="S390" s="2" t="b">
        <f>R390=T390</f>
        <v>1</v>
      </c>
      <c r="T390" s="6" t="str">
        <f>TRIM(SUBSTITUTE(TEXT(G390,"00000000"),".",""))</f>
        <v>31950400</v>
      </c>
      <c r="V390" s="9" t="str">
        <f>IF(IFERROR(SEARCH("Último",K390),0)&gt;0,"A","S")</f>
        <v>S</v>
      </c>
      <c r="W390" s="2" t="b">
        <f>V390=I390</f>
        <v>1</v>
      </c>
      <c r="Y390" s="2" t="str">
        <f>G390&amp;" - "&amp;H390</f>
        <v>3.1.95.04.00 - CONTRATAÇÃO POR TEMPO DETERMINADO</v>
      </c>
      <c r="Z390" s="2" t="s">
        <v>549</v>
      </c>
    </row>
    <row r="391" spans="2:26" x14ac:dyDescent="0.25">
      <c r="B391" s="63" t="s">
        <v>135</v>
      </c>
      <c r="C391" s="64" t="s">
        <v>231</v>
      </c>
      <c r="D391" s="64" t="s">
        <v>225</v>
      </c>
      <c r="E391" s="64" t="s">
        <v>140</v>
      </c>
      <c r="F391" s="64" t="s">
        <v>173</v>
      </c>
      <c r="G391" s="65" t="str">
        <f t="shared" si="75"/>
        <v>3.1.95.04.01</v>
      </c>
      <c r="H391" s="66" t="s">
        <v>428</v>
      </c>
      <c r="I391" s="38" t="str">
        <f t="shared" si="78"/>
        <v>A</v>
      </c>
      <c r="J391" s="38">
        <f t="shared" si="76"/>
        <v>5</v>
      </c>
      <c r="K391" s="39" t="s">
        <v>47</v>
      </c>
      <c r="L391" s="38" t="s">
        <v>770</v>
      </c>
      <c r="M391" s="38" t="s">
        <v>545</v>
      </c>
      <c r="N391" s="59" t="s">
        <v>549</v>
      </c>
      <c r="O391" s="62" t="s">
        <v>554</v>
      </c>
      <c r="T391" s="6"/>
    </row>
    <row r="392" spans="2:26" x14ac:dyDescent="0.25">
      <c r="B392" s="36" t="s">
        <v>135</v>
      </c>
      <c r="C392" s="37" t="s">
        <v>231</v>
      </c>
      <c r="D392" s="64" t="s">
        <v>225</v>
      </c>
      <c r="E392" s="37" t="s">
        <v>140</v>
      </c>
      <c r="F392" s="37" t="s">
        <v>183</v>
      </c>
      <c r="G392" s="38" t="str">
        <f t="shared" si="75"/>
        <v>3.1.95.04.10</v>
      </c>
      <c r="H392" s="23" t="s">
        <v>429</v>
      </c>
      <c r="I392" s="38" t="str">
        <f t="shared" si="78"/>
        <v>A</v>
      </c>
      <c r="J392" s="38">
        <f t="shared" si="76"/>
        <v>5</v>
      </c>
      <c r="K392" s="39" t="s">
        <v>47</v>
      </c>
      <c r="L392" s="38" t="s">
        <v>770</v>
      </c>
      <c r="M392" s="38" t="s">
        <v>545</v>
      </c>
      <c r="N392" s="59" t="s">
        <v>549</v>
      </c>
      <c r="O392" s="62" t="s">
        <v>554</v>
      </c>
      <c r="T392" s="6"/>
    </row>
    <row r="393" spans="2:26" x14ac:dyDescent="0.25">
      <c r="B393" s="36" t="s">
        <v>135</v>
      </c>
      <c r="C393" s="37" t="s">
        <v>231</v>
      </c>
      <c r="D393" s="64" t="s">
        <v>225</v>
      </c>
      <c r="E393" s="37" t="s">
        <v>140</v>
      </c>
      <c r="F393" s="37" t="s">
        <v>146</v>
      </c>
      <c r="G393" s="38" t="str">
        <f t="shared" ref="G393:G456" si="79">B393&amp;"."&amp;C393&amp;"."&amp;D393&amp;"."&amp;E393&amp;"."&amp;F393</f>
        <v>3.1.95.04.13</v>
      </c>
      <c r="H393" s="23" t="s">
        <v>430</v>
      </c>
      <c r="I393" s="38" t="str">
        <f t="shared" si="78"/>
        <v>A</v>
      </c>
      <c r="J393" s="38">
        <f t="shared" ref="J393:J456" si="80">IF( (VALUE(F393) &gt; 0), 5,IF( (VALUE(E393) &gt; 0), 4,IF( (VALUE(D393) &gt; 0), 3,IF( (VALUE(C393) &gt; 0), 2,1))))</f>
        <v>5</v>
      </c>
      <c r="K393" s="39" t="s">
        <v>47</v>
      </c>
      <c r="L393" s="38" t="s">
        <v>770</v>
      </c>
      <c r="M393" s="38" t="s">
        <v>545</v>
      </c>
      <c r="N393" s="59" t="s">
        <v>549</v>
      </c>
      <c r="O393" s="62" t="s">
        <v>554</v>
      </c>
      <c r="T393" s="6"/>
    </row>
    <row r="394" spans="2:26" x14ac:dyDescent="0.25">
      <c r="B394" s="36" t="s">
        <v>135</v>
      </c>
      <c r="C394" s="37" t="s">
        <v>231</v>
      </c>
      <c r="D394" s="64" t="s">
        <v>225</v>
      </c>
      <c r="E394" s="37" t="s">
        <v>140</v>
      </c>
      <c r="F394" s="37" t="s">
        <v>176</v>
      </c>
      <c r="G394" s="38" t="str">
        <f t="shared" si="79"/>
        <v>3.1.95.04.14</v>
      </c>
      <c r="H394" s="23" t="s">
        <v>669</v>
      </c>
      <c r="I394" s="38" t="str">
        <f t="shared" si="78"/>
        <v>A</v>
      </c>
      <c r="J394" s="38">
        <f t="shared" si="80"/>
        <v>5</v>
      </c>
      <c r="K394" s="39" t="s">
        <v>47</v>
      </c>
      <c r="L394" s="38" t="s">
        <v>770</v>
      </c>
      <c r="M394" s="38" t="s">
        <v>545</v>
      </c>
      <c r="N394" s="59" t="s">
        <v>549</v>
      </c>
      <c r="O394" s="62" t="s">
        <v>554</v>
      </c>
      <c r="T394" s="6"/>
    </row>
    <row r="395" spans="2:26" x14ac:dyDescent="0.25">
      <c r="B395" s="36" t="s">
        <v>135</v>
      </c>
      <c r="C395" s="37" t="s">
        <v>231</v>
      </c>
      <c r="D395" s="64" t="s">
        <v>225</v>
      </c>
      <c r="E395" s="37" t="s">
        <v>140</v>
      </c>
      <c r="F395" s="37" t="s">
        <v>147</v>
      </c>
      <c r="G395" s="38" t="str">
        <f t="shared" si="79"/>
        <v>3.1.95.04.15</v>
      </c>
      <c r="H395" s="23" t="s">
        <v>431</v>
      </c>
      <c r="I395" s="38" t="str">
        <f t="shared" si="78"/>
        <v>A</v>
      </c>
      <c r="J395" s="38">
        <f t="shared" si="80"/>
        <v>5</v>
      </c>
      <c r="K395" s="39" t="s">
        <v>47</v>
      </c>
      <c r="L395" s="38" t="s">
        <v>770</v>
      </c>
      <c r="M395" s="38" t="s">
        <v>545</v>
      </c>
      <c r="N395" s="59" t="s">
        <v>549</v>
      </c>
      <c r="O395" s="62" t="s">
        <v>554</v>
      </c>
      <c r="T395" s="6"/>
    </row>
    <row r="396" spans="2:26" x14ac:dyDescent="0.25">
      <c r="B396" s="36" t="s">
        <v>135</v>
      </c>
      <c r="C396" s="37" t="s">
        <v>231</v>
      </c>
      <c r="D396" s="64" t="s">
        <v>225</v>
      </c>
      <c r="E396" s="37" t="s">
        <v>140</v>
      </c>
      <c r="F396" s="37" t="s">
        <v>192</v>
      </c>
      <c r="G396" s="38" t="str">
        <f t="shared" si="79"/>
        <v>3.1.95.04.51</v>
      </c>
      <c r="H396" s="23" t="s">
        <v>432</v>
      </c>
      <c r="I396" s="38" t="str">
        <f t="shared" si="78"/>
        <v>A</v>
      </c>
      <c r="J396" s="38">
        <f t="shared" si="80"/>
        <v>5</v>
      </c>
      <c r="K396" s="39" t="s">
        <v>47</v>
      </c>
      <c r="L396" s="38" t="s">
        <v>770</v>
      </c>
      <c r="M396" s="38" t="s">
        <v>545</v>
      </c>
      <c r="N396" s="59" t="s">
        <v>549</v>
      </c>
      <c r="O396" s="62" t="s">
        <v>554</v>
      </c>
      <c r="T396" s="6"/>
    </row>
    <row r="397" spans="2:26" x14ac:dyDescent="0.25">
      <c r="B397" s="36" t="s">
        <v>135</v>
      </c>
      <c r="C397" s="37" t="s">
        <v>231</v>
      </c>
      <c r="D397" s="64" t="s">
        <v>225</v>
      </c>
      <c r="E397" s="37" t="s">
        <v>140</v>
      </c>
      <c r="F397" s="37" t="s">
        <v>191</v>
      </c>
      <c r="G397" s="38" t="str">
        <f t="shared" si="79"/>
        <v>3.1.95.04.99</v>
      </c>
      <c r="H397" s="23" t="s">
        <v>48</v>
      </c>
      <c r="I397" s="38" t="str">
        <f t="shared" si="78"/>
        <v>A</v>
      </c>
      <c r="J397" s="38">
        <f t="shared" si="80"/>
        <v>5</v>
      </c>
      <c r="K397" s="39" t="s">
        <v>47</v>
      </c>
      <c r="L397" s="38" t="s">
        <v>770</v>
      </c>
      <c r="M397" s="38" t="s">
        <v>545</v>
      </c>
      <c r="N397" s="59" t="s">
        <v>549</v>
      </c>
      <c r="O397" s="62" t="s">
        <v>554</v>
      </c>
      <c r="T397" s="6"/>
    </row>
    <row r="398" spans="2:26" x14ac:dyDescent="0.25">
      <c r="B398" s="30" t="s">
        <v>135</v>
      </c>
      <c r="C398" s="31" t="s">
        <v>231</v>
      </c>
      <c r="D398" s="31" t="s">
        <v>225</v>
      </c>
      <c r="E398" s="31" t="s">
        <v>143</v>
      </c>
      <c r="F398" s="31" t="s">
        <v>186</v>
      </c>
      <c r="G398" s="32" t="str">
        <f t="shared" si="79"/>
        <v>3.1.95.07.00</v>
      </c>
      <c r="H398" s="33" t="s">
        <v>50</v>
      </c>
      <c r="I398" s="34" t="str">
        <f t="shared" si="78"/>
        <v>S</v>
      </c>
      <c r="J398" s="32">
        <f t="shared" si="80"/>
        <v>4</v>
      </c>
      <c r="K398" s="35" t="s">
        <v>46</v>
      </c>
      <c r="L398" s="32" t="s">
        <v>770</v>
      </c>
      <c r="M398" s="32" t="s">
        <v>544</v>
      </c>
      <c r="N398" s="59" t="s">
        <v>549</v>
      </c>
      <c r="O398" s="61" t="s">
        <v>554</v>
      </c>
      <c r="Q398" s="2" t="str">
        <f>B398&amp;"."&amp;C398&amp;"."&amp;D398&amp;"."&amp;E398&amp;"."&amp;F398</f>
        <v>3.1.95.07.00</v>
      </c>
      <c r="R398" s="2" t="str">
        <f>SUBSTITUTE(Q398,".","")</f>
        <v>31950700</v>
      </c>
      <c r="S398" s="2" t="b">
        <f>R398=T398</f>
        <v>1</v>
      </c>
      <c r="T398" s="6" t="str">
        <f>TRIM(SUBSTITUTE(TEXT(G398,"00000000"),".",""))</f>
        <v>31950700</v>
      </c>
      <c r="V398" s="9" t="str">
        <f>IF(IFERROR(SEARCH("Último",K398),0)&gt;0,"A","S")</f>
        <v>S</v>
      </c>
      <c r="W398" s="2" t="b">
        <f>V398=I398</f>
        <v>1</v>
      </c>
      <c r="Y398" s="2" t="str">
        <f>G398&amp;" - "&amp;H398</f>
        <v>3.1.95.07.00 - CONTRIBUIÇÃO A ENTIDADES FECHADAS DE PREVIDÊNCIA</v>
      </c>
      <c r="Z398" s="2" t="s">
        <v>549</v>
      </c>
    </row>
    <row r="399" spans="2:26" x14ac:dyDescent="0.25">
      <c r="B399" s="36" t="s">
        <v>135</v>
      </c>
      <c r="C399" s="37" t="s">
        <v>231</v>
      </c>
      <c r="D399" s="37" t="s">
        <v>225</v>
      </c>
      <c r="E399" s="37" t="s">
        <v>143</v>
      </c>
      <c r="F399" s="37" t="s">
        <v>173</v>
      </c>
      <c r="G399" s="38" t="str">
        <f t="shared" si="79"/>
        <v>3.1.95.07.01</v>
      </c>
      <c r="H399" s="23" t="s">
        <v>674</v>
      </c>
      <c r="I399" s="38" t="str">
        <f t="shared" si="78"/>
        <v>A</v>
      </c>
      <c r="J399" s="38">
        <f t="shared" si="80"/>
        <v>5</v>
      </c>
      <c r="K399" s="39" t="s">
        <v>47</v>
      </c>
      <c r="L399" s="38" t="s">
        <v>770</v>
      </c>
      <c r="M399" s="38" t="s">
        <v>545</v>
      </c>
      <c r="N399" s="59" t="s">
        <v>549</v>
      </c>
      <c r="O399" s="62" t="s">
        <v>554</v>
      </c>
      <c r="T399" s="6"/>
    </row>
    <row r="400" spans="2:26" x14ac:dyDescent="0.25">
      <c r="B400" s="36" t="s">
        <v>135</v>
      </c>
      <c r="C400" s="37" t="s">
        <v>231</v>
      </c>
      <c r="D400" s="37" t="s">
        <v>225</v>
      </c>
      <c r="E400" s="37" t="s">
        <v>143</v>
      </c>
      <c r="F400" s="37" t="s">
        <v>138</v>
      </c>
      <c r="G400" s="38" t="str">
        <f t="shared" si="79"/>
        <v>3.1.95.07.02</v>
      </c>
      <c r="H400" s="23" t="s">
        <v>19</v>
      </c>
      <c r="I400" s="38" t="str">
        <f t="shared" si="78"/>
        <v>A</v>
      </c>
      <c r="J400" s="38">
        <f t="shared" si="80"/>
        <v>5</v>
      </c>
      <c r="K400" s="39" t="s">
        <v>47</v>
      </c>
      <c r="L400" s="38" t="s">
        <v>770</v>
      </c>
      <c r="M400" s="38" t="s">
        <v>545</v>
      </c>
      <c r="N400" s="59" t="s">
        <v>549</v>
      </c>
      <c r="O400" s="62" t="s">
        <v>554</v>
      </c>
      <c r="T400" s="6"/>
    </row>
    <row r="401" spans="2:26" x14ac:dyDescent="0.25">
      <c r="B401" s="36" t="s">
        <v>135</v>
      </c>
      <c r="C401" s="37" t="s">
        <v>231</v>
      </c>
      <c r="D401" s="37" t="s">
        <v>225</v>
      </c>
      <c r="E401" s="37" t="s">
        <v>143</v>
      </c>
      <c r="F401" s="37" t="s">
        <v>140</v>
      </c>
      <c r="G401" s="38" t="str">
        <f t="shared" si="79"/>
        <v>3.1.95.07.04</v>
      </c>
      <c r="H401" s="23" t="s">
        <v>675</v>
      </c>
      <c r="I401" s="38" t="str">
        <f t="shared" si="78"/>
        <v>A</v>
      </c>
      <c r="J401" s="38">
        <f t="shared" si="80"/>
        <v>5</v>
      </c>
      <c r="K401" s="39" t="s">
        <v>47</v>
      </c>
      <c r="L401" s="38" t="s">
        <v>770</v>
      </c>
      <c r="M401" s="38" t="s">
        <v>545</v>
      </c>
      <c r="N401" s="59" t="s">
        <v>549</v>
      </c>
      <c r="O401" s="62" t="s">
        <v>554</v>
      </c>
      <c r="T401" s="6"/>
    </row>
    <row r="402" spans="2:26" x14ac:dyDescent="0.25">
      <c r="B402" s="36" t="s">
        <v>135</v>
      </c>
      <c r="C402" s="37" t="s">
        <v>231</v>
      </c>
      <c r="D402" s="37" t="s">
        <v>225</v>
      </c>
      <c r="E402" s="37" t="s">
        <v>143</v>
      </c>
      <c r="F402" s="37" t="s">
        <v>191</v>
      </c>
      <c r="G402" s="38" t="str">
        <f t="shared" si="79"/>
        <v>3.1.95.07.99</v>
      </c>
      <c r="H402" s="23" t="s">
        <v>433</v>
      </c>
      <c r="I402" s="38" t="str">
        <f t="shared" si="78"/>
        <v>A</v>
      </c>
      <c r="J402" s="38">
        <f t="shared" si="80"/>
        <v>5</v>
      </c>
      <c r="K402" s="39" t="s">
        <v>47</v>
      </c>
      <c r="L402" s="38" t="s">
        <v>770</v>
      </c>
      <c r="M402" s="38" t="s">
        <v>545</v>
      </c>
      <c r="N402" s="59" t="s">
        <v>549</v>
      </c>
      <c r="O402" s="62" t="s">
        <v>554</v>
      </c>
      <c r="T402" s="6"/>
    </row>
    <row r="403" spans="2:26" x14ac:dyDescent="0.25">
      <c r="B403" s="30" t="s">
        <v>135</v>
      </c>
      <c r="C403" s="31" t="s">
        <v>231</v>
      </c>
      <c r="D403" s="31" t="s">
        <v>225</v>
      </c>
      <c r="E403" s="31" t="s">
        <v>175</v>
      </c>
      <c r="F403" s="31" t="s">
        <v>186</v>
      </c>
      <c r="G403" s="32" t="str">
        <f t="shared" si="79"/>
        <v>3.1.95.11.00</v>
      </c>
      <c r="H403" s="33" t="s">
        <v>51</v>
      </c>
      <c r="I403" s="34" t="str">
        <f t="shared" si="78"/>
        <v>S</v>
      </c>
      <c r="J403" s="32">
        <f t="shared" si="80"/>
        <v>4</v>
      </c>
      <c r="K403" s="35" t="s">
        <v>46</v>
      </c>
      <c r="L403" s="32" t="s">
        <v>770</v>
      </c>
      <c r="M403" s="32" t="s">
        <v>544</v>
      </c>
      <c r="N403" s="59" t="s">
        <v>549</v>
      </c>
      <c r="O403" s="61" t="s">
        <v>554</v>
      </c>
      <c r="Q403" s="2" t="str">
        <f>B403&amp;"."&amp;C403&amp;"."&amp;D403&amp;"."&amp;E403&amp;"."&amp;F403</f>
        <v>3.1.95.11.00</v>
      </c>
      <c r="R403" s="2" t="str">
        <f>SUBSTITUTE(Q403,".","")</f>
        <v>31951100</v>
      </c>
      <c r="S403" s="2" t="b">
        <f>R403=T403</f>
        <v>1</v>
      </c>
      <c r="T403" s="6" t="str">
        <f>TRIM(SUBSTITUTE(TEXT(G403,"00000000"),".",""))</f>
        <v>31951100</v>
      </c>
      <c r="V403" s="9" t="str">
        <f>IF(IFERROR(SEARCH("Último",K403),0)&gt;0,"A","S")</f>
        <v>S</v>
      </c>
      <c r="W403" s="2" t="b">
        <f>V403=I403</f>
        <v>1</v>
      </c>
      <c r="Y403" s="2" t="str">
        <f>G403&amp;" - "&amp;H403</f>
        <v>3.1.95.11.00 - VENCIMENTOS E VANTAGENS FIXAS - PESSOAL CIVIL</v>
      </c>
      <c r="Z403" s="2" t="s">
        <v>549</v>
      </c>
    </row>
    <row r="404" spans="2:26" x14ac:dyDescent="0.25">
      <c r="B404" s="36" t="s">
        <v>135</v>
      </c>
      <c r="C404" s="37" t="s">
        <v>231</v>
      </c>
      <c r="D404" s="37" t="s">
        <v>225</v>
      </c>
      <c r="E404" s="37" t="s">
        <v>175</v>
      </c>
      <c r="F404" s="37" t="s">
        <v>173</v>
      </c>
      <c r="G404" s="38" t="str">
        <f t="shared" si="79"/>
        <v>3.1.95.11.01</v>
      </c>
      <c r="H404" s="23" t="s">
        <v>435</v>
      </c>
      <c r="I404" s="38" t="str">
        <f t="shared" si="78"/>
        <v>A</v>
      </c>
      <c r="J404" s="38">
        <f t="shared" si="80"/>
        <v>5</v>
      </c>
      <c r="K404" s="39" t="s">
        <v>47</v>
      </c>
      <c r="L404" s="38" t="s">
        <v>770</v>
      </c>
      <c r="M404" s="38" t="s">
        <v>545</v>
      </c>
      <c r="N404" s="59" t="s">
        <v>549</v>
      </c>
      <c r="O404" s="62" t="s">
        <v>554</v>
      </c>
      <c r="T404" s="6"/>
    </row>
    <row r="405" spans="2:26" x14ac:dyDescent="0.25">
      <c r="B405" s="36" t="s">
        <v>135</v>
      </c>
      <c r="C405" s="37" t="s">
        <v>231</v>
      </c>
      <c r="D405" s="37" t="s">
        <v>225</v>
      </c>
      <c r="E405" s="37" t="s">
        <v>175</v>
      </c>
      <c r="F405" s="37" t="s">
        <v>140</v>
      </c>
      <c r="G405" s="38" t="str">
        <f t="shared" si="79"/>
        <v>3.1.95.11.04</v>
      </c>
      <c r="H405" s="23" t="s">
        <v>10</v>
      </c>
      <c r="I405" s="38" t="str">
        <f t="shared" si="78"/>
        <v>A</v>
      </c>
      <c r="J405" s="38">
        <f t="shared" si="80"/>
        <v>5</v>
      </c>
      <c r="K405" s="39" t="s">
        <v>47</v>
      </c>
      <c r="L405" s="38" t="s">
        <v>770</v>
      </c>
      <c r="M405" s="38" t="s">
        <v>545</v>
      </c>
      <c r="N405" s="59" t="s">
        <v>549</v>
      </c>
      <c r="O405" s="62" t="s">
        <v>554</v>
      </c>
      <c r="T405" s="6"/>
    </row>
    <row r="406" spans="2:26" x14ac:dyDescent="0.25">
      <c r="B406" s="36" t="s">
        <v>135</v>
      </c>
      <c r="C406" s="37" t="s">
        <v>231</v>
      </c>
      <c r="D406" s="37" t="s">
        <v>225</v>
      </c>
      <c r="E406" s="37" t="s">
        <v>175</v>
      </c>
      <c r="F406" s="37" t="s">
        <v>141</v>
      </c>
      <c r="G406" s="38" t="str">
        <f t="shared" si="79"/>
        <v>3.1.95.11.05</v>
      </c>
      <c r="H406" s="23" t="s">
        <v>11</v>
      </c>
      <c r="I406" s="38" t="str">
        <f t="shared" si="78"/>
        <v>A</v>
      </c>
      <c r="J406" s="38">
        <f t="shared" si="80"/>
        <v>5</v>
      </c>
      <c r="K406" s="39" t="s">
        <v>47</v>
      </c>
      <c r="L406" s="38" t="s">
        <v>770</v>
      </c>
      <c r="M406" s="38" t="s">
        <v>545</v>
      </c>
      <c r="N406" s="59" t="s">
        <v>549</v>
      </c>
      <c r="O406" s="62" t="s">
        <v>554</v>
      </c>
      <c r="T406" s="6"/>
    </row>
    <row r="407" spans="2:26" x14ac:dyDescent="0.25">
      <c r="B407" s="36" t="s">
        <v>135</v>
      </c>
      <c r="C407" s="37" t="s">
        <v>231</v>
      </c>
      <c r="D407" s="37" t="s">
        <v>225</v>
      </c>
      <c r="E407" s="37" t="s">
        <v>175</v>
      </c>
      <c r="F407" s="37" t="s">
        <v>143</v>
      </c>
      <c r="G407" s="38" t="str">
        <f t="shared" si="79"/>
        <v>3.1.95.11.07</v>
      </c>
      <c r="H407" s="23" t="s">
        <v>670</v>
      </c>
      <c r="I407" s="38" t="str">
        <f t="shared" si="78"/>
        <v>A</v>
      </c>
      <c r="J407" s="38">
        <f t="shared" si="80"/>
        <v>5</v>
      </c>
      <c r="K407" s="39" t="s">
        <v>47</v>
      </c>
      <c r="L407" s="38" t="s">
        <v>770</v>
      </c>
      <c r="M407" s="38" t="s">
        <v>545</v>
      </c>
      <c r="N407" s="59" t="s">
        <v>549</v>
      </c>
      <c r="O407" s="62" t="s">
        <v>554</v>
      </c>
      <c r="T407" s="6"/>
    </row>
    <row r="408" spans="2:26" x14ac:dyDescent="0.25">
      <c r="B408" s="36" t="s">
        <v>135</v>
      </c>
      <c r="C408" s="37" t="s">
        <v>231</v>
      </c>
      <c r="D408" s="37" t="s">
        <v>225</v>
      </c>
      <c r="E408" s="37" t="s">
        <v>175</v>
      </c>
      <c r="F408" s="37" t="s">
        <v>144</v>
      </c>
      <c r="G408" s="38" t="str">
        <f t="shared" si="79"/>
        <v>3.1.95.11.08</v>
      </c>
      <c r="H408" s="23" t="s">
        <v>436</v>
      </c>
      <c r="I408" s="38" t="str">
        <f t="shared" si="78"/>
        <v>A</v>
      </c>
      <c r="J408" s="38">
        <f t="shared" si="80"/>
        <v>5</v>
      </c>
      <c r="K408" s="39" t="s">
        <v>47</v>
      </c>
      <c r="L408" s="38" t="s">
        <v>770</v>
      </c>
      <c r="M408" s="38" t="s">
        <v>545</v>
      </c>
      <c r="N408" s="59" t="s">
        <v>549</v>
      </c>
      <c r="O408" s="62" t="s">
        <v>554</v>
      </c>
      <c r="T408" s="6"/>
    </row>
    <row r="409" spans="2:26" x14ac:dyDescent="0.25">
      <c r="B409" s="36" t="s">
        <v>135</v>
      </c>
      <c r="C409" s="37" t="s">
        <v>231</v>
      </c>
      <c r="D409" s="37" t="s">
        <v>225</v>
      </c>
      <c r="E409" s="37" t="s">
        <v>175</v>
      </c>
      <c r="F409" s="37" t="s">
        <v>174</v>
      </c>
      <c r="G409" s="38" t="str">
        <f t="shared" si="79"/>
        <v>3.1.95.11.09</v>
      </c>
      <c r="H409" s="23" t="s">
        <v>12</v>
      </c>
      <c r="I409" s="38" t="str">
        <f t="shared" si="78"/>
        <v>A</v>
      </c>
      <c r="J409" s="38">
        <f t="shared" si="80"/>
        <v>5</v>
      </c>
      <c r="K409" s="39" t="s">
        <v>47</v>
      </c>
      <c r="L409" s="38" t="s">
        <v>770</v>
      </c>
      <c r="M409" s="38" t="s">
        <v>545</v>
      </c>
      <c r="N409" s="59" t="s">
        <v>549</v>
      </c>
      <c r="O409" s="62" t="s">
        <v>554</v>
      </c>
      <c r="T409" s="6"/>
    </row>
    <row r="410" spans="2:26" x14ac:dyDescent="0.25">
      <c r="B410" s="36" t="s">
        <v>135</v>
      </c>
      <c r="C410" s="37" t="s">
        <v>231</v>
      </c>
      <c r="D410" s="37" t="s">
        <v>225</v>
      </c>
      <c r="E410" s="37" t="s">
        <v>175</v>
      </c>
      <c r="F410" s="37" t="s">
        <v>183</v>
      </c>
      <c r="G410" s="38" t="str">
        <f t="shared" si="79"/>
        <v>3.1.95.11.10</v>
      </c>
      <c r="H410" s="23" t="s">
        <v>13</v>
      </c>
      <c r="I410" s="38" t="str">
        <f t="shared" si="78"/>
        <v>A</v>
      </c>
      <c r="J410" s="38">
        <f t="shared" si="80"/>
        <v>5</v>
      </c>
      <c r="K410" s="39" t="s">
        <v>47</v>
      </c>
      <c r="L410" s="38" t="s">
        <v>770</v>
      </c>
      <c r="M410" s="38" t="s">
        <v>545</v>
      </c>
      <c r="N410" s="59" t="s">
        <v>549</v>
      </c>
      <c r="O410" s="62" t="s">
        <v>554</v>
      </c>
      <c r="T410" s="6"/>
    </row>
    <row r="411" spans="2:26" x14ac:dyDescent="0.25">
      <c r="B411" s="36" t="s">
        <v>135</v>
      </c>
      <c r="C411" s="37" t="s">
        <v>231</v>
      </c>
      <c r="D411" s="37" t="s">
        <v>225</v>
      </c>
      <c r="E411" s="37" t="s">
        <v>175</v>
      </c>
      <c r="F411" s="37" t="s">
        <v>175</v>
      </c>
      <c r="G411" s="38" t="str">
        <f t="shared" si="79"/>
        <v>3.1.95.11.11</v>
      </c>
      <c r="H411" s="23" t="s">
        <v>14</v>
      </c>
      <c r="I411" s="38" t="str">
        <f t="shared" si="78"/>
        <v>A</v>
      </c>
      <c r="J411" s="38">
        <f t="shared" si="80"/>
        <v>5</v>
      </c>
      <c r="K411" s="39" t="s">
        <v>47</v>
      </c>
      <c r="L411" s="38" t="s">
        <v>770</v>
      </c>
      <c r="M411" s="38" t="s">
        <v>545</v>
      </c>
      <c r="N411" s="59" t="s">
        <v>549</v>
      </c>
      <c r="O411" s="62" t="s">
        <v>554</v>
      </c>
      <c r="T411" s="6"/>
    </row>
    <row r="412" spans="2:26" x14ac:dyDescent="0.25">
      <c r="B412" s="36" t="s">
        <v>135</v>
      </c>
      <c r="C412" s="37" t="s">
        <v>231</v>
      </c>
      <c r="D412" s="37" t="s">
        <v>225</v>
      </c>
      <c r="E412" s="37" t="s">
        <v>175</v>
      </c>
      <c r="F412" s="37">
        <v>13</v>
      </c>
      <c r="G412" s="38" t="str">
        <f t="shared" si="79"/>
        <v>3.1.95.11.13</v>
      </c>
      <c r="H412" s="23" t="s">
        <v>678</v>
      </c>
      <c r="I412" s="38" t="str">
        <f t="shared" si="78"/>
        <v>A</v>
      </c>
      <c r="J412" s="38">
        <f t="shared" si="80"/>
        <v>5</v>
      </c>
      <c r="K412" s="39" t="s">
        <v>47</v>
      </c>
      <c r="L412" s="38" t="s">
        <v>770</v>
      </c>
      <c r="M412" s="38" t="s">
        <v>545</v>
      </c>
      <c r="N412" s="59" t="s">
        <v>549</v>
      </c>
      <c r="O412" s="62" t="s">
        <v>554</v>
      </c>
      <c r="T412" s="6"/>
    </row>
    <row r="413" spans="2:26" x14ac:dyDescent="0.25">
      <c r="B413" s="36" t="s">
        <v>135</v>
      </c>
      <c r="C413" s="37" t="s">
        <v>231</v>
      </c>
      <c r="D413" s="37" t="s">
        <v>225</v>
      </c>
      <c r="E413" s="37" t="s">
        <v>175</v>
      </c>
      <c r="F413" s="37" t="s">
        <v>150</v>
      </c>
      <c r="G413" s="38" t="str">
        <f t="shared" si="79"/>
        <v>3.1.95.11.31</v>
      </c>
      <c r="H413" s="23" t="s">
        <v>671</v>
      </c>
      <c r="I413" s="38" t="str">
        <f t="shared" si="78"/>
        <v>A</v>
      </c>
      <c r="J413" s="38">
        <f t="shared" si="80"/>
        <v>5</v>
      </c>
      <c r="K413" s="39" t="s">
        <v>47</v>
      </c>
      <c r="L413" s="38" t="s">
        <v>770</v>
      </c>
      <c r="M413" s="38" t="s">
        <v>545</v>
      </c>
      <c r="N413" s="59" t="s">
        <v>549</v>
      </c>
      <c r="O413" s="62" t="s">
        <v>554</v>
      </c>
      <c r="T413" s="6"/>
    </row>
    <row r="414" spans="2:26" x14ac:dyDescent="0.25">
      <c r="B414" s="36" t="s">
        <v>135</v>
      </c>
      <c r="C414" s="37" t="s">
        <v>231</v>
      </c>
      <c r="D414" s="37" t="s">
        <v>225</v>
      </c>
      <c r="E414" s="37" t="s">
        <v>175</v>
      </c>
      <c r="F414" s="37" t="s">
        <v>161</v>
      </c>
      <c r="G414" s="38" t="str">
        <f t="shared" si="79"/>
        <v>3.1.95.11.33</v>
      </c>
      <c r="H414" s="23" t="s">
        <v>672</v>
      </c>
      <c r="I414" s="38" t="str">
        <f t="shared" si="78"/>
        <v>A</v>
      </c>
      <c r="J414" s="38">
        <f t="shared" si="80"/>
        <v>5</v>
      </c>
      <c r="K414" s="39" t="s">
        <v>47</v>
      </c>
      <c r="L414" s="38" t="s">
        <v>770</v>
      </c>
      <c r="M414" s="38" t="s">
        <v>545</v>
      </c>
      <c r="N414" s="59" t="s">
        <v>549</v>
      </c>
      <c r="O414" s="62" t="s">
        <v>554</v>
      </c>
      <c r="T414" s="6"/>
    </row>
    <row r="415" spans="2:26" x14ac:dyDescent="0.25">
      <c r="B415" s="36" t="s">
        <v>135</v>
      </c>
      <c r="C415" s="37" t="s">
        <v>231</v>
      </c>
      <c r="D415" s="37" t="s">
        <v>225</v>
      </c>
      <c r="E415" s="37" t="s">
        <v>175</v>
      </c>
      <c r="F415" s="37" t="s">
        <v>162</v>
      </c>
      <c r="G415" s="38" t="str">
        <f t="shared" si="79"/>
        <v>3.1.95.11.37</v>
      </c>
      <c r="H415" s="23" t="s">
        <v>437</v>
      </c>
      <c r="I415" s="38" t="str">
        <f t="shared" si="78"/>
        <v>A</v>
      </c>
      <c r="J415" s="38">
        <f t="shared" si="80"/>
        <v>5</v>
      </c>
      <c r="K415" s="39" t="s">
        <v>47</v>
      </c>
      <c r="L415" s="38" t="s">
        <v>770</v>
      </c>
      <c r="M415" s="38" t="s">
        <v>545</v>
      </c>
      <c r="N415" s="59" t="s">
        <v>549</v>
      </c>
      <c r="O415" s="62" t="s">
        <v>554</v>
      </c>
      <c r="T415" s="6"/>
    </row>
    <row r="416" spans="2:26" x14ac:dyDescent="0.25">
      <c r="B416" s="36" t="s">
        <v>135</v>
      </c>
      <c r="C416" s="37" t="s">
        <v>231</v>
      </c>
      <c r="D416" s="37" t="s">
        <v>225</v>
      </c>
      <c r="E416" s="37" t="s">
        <v>175</v>
      </c>
      <c r="F416" s="37" t="s">
        <v>164</v>
      </c>
      <c r="G416" s="38" t="str">
        <f t="shared" si="79"/>
        <v>3.1.95.11.42</v>
      </c>
      <c r="H416" s="23" t="s">
        <v>438</v>
      </c>
      <c r="I416" s="38" t="str">
        <f t="shared" si="78"/>
        <v>A</v>
      </c>
      <c r="J416" s="38">
        <f t="shared" si="80"/>
        <v>5</v>
      </c>
      <c r="K416" s="39" t="s">
        <v>47</v>
      </c>
      <c r="L416" s="38" t="s">
        <v>770</v>
      </c>
      <c r="M416" s="38" t="s">
        <v>545</v>
      </c>
      <c r="N416" s="59" t="s">
        <v>549</v>
      </c>
      <c r="O416" s="62" t="s">
        <v>554</v>
      </c>
      <c r="T416" s="6"/>
    </row>
    <row r="417" spans="2:26" x14ac:dyDescent="0.25">
      <c r="B417" s="36" t="s">
        <v>135</v>
      </c>
      <c r="C417" s="37" t="s">
        <v>231</v>
      </c>
      <c r="D417" s="37" t="s">
        <v>225</v>
      </c>
      <c r="E417" s="37" t="s">
        <v>175</v>
      </c>
      <c r="F417" s="37" t="s">
        <v>165</v>
      </c>
      <c r="G417" s="38" t="str">
        <f t="shared" si="79"/>
        <v>3.1.95.11.43</v>
      </c>
      <c r="H417" s="23" t="s">
        <v>423</v>
      </c>
      <c r="I417" s="38" t="str">
        <f t="shared" si="78"/>
        <v>A</v>
      </c>
      <c r="J417" s="38">
        <f t="shared" si="80"/>
        <v>5</v>
      </c>
      <c r="K417" s="39" t="s">
        <v>47</v>
      </c>
      <c r="L417" s="38" t="s">
        <v>770</v>
      </c>
      <c r="M417" s="38" t="s">
        <v>545</v>
      </c>
      <c r="N417" s="59" t="s">
        <v>549</v>
      </c>
      <c r="O417" s="62" t="s">
        <v>554</v>
      </c>
      <c r="T417" s="6"/>
    </row>
    <row r="418" spans="2:26" x14ac:dyDescent="0.25">
      <c r="B418" s="36" t="s">
        <v>135</v>
      </c>
      <c r="C418" s="37" t="s">
        <v>231</v>
      </c>
      <c r="D418" s="37" t="s">
        <v>225</v>
      </c>
      <c r="E418" s="37" t="s">
        <v>175</v>
      </c>
      <c r="F418" s="37" t="s">
        <v>166</v>
      </c>
      <c r="G418" s="38" t="str">
        <f t="shared" si="79"/>
        <v>3.1.95.11.44</v>
      </c>
      <c r="H418" s="23" t="s">
        <v>439</v>
      </c>
      <c r="I418" s="38" t="str">
        <f t="shared" si="78"/>
        <v>A</v>
      </c>
      <c r="J418" s="38">
        <f t="shared" si="80"/>
        <v>5</v>
      </c>
      <c r="K418" s="39" t="s">
        <v>47</v>
      </c>
      <c r="L418" s="38" t="s">
        <v>770</v>
      </c>
      <c r="M418" s="38" t="s">
        <v>545</v>
      </c>
      <c r="N418" s="59" t="s">
        <v>549</v>
      </c>
      <c r="O418" s="62" t="s">
        <v>554</v>
      </c>
      <c r="T418" s="6"/>
    </row>
    <row r="419" spans="2:26" x14ac:dyDescent="0.25">
      <c r="B419" s="36" t="s">
        <v>135</v>
      </c>
      <c r="C419" s="37" t="s">
        <v>231</v>
      </c>
      <c r="D419" s="37" t="s">
        <v>225</v>
      </c>
      <c r="E419" s="37" t="s">
        <v>175</v>
      </c>
      <c r="F419" s="37" t="s">
        <v>167</v>
      </c>
      <c r="G419" s="38" t="str">
        <f t="shared" si="79"/>
        <v>3.1.95.11.45</v>
      </c>
      <c r="H419" s="23" t="s">
        <v>673</v>
      </c>
      <c r="I419" s="38" t="str">
        <f t="shared" si="78"/>
        <v>A</v>
      </c>
      <c r="J419" s="38">
        <f t="shared" si="80"/>
        <v>5</v>
      </c>
      <c r="K419" s="39" t="s">
        <v>47</v>
      </c>
      <c r="L419" s="38" t="s">
        <v>770</v>
      </c>
      <c r="M419" s="38" t="s">
        <v>545</v>
      </c>
      <c r="N419" s="59" t="s">
        <v>549</v>
      </c>
      <c r="O419" s="62" t="s">
        <v>554</v>
      </c>
      <c r="T419" s="6"/>
    </row>
    <row r="420" spans="2:26" x14ac:dyDescent="0.25">
      <c r="B420" s="36" t="s">
        <v>135</v>
      </c>
      <c r="C420" s="37" t="s">
        <v>231</v>
      </c>
      <c r="D420" s="37" t="s">
        <v>225</v>
      </c>
      <c r="E420" s="37" t="s">
        <v>175</v>
      </c>
      <c r="F420" s="37" t="s">
        <v>169</v>
      </c>
      <c r="G420" s="38" t="str">
        <f t="shared" si="79"/>
        <v>3.1.95.11.47</v>
      </c>
      <c r="H420" s="23" t="s">
        <v>440</v>
      </c>
      <c r="I420" s="38" t="str">
        <f t="shared" si="78"/>
        <v>A</v>
      </c>
      <c r="J420" s="38">
        <f t="shared" si="80"/>
        <v>5</v>
      </c>
      <c r="K420" s="39" t="s">
        <v>47</v>
      </c>
      <c r="L420" s="38" t="s">
        <v>770</v>
      </c>
      <c r="M420" s="38" t="s">
        <v>545</v>
      </c>
      <c r="N420" s="59" t="s">
        <v>549</v>
      </c>
      <c r="O420" s="62" t="s">
        <v>554</v>
      </c>
      <c r="T420" s="6"/>
    </row>
    <row r="421" spans="2:26" x14ac:dyDescent="0.25">
      <c r="B421" s="36" t="s">
        <v>135</v>
      </c>
      <c r="C421" s="37" t="s">
        <v>231</v>
      </c>
      <c r="D421" s="37" t="s">
        <v>225</v>
      </c>
      <c r="E421" s="37" t="s">
        <v>175</v>
      </c>
      <c r="F421" s="37" t="s">
        <v>171</v>
      </c>
      <c r="G421" s="38" t="str">
        <f t="shared" si="79"/>
        <v>3.1.95.11.49</v>
      </c>
      <c r="H421" s="23" t="s">
        <v>441</v>
      </c>
      <c r="I421" s="38" t="str">
        <f t="shared" ref="I421:I452" si="81">IF(J421&lt;J422,"S","A")</f>
        <v>A</v>
      </c>
      <c r="J421" s="38">
        <f t="shared" si="80"/>
        <v>5</v>
      </c>
      <c r="K421" s="39" t="s">
        <v>47</v>
      </c>
      <c r="L421" s="38" t="s">
        <v>770</v>
      </c>
      <c r="M421" s="38" t="s">
        <v>545</v>
      </c>
      <c r="N421" s="59" t="s">
        <v>549</v>
      </c>
      <c r="O421" s="62" t="s">
        <v>554</v>
      </c>
      <c r="T421" s="6"/>
    </row>
    <row r="422" spans="2:26" x14ac:dyDescent="0.25">
      <c r="B422" s="36" t="s">
        <v>135</v>
      </c>
      <c r="C422" s="37" t="s">
        <v>231</v>
      </c>
      <c r="D422" s="37" t="s">
        <v>225</v>
      </c>
      <c r="E422" s="37" t="s">
        <v>175</v>
      </c>
      <c r="F422" s="37" t="s">
        <v>157</v>
      </c>
      <c r="G422" s="38" t="str">
        <f t="shared" si="79"/>
        <v>3.1.95.11.50</v>
      </c>
      <c r="H422" s="23" t="s">
        <v>49</v>
      </c>
      <c r="I422" s="38" t="str">
        <f t="shared" si="81"/>
        <v>A</v>
      </c>
      <c r="J422" s="38">
        <f t="shared" si="80"/>
        <v>5</v>
      </c>
      <c r="K422" s="39" t="s">
        <v>47</v>
      </c>
      <c r="L422" s="38" t="s">
        <v>770</v>
      </c>
      <c r="M422" s="38" t="s">
        <v>545</v>
      </c>
      <c r="N422" s="59" t="s">
        <v>549</v>
      </c>
      <c r="O422" s="62" t="s">
        <v>554</v>
      </c>
      <c r="T422" s="6"/>
    </row>
    <row r="423" spans="2:26" x14ac:dyDescent="0.25">
      <c r="B423" s="36" t="s">
        <v>135</v>
      </c>
      <c r="C423" s="37" t="s">
        <v>231</v>
      </c>
      <c r="D423" s="37" t="s">
        <v>225</v>
      </c>
      <c r="E423" s="37" t="s">
        <v>175</v>
      </c>
      <c r="F423" s="37" t="s">
        <v>192</v>
      </c>
      <c r="G423" s="38" t="str">
        <f t="shared" si="79"/>
        <v>3.1.95.11.51</v>
      </c>
      <c r="H423" s="23" t="s">
        <v>442</v>
      </c>
      <c r="I423" s="38" t="str">
        <f t="shared" si="81"/>
        <v>A</v>
      </c>
      <c r="J423" s="38">
        <f t="shared" si="80"/>
        <v>5</v>
      </c>
      <c r="K423" s="39" t="s">
        <v>47</v>
      </c>
      <c r="L423" s="38" t="s">
        <v>770</v>
      </c>
      <c r="M423" s="38" t="s">
        <v>545</v>
      </c>
      <c r="N423" s="59" t="s">
        <v>549</v>
      </c>
      <c r="O423" s="62" t="s">
        <v>554</v>
      </c>
      <c r="T423" s="6"/>
    </row>
    <row r="424" spans="2:26" x14ac:dyDescent="0.25">
      <c r="B424" s="36" t="s">
        <v>135</v>
      </c>
      <c r="C424" s="37" t="s">
        <v>231</v>
      </c>
      <c r="D424" s="37" t="s">
        <v>225</v>
      </c>
      <c r="E424" s="37" t="s">
        <v>175</v>
      </c>
      <c r="F424" s="37" t="s">
        <v>193</v>
      </c>
      <c r="G424" s="38" t="str">
        <f t="shared" si="79"/>
        <v>3.1.95.11.52</v>
      </c>
      <c r="H424" s="23" t="s">
        <v>679</v>
      </c>
      <c r="I424" s="38" t="str">
        <f t="shared" si="81"/>
        <v>A</v>
      </c>
      <c r="J424" s="38">
        <f t="shared" si="80"/>
        <v>5</v>
      </c>
      <c r="K424" s="39" t="s">
        <v>47</v>
      </c>
      <c r="L424" s="38" t="s">
        <v>770</v>
      </c>
      <c r="M424" s="38" t="s">
        <v>545</v>
      </c>
      <c r="N424" s="59" t="s">
        <v>549</v>
      </c>
      <c r="O424" s="62" t="s">
        <v>554</v>
      </c>
      <c r="T424" s="6"/>
    </row>
    <row r="425" spans="2:26" x14ac:dyDescent="0.25">
      <c r="B425" s="36" t="s">
        <v>135</v>
      </c>
      <c r="C425" s="37" t="s">
        <v>231</v>
      </c>
      <c r="D425" s="37" t="s">
        <v>225</v>
      </c>
      <c r="E425" s="37" t="s">
        <v>175</v>
      </c>
      <c r="F425" s="37" t="s">
        <v>211</v>
      </c>
      <c r="G425" s="38" t="str">
        <f t="shared" si="79"/>
        <v>3.1.95.11.73</v>
      </c>
      <c r="H425" s="23" t="s">
        <v>680</v>
      </c>
      <c r="I425" s="38" t="str">
        <f t="shared" si="81"/>
        <v>A</v>
      </c>
      <c r="J425" s="38">
        <f t="shared" si="80"/>
        <v>5</v>
      </c>
      <c r="K425" s="39" t="s">
        <v>47</v>
      </c>
      <c r="L425" s="38" t="s">
        <v>770</v>
      </c>
      <c r="M425" s="38" t="s">
        <v>545</v>
      </c>
      <c r="N425" s="59" t="s">
        <v>549</v>
      </c>
      <c r="O425" s="62" t="s">
        <v>554</v>
      </c>
      <c r="T425" s="6"/>
    </row>
    <row r="426" spans="2:26" x14ac:dyDescent="0.25">
      <c r="B426" s="36" t="s">
        <v>135</v>
      </c>
      <c r="C426" s="37" t="s">
        <v>231</v>
      </c>
      <c r="D426" s="37" t="s">
        <v>225</v>
      </c>
      <c r="E426" s="37" t="s">
        <v>175</v>
      </c>
      <c r="F426" s="37" t="s">
        <v>212</v>
      </c>
      <c r="G426" s="38" t="str">
        <f t="shared" si="79"/>
        <v>3.1.95.11.74</v>
      </c>
      <c r="H426" s="23" t="s">
        <v>676</v>
      </c>
      <c r="I426" s="38" t="str">
        <f t="shared" si="81"/>
        <v>A</v>
      </c>
      <c r="J426" s="38">
        <f t="shared" si="80"/>
        <v>5</v>
      </c>
      <c r="K426" s="39" t="s">
        <v>47</v>
      </c>
      <c r="L426" s="38" t="s">
        <v>770</v>
      </c>
      <c r="M426" s="38" t="s">
        <v>545</v>
      </c>
      <c r="N426" s="59" t="s">
        <v>549</v>
      </c>
      <c r="O426" s="62" t="s">
        <v>554</v>
      </c>
      <c r="T426" s="6"/>
    </row>
    <row r="427" spans="2:26" x14ac:dyDescent="0.25">
      <c r="B427" s="36" t="s">
        <v>135</v>
      </c>
      <c r="C427" s="37" t="s">
        <v>231</v>
      </c>
      <c r="D427" s="37" t="s">
        <v>225</v>
      </c>
      <c r="E427" s="37" t="s">
        <v>175</v>
      </c>
      <c r="F427" s="37" t="s">
        <v>235</v>
      </c>
      <c r="G427" s="38" t="str">
        <f t="shared" si="79"/>
        <v>3.1.95.11.75</v>
      </c>
      <c r="H427" s="23" t="s">
        <v>677</v>
      </c>
      <c r="I427" s="38" t="str">
        <f t="shared" si="81"/>
        <v>A</v>
      </c>
      <c r="J427" s="38">
        <f t="shared" si="80"/>
        <v>5</v>
      </c>
      <c r="K427" s="39" t="s">
        <v>47</v>
      </c>
      <c r="L427" s="38" t="s">
        <v>770</v>
      </c>
      <c r="M427" s="38" t="s">
        <v>545</v>
      </c>
      <c r="N427" s="59" t="s">
        <v>549</v>
      </c>
      <c r="O427" s="62" t="s">
        <v>554</v>
      </c>
      <c r="T427" s="6"/>
    </row>
    <row r="428" spans="2:26" x14ac:dyDescent="0.25">
      <c r="B428" s="36" t="s">
        <v>135</v>
      </c>
      <c r="C428" s="37" t="s">
        <v>231</v>
      </c>
      <c r="D428" s="37" t="s">
        <v>225</v>
      </c>
      <c r="E428" s="37" t="s">
        <v>175</v>
      </c>
      <c r="F428" s="37" t="s">
        <v>214</v>
      </c>
      <c r="G428" s="38" t="str">
        <f t="shared" si="79"/>
        <v>3.1.95.11.77</v>
      </c>
      <c r="H428" s="23" t="s">
        <v>15</v>
      </c>
      <c r="I428" s="38" t="str">
        <f t="shared" si="81"/>
        <v>A</v>
      </c>
      <c r="J428" s="38">
        <f t="shared" si="80"/>
        <v>5</v>
      </c>
      <c r="K428" s="39" t="s">
        <v>47</v>
      </c>
      <c r="L428" s="38" t="s">
        <v>770</v>
      </c>
      <c r="M428" s="38" t="s">
        <v>545</v>
      </c>
      <c r="N428" s="59" t="s">
        <v>549</v>
      </c>
      <c r="O428" s="62" t="s">
        <v>554</v>
      </c>
      <c r="T428" s="6"/>
    </row>
    <row r="429" spans="2:26" x14ac:dyDescent="0.25">
      <c r="B429" s="36" t="s">
        <v>135</v>
      </c>
      <c r="C429" s="37" t="s">
        <v>231</v>
      </c>
      <c r="D429" s="37" t="s">
        <v>225</v>
      </c>
      <c r="E429" s="37" t="s">
        <v>175</v>
      </c>
      <c r="F429" s="37" t="s">
        <v>191</v>
      </c>
      <c r="G429" s="38" t="str">
        <f t="shared" si="79"/>
        <v>3.1.95.11.99</v>
      </c>
      <c r="H429" s="23" t="s">
        <v>52</v>
      </c>
      <c r="I429" s="38" t="str">
        <f t="shared" si="81"/>
        <v>A</v>
      </c>
      <c r="J429" s="38">
        <f t="shared" si="80"/>
        <v>5</v>
      </c>
      <c r="K429" s="39" t="s">
        <v>47</v>
      </c>
      <c r="L429" s="38" t="s">
        <v>770</v>
      </c>
      <c r="M429" s="38" t="s">
        <v>545</v>
      </c>
      <c r="N429" s="59" t="s">
        <v>549</v>
      </c>
      <c r="O429" s="62" t="s">
        <v>554</v>
      </c>
      <c r="T429" s="6"/>
    </row>
    <row r="430" spans="2:26" x14ac:dyDescent="0.25">
      <c r="B430" s="30" t="s">
        <v>135</v>
      </c>
      <c r="C430" s="31" t="s">
        <v>231</v>
      </c>
      <c r="D430" s="31" t="s">
        <v>225</v>
      </c>
      <c r="E430" s="31" t="s">
        <v>146</v>
      </c>
      <c r="F430" s="31" t="s">
        <v>186</v>
      </c>
      <c r="G430" s="32" t="str">
        <f t="shared" si="79"/>
        <v>3.1.95.13.00</v>
      </c>
      <c r="H430" s="33" t="s">
        <v>53</v>
      </c>
      <c r="I430" s="34" t="str">
        <f t="shared" si="81"/>
        <v>S</v>
      </c>
      <c r="J430" s="32">
        <f t="shared" si="80"/>
        <v>4</v>
      </c>
      <c r="K430" s="35" t="s">
        <v>46</v>
      </c>
      <c r="L430" s="32" t="s">
        <v>770</v>
      </c>
      <c r="M430" s="32" t="s">
        <v>544</v>
      </c>
      <c r="N430" s="59" t="s">
        <v>549</v>
      </c>
      <c r="O430" s="61" t="s">
        <v>554</v>
      </c>
      <c r="Q430" s="2" t="str">
        <f>B430&amp;"."&amp;C430&amp;"."&amp;D430&amp;"."&amp;E430&amp;"."&amp;F430</f>
        <v>3.1.95.13.00</v>
      </c>
      <c r="R430" s="2" t="str">
        <f>SUBSTITUTE(Q430,".","")</f>
        <v>31951300</v>
      </c>
      <c r="S430" s="2" t="b">
        <f>R430=T430</f>
        <v>1</v>
      </c>
      <c r="T430" s="6" t="str">
        <f>TRIM(SUBSTITUTE(TEXT(G430,"00000000"),".",""))</f>
        <v>31951300</v>
      </c>
      <c r="V430" s="9" t="str">
        <f>IF(IFERROR(SEARCH("Último",K430),0)&gt;0,"A","S")</f>
        <v>S</v>
      </c>
      <c r="W430" s="2" t="b">
        <f>V430=I430</f>
        <v>1</v>
      </c>
      <c r="Y430" s="2" t="str">
        <f>G430&amp;" - "&amp;H430</f>
        <v>3.1.95.13.00 - OBRIGAÇÕES PATRONAIS</v>
      </c>
      <c r="Z430" s="2" t="s">
        <v>549</v>
      </c>
    </row>
    <row r="431" spans="2:26" x14ac:dyDescent="0.25">
      <c r="B431" s="36" t="s">
        <v>135</v>
      </c>
      <c r="C431" s="37" t="s">
        <v>231</v>
      </c>
      <c r="D431" s="37" t="s">
        <v>225</v>
      </c>
      <c r="E431" s="37" t="s">
        <v>146</v>
      </c>
      <c r="F431" s="37" t="s">
        <v>173</v>
      </c>
      <c r="G431" s="38" t="str">
        <f t="shared" si="79"/>
        <v>3.1.95.13.01</v>
      </c>
      <c r="H431" s="23" t="s">
        <v>8</v>
      </c>
      <c r="I431" s="38" t="str">
        <f t="shared" si="81"/>
        <v>A</v>
      </c>
      <c r="J431" s="38">
        <f t="shared" si="80"/>
        <v>5</v>
      </c>
      <c r="K431" s="39" t="s">
        <v>47</v>
      </c>
      <c r="L431" s="38" t="s">
        <v>770</v>
      </c>
      <c r="M431" s="38" t="s">
        <v>545</v>
      </c>
      <c r="N431" s="59" t="s">
        <v>549</v>
      </c>
      <c r="O431" s="62" t="s">
        <v>554</v>
      </c>
      <c r="T431" s="6"/>
    </row>
    <row r="432" spans="2:26" x14ac:dyDescent="0.25">
      <c r="B432" s="36" t="s">
        <v>135</v>
      </c>
      <c r="C432" s="37" t="s">
        <v>231</v>
      </c>
      <c r="D432" s="37" t="s">
        <v>225</v>
      </c>
      <c r="E432" s="37" t="s">
        <v>146</v>
      </c>
      <c r="F432" s="37" t="s">
        <v>138</v>
      </c>
      <c r="G432" s="38" t="str">
        <f t="shared" si="79"/>
        <v>3.1.95.13.02</v>
      </c>
      <c r="H432" s="23" t="s">
        <v>443</v>
      </c>
      <c r="I432" s="38" t="str">
        <f t="shared" si="81"/>
        <v>A</v>
      </c>
      <c r="J432" s="38">
        <f t="shared" si="80"/>
        <v>5</v>
      </c>
      <c r="K432" s="39" t="s">
        <v>47</v>
      </c>
      <c r="L432" s="38" t="s">
        <v>770</v>
      </c>
      <c r="M432" s="38" t="s">
        <v>545</v>
      </c>
      <c r="N432" s="59" t="s">
        <v>549</v>
      </c>
      <c r="O432" s="62" t="s">
        <v>554</v>
      </c>
      <c r="T432" s="6"/>
    </row>
    <row r="433" spans="1:26" x14ac:dyDescent="0.25">
      <c r="B433" s="36" t="s">
        <v>135</v>
      </c>
      <c r="C433" s="37" t="s">
        <v>231</v>
      </c>
      <c r="D433" s="37" t="s">
        <v>225</v>
      </c>
      <c r="E433" s="37" t="s">
        <v>146</v>
      </c>
      <c r="F433" s="37" t="s">
        <v>140</v>
      </c>
      <c r="G433" s="38" t="str">
        <f t="shared" si="79"/>
        <v>3.1.95.13.04</v>
      </c>
      <c r="H433" s="23" t="s">
        <v>444</v>
      </c>
      <c r="I433" s="38" t="str">
        <f t="shared" si="81"/>
        <v>A</v>
      </c>
      <c r="J433" s="38">
        <f t="shared" si="80"/>
        <v>5</v>
      </c>
      <c r="K433" s="39" t="s">
        <v>47</v>
      </c>
      <c r="L433" s="38" t="s">
        <v>770</v>
      </c>
      <c r="M433" s="38" t="s">
        <v>545</v>
      </c>
      <c r="N433" s="59" t="s">
        <v>549</v>
      </c>
      <c r="O433" s="62" t="s">
        <v>554</v>
      </c>
      <c r="T433" s="6"/>
    </row>
    <row r="434" spans="1:26" x14ac:dyDescent="0.25">
      <c r="B434" s="36" t="s">
        <v>135</v>
      </c>
      <c r="C434" s="37" t="s">
        <v>231</v>
      </c>
      <c r="D434" s="37" t="s">
        <v>225</v>
      </c>
      <c r="E434" s="37" t="s">
        <v>146</v>
      </c>
      <c r="F434" s="40" t="s">
        <v>143</v>
      </c>
      <c r="G434" s="38" t="str">
        <f t="shared" si="79"/>
        <v>3.1.95.13.07</v>
      </c>
      <c r="H434" s="23" t="s">
        <v>236</v>
      </c>
      <c r="I434" s="38" t="str">
        <f t="shared" si="81"/>
        <v>A</v>
      </c>
      <c r="J434" s="38">
        <f t="shared" si="80"/>
        <v>5</v>
      </c>
      <c r="K434" s="39" t="s">
        <v>47</v>
      </c>
      <c r="L434" s="38" t="s">
        <v>770</v>
      </c>
      <c r="M434" s="38" t="s">
        <v>545</v>
      </c>
      <c r="N434" s="59" t="s">
        <v>549</v>
      </c>
      <c r="O434" s="62" t="s">
        <v>554</v>
      </c>
      <c r="T434" s="6"/>
    </row>
    <row r="435" spans="1:26" s="5" customFormat="1" x14ac:dyDescent="0.25">
      <c r="A435" s="2"/>
      <c r="B435" s="36" t="s">
        <v>135</v>
      </c>
      <c r="C435" s="37" t="s">
        <v>231</v>
      </c>
      <c r="D435" s="37" t="s">
        <v>225</v>
      </c>
      <c r="E435" s="37" t="s">
        <v>146</v>
      </c>
      <c r="F435" s="40" t="s">
        <v>144</v>
      </c>
      <c r="G435" s="38" t="str">
        <f t="shared" si="79"/>
        <v>3.1.95.13.08</v>
      </c>
      <c r="H435" s="23" t="s">
        <v>804</v>
      </c>
      <c r="I435" s="38" t="str">
        <f t="shared" si="81"/>
        <v>A</v>
      </c>
      <c r="J435" s="38">
        <f t="shared" si="80"/>
        <v>5</v>
      </c>
      <c r="K435" s="39" t="s">
        <v>47</v>
      </c>
      <c r="L435" s="38" t="s">
        <v>772</v>
      </c>
      <c r="M435" s="38" t="s">
        <v>545</v>
      </c>
      <c r="N435" s="59" t="s">
        <v>549</v>
      </c>
      <c r="O435" s="62" t="s">
        <v>805</v>
      </c>
      <c r="Q435" s="2" t="str">
        <f>B435&amp;"."&amp;C435&amp;"."&amp;D435&amp;"."&amp;E435&amp;"."&amp;F435</f>
        <v>3.1.95.13.08</v>
      </c>
      <c r="R435" s="2" t="str">
        <f>SUBSTITUTE(Q435,".","")</f>
        <v>31951308</v>
      </c>
      <c r="S435" s="2" t="b">
        <f>R435=T435</f>
        <v>1</v>
      </c>
      <c r="T435" s="6" t="str">
        <f>TRIM(SUBSTITUTE(TEXT(G435,"00000000"),".",""))</f>
        <v>31951308</v>
      </c>
      <c r="V435" s="10" t="str">
        <f>IF(IFERROR(SEARCH("Último",K435),0)&gt;0,"A","S")</f>
        <v>A</v>
      </c>
      <c r="W435" s="5" t="b">
        <f>V435=I435</f>
        <v>1</v>
      </c>
      <c r="Y435" s="2" t="str">
        <f>G435&amp;" - "&amp;H435</f>
        <v>3.1.95.13.08 - CONTRIBUIÇÕES PREVIDENCIÁRIAS - RPPS - PESSOAL ATIVO</v>
      </c>
      <c r="Z435" s="2" t="s">
        <v>549</v>
      </c>
    </row>
    <row r="436" spans="1:26" x14ac:dyDescent="0.25">
      <c r="B436" s="36" t="s">
        <v>135</v>
      </c>
      <c r="C436" s="37" t="s">
        <v>231</v>
      </c>
      <c r="D436" s="37" t="s">
        <v>225</v>
      </c>
      <c r="E436" s="37" t="s">
        <v>146</v>
      </c>
      <c r="F436" s="37" t="s">
        <v>174</v>
      </c>
      <c r="G436" s="38" t="str">
        <f t="shared" si="79"/>
        <v>3.1.95.13.09</v>
      </c>
      <c r="H436" s="23" t="s">
        <v>54</v>
      </c>
      <c r="I436" s="38" t="str">
        <f t="shared" si="81"/>
        <v>A</v>
      </c>
      <c r="J436" s="38">
        <f t="shared" si="80"/>
        <v>5</v>
      </c>
      <c r="K436" s="39" t="s">
        <v>47</v>
      </c>
      <c r="L436" s="38" t="s">
        <v>770</v>
      </c>
      <c r="M436" s="38" t="s">
        <v>545</v>
      </c>
      <c r="N436" s="59" t="s">
        <v>549</v>
      </c>
      <c r="O436" s="62" t="s">
        <v>554</v>
      </c>
      <c r="T436" s="6"/>
    </row>
    <row r="437" spans="1:26" s="5" customFormat="1" x14ac:dyDescent="0.25">
      <c r="A437" s="2"/>
      <c r="B437" s="36" t="s">
        <v>135</v>
      </c>
      <c r="C437" s="37" t="s">
        <v>231</v>
      </c>
      <c r="D437" s="37" t="s">
        <v>225</v>
      </c>
      <c r="E437" s="37" t="s">
        <v>146</v>
      </c>
      <c r="F437" s="40" t="s">
        <v>183</v>
      </c>
      <c r="G437" s="38" t="str">
        <f t="shared" si="79"/>
        <v>3.1.95.13.10</v>
      </c>
      <c r="H437" s="23" t="s">
        <v>806</v>
      </c>
      <c r="I437" s="38" t="str">
        <f t="shared" si="81"/>
        <v>A</v>
      </c>
      <c r="J437" s="38">
        <f t="shared" si="80"/>
        <v>5</v>
      </c>
      <c r="K437" s="39" t="s">
        <v>47</v>
      </c>
      <c r="L437" s="38" t="s">
        <v>772</v>
      </c>
      <c r="M437" s="38" t="s">
        <v>545</v>
      </c>
      <c r="N437" s="59" t="s">
        <v>549</v>
      </c>
      <c r="O437" s="62" t="s">
        <v>805</v>
      </c>
      <c r="Q437" s="2" t="str">
        <f>B437&amp;"."&amp;C437&amp;"."&amp;D437&amp;"."&amp;E437&amp;"."&amp;F437</f>
        <v>3.1.95.13.10</v>
      </c>
      <c r="R437" s="2" t="str">
        <f>SUBSTITUTE(Q437,".","")</f>
        <v>31951310</v>
      </c>
      <c r="S437" s="2" t="b">
        <f>R437=T437</f>
        <v>1</v>
      </c>
      <c r="T437" s="6" t="str">
        <f>TRIM(SUBSTITUTE(TEXT(G437,"00000000"),".",""))</f>
        <v>31951310</v>
      </c>
      <c r="V437" s="10" t="str">
        <f>IF(IFERROR(SEARCH("Último",K437),0)&gt;0,"A","S")</f>
        <v>A</v>
      </c>
      <c r="W437" s="5" t="b">
        <f>V437=I437</f>
        <v>1</v>
      </c>
      <c r="Y437" s="2" t="str">
        <f>G437&amp;" - "&amp;H437</f>
        <v>3.1.95.13.10 - CONTRIBUIÇÕES PREVIDENCIÁRIAS - RPPS - PESSOAL INATIVO</v>
      </c>
      <c r="Z437" s="2" t="s">
        <v>549</v>
      </c>
    </row>
    <row r="438" spans="1:26" x14ac:dyDescent="0.25">
      <c r="B438" s="36" t="s">
        <v>135</v>
      </c>
      <c r="C438" s="37" t="s">
        <v>231</v>
      </c>
      <c r="D438" s="37" t="s">
        <v>225</v>
      </c>
      <c r="E438" s="37" t="s">
        <v>146</v>
      </c>
      <c r="F438" s="37" t="s">
        <v>175</v>
      </c>
      <c r="G438" s="38" t="str">
        <f t="shared" si="79"/>
        <v>3.1.95.13.11</v>
      </c>
      <c r="H438" s="23" t="s">
        <v>18</v>
      </c>
      <c r="I438" s="38" t="str">
        <f t="shared" si="81"/>
        <v>A</v>
      </c>
      <c r="J438" s="38">
        <f t="shared" si="80"/>
        <v>5</v>
      </c>
      <c r="K438" s="39" t="s">
        <v>47</v>
      </c>
      <c r="L438" s="38" t="s">
        <v>770</v>
      </c>
      <c r="M438" s="38" t="s">
        <v>545</v>
      </c>
      <c r="N438" s="59" t="s">
        <v>549</v>
      </c>
      <c r="O438" s="62" t="s">
        <v>554</v>
      </c>
      <c r="T438" s="6"/>
    </row>
    <row r="439" spans="1:26" x14ac:dyDescent="0.25">
      <c r="B439" s="36" t="s">
        <v>135</v>
      </c>
      <c r="C439" s="37" t="s">
        <v>231</v>
      </c>
      <c r="D439" s="37" t="s">
        <v>225</v>
      </c>
      <c r="E439" s="37" t="s">
        <v>146</v>
      </c>
      <c r="F439" s="37" t="s">
        <v>148</v>
      </c>
      <c r="G439" s="38" t="str">
        <f t="shared" si="79"/>
        <v>3.1.95.13.18</v>
      </c>
      <c r="H439" s="23" t="s">
        <v>681</v>
      </c>
      <c r="I439" s="38" t="str">
        <f t="shared" si="81"/>
        <v>A</v>
      </c>
      <c r="J439" s="38">
        <f t="shared" si="80"/>
        <v>5</v>
      </c>
      <c r="K439" s="39" t="s">
        <v>47</v>
      </c>
      <c r="L439" s="38" t="s">
        <v>770</v>
      </c>
      <c r="M439" s="38" t="s">
        <v>545</v>
      </c>
      <c r="N439" s="59" t="s">
        <v>549</v>
      </c>
      <c r="O439" s="62" t="s">
        <v>554</v>
      </c>
      <c r="T439" s="6"/>
    </row>
    <row r="440" spans="1:26" x14ac:dyDescent="0.25">
      <c r="B440" s="36" t="s">
        <v>135</v>
      </c>
      <c r="C440" s="37" t="s">
        <v>231</v>
      </c>
      <c r="D440" s="37" t="s">
        <v>225</v>
      </c>
      <c r="E440" s="37" t="s">
        <v>146</v>
      </c>
      <c r="F440" s="37" t="s">
        <v>153</v>
      </c>
      <c r="G440" s="38" t="str">
        <f t="shared" si="79"/>
        <v>3.1.95.13.40</v>
      </c>
      <c r="H440" s="23" t="s">
        <v>682</v>
      </c>
      <c r="I440" s="38" t="str">
        <f t="shared" si="81"/>
        <v>A</v>
      </c>
      <c r="J440" s="38">
        <f t="shared" si="80"/>
        <v>5</v>
      </c>
      <c r="K440" s="39" t="s">
        <v>47</v>
      </c>
      <c r="L440" s="38" t="s">
        <v>770</v>
      </c>
      <c r="M440" s="38" t="s">
        <v>545</v>
      </c>
      <c r="N440" s="59" t="s">
        <v>549</v>
      </c>
      <c r="O440" s="62" t="s">
        <v>554</v>
      </c>
      <c r="T440" s="6"/>
    </row>
    <row r="441" spans="1:26" x14ac:dyDescent="0.25">
      <c r="B441" s="36" t="s">
        <v>135</v>
      </c>
      <c r="C441" s="37" t="s">
        <v>231</v>
      </c>
      <c r="D441" s="37" t="s">
        <v>225</v>
      </c>
      <c r="E441" s="37" t="s">
        <v>146</v>
      </c>
      <c r="F441" s="37" t="s">
        <v>191</v>
      </c>
      <c r="G441" s="38" t="str">
        <f t="shared" si="79"/>
        <v>3.1.95.13.99</v>
      </c>
      <c r="H441" s="23" t="s">
        <v>445</v>
      </c>
      <c r="I441" s="38" t="str">
        <f t="shared" si="81"/>
        <v>A</v>
      </c>
      <c r="J441" s="38">
        <f t="shared" si="80"/>
        <v>5</v>
      </c>
      <c r="K441" s="39" t="s">
        <v>47</v>
      </c>
      <c r="L441" s="38" t="s">
        <v>770</v>
      </c>
      <c r="M441" s="38" t="s">
        <v>545</v>
      </c>
      <c r="N441" s="59" t="s">
        <v>549</v>
      </c>
      <c r="O441" s="62" t="s">
        <v>554</v>
      </c>
      <c r="T441" s="6"/>
    </row>
    <row r="442" spans="1:26" x14ac:dyDescent="0.25">
      <c r="B442" s="30" t="s">
        <v>135</v>
      </c>
      <c r="C442" s="31" t="s">
        <v>231</v>
      </c>
      <c r="D442" s="31" t="s">
        <v>225</v>
      </c>
      <c r="E442" s="31" t="s">
        <v>177</v>
      </c>
      <c r="F442" s="31" t="s">
        <v>186</v>
      </c>
      <c r="G442" s="32" t="str">
        <f t="shared" si="79"/>
        <v>3.1.95.16.00</v>
      </c>
      <c r="H442" s="41" t="s">
        <v>55</v>
      </c>
      <c r="I442" s="34" t="str">
        <f t="shared" si="81"/>
        <v>S</v>
      </c>
      <c r="J442" s="32">
        <f t="shared" si="80"/>
        <v>4</v>
      </c>
      <c r="K442" s="42" t="s">
        <v>46</v>
      </c>
      <c r="L442" s="32" t="s">
        <v>770</v>
      </c>
      <c r="M442" s="32" t="s">
        <v>544</v>
      </c>
      <c r="N442" s="59" t="s">
        <v>549</v>
      </c>
      <c r="O442" s="61" t="s">
        <v>554</v>
      </c>
      <c r="Q442" s="2" t="str">
        <f>B442&amp;"."&amp;C442&amp;"."&amp;D442&amp;"."&amp;E442&amp;"."&amp;F442</f>
        <v>3.1.95.16.00</v>
      </c>
      <c r="R442" s="2" t="str">
        <f>SUBSTITUTE(Q442,".","")</f>
        <v>31951600</v>
      </c>
      <c r="S442" s="2" t="b">
        <f>R442=T442</f>
        <v>1</v>
      </c>
      <c r="T442" s="6" t="str">
        <f>TRIM(SUBSTITUTE(TEXT(G442,"00000000"),".",""))</f>
        <v>31951600</v>
      </c>
      <c r="V442" s="9" t="str">
        <f>IF(IFERROR(SEARCH("Último",K442),0)&gt;0,"A","S")</f>
        <v>S</v>
      </c>
      <c r="W442" s="2" t="b">
        <f>V442=I442</f>
        <v>1</v>
      </c>
      <c r="Y442" s="2" t="str">
        <f>G442&amp;" - "&amp;H442</f>
        <v>3.1.95.16.00 - OUTRAS DESPESAS VARIÁVEIS - PESSOAL CIVIL</v>
      </c>
      <c r="Z442" s="2" t="s">
        <v>549</v>
      </c>
    </row>
    <row r="443" spans="1:26" x14ac:dyDescent="0.25">
      <c r="B443" s="36" t="s">
        <v>135</v>
      </c>
      <c r="C443" s="37" t="s">
        <v>231</v>
      </c>
      <c r="D443" s="37" t="s">
        <v>225</v>
      </c>
      <c r="E443" s="37" t="s">
        <v>177</v>
      </c>
      <c r="F443" s="37" t="s">
        <v>144</v>
      </c>
      <c r="G443" s="38" t="str">
        <f t="shared" si="79"/>
        <v>3.1.95.16.08</v>
      </c>
      <c r="H443" s="23" t="s">
        <v>446</v>
      </c>
      <c r="I443" s="38" t="str">
        <f t="shared" si="81"/>
        <v>A</v>
      </c>
      <c r="J443" s="38">
        <f t="shared" si="80"/>
        <v>5</v>
      </c>
      <c r="K443" s="39" t="s">
        <v>47</v>
      </c>
      <c r="L443" s="38" t="s">
        <v>770</v>
      </c>
      <c r="M443" s="38" t="s">
        <v>545</v>
      </c>
      <c r="N443" s="59" t="s">
        <v>549</v>
      </c>
      <c r="O443" s="62" t="s">
        <v>554</v>
      </c>
      <c r="T443" s="6"/>
    </row>
    <row r="444" spans="1:26" x14ac:dyDescent="0.25">
      <c r="B444" s="36" t="s">
        <v>135</v>
      </c>
      <c r="C444" s="37" t="s">
        <v>231</v>
      </c>
      <c r="D444" s="37" t="s">
        <v>225</v>
      </c>
      <c r="E444" s="37" t="s">
        <v>177</v>
      </c>
      <c r="F444" s="37" t="s">
        <v>155</v>
      </c>
      <c r="G444" s="38" t="str">
        <f t="shared" si="79"/>
        <v>3.1.95.16.32</v>
      </c>
      <c r="H444" s="23" t="s">
        <v>447</v>
      </c>
      <c r="I444" s="38" t="str">
        <f t="shared" si="81"/>
        <v>A</v>
      </c>
      <c r="J444" s="38">
        <f t="shared" si="80"/>
        <v>5</v>
      </c>
      <c r="K444" s="39" t="s">
        <v>47</v>
      </c>
      <c r="L444" s="38" t="s">
        <v>770</v>
      </c>
      <c r="M444" s="38" t="s">
        <v>545</v>
      </c>
      <c r="N444" s="59" t="s">
        <v>549</v>
      </c>
      <c r="O444" s="62" t="s">
        <v>554</v>
      </c>
      <c r="T444" s="6"/>
    </row>
    <row r="445" spans="1:26" x14ac:dyDescent="0.25">
      <c r="B445" s="36" t="s">
        <v>135</v>
      </c>
      <c r="C445" s="37" t="s">
        <v>231</v>
      </c>
      <c r="D445" s="37" t="s">
        <v>225</v>
      </c>
      <c r="E445" s="37" t="s">
        <v>177</v>
      </c>
      <c r="F445" s="37" t="s">
        <v>156</v>
      </c>
      <c r="G445" s="38" t="str">
        <f t="shared" si="79"/>
        <v>3.1.95.16.34</v>
      </c>
      <c r="H445" s="23" t="s">
        <v>683</v>
      </c>
      <c r="I445" s="38" t="str">
        <f t="shared" si="81"/>
        <v>A</v>
      </c>
      <c r="J445" s="38">
        <f t="shared" si="80"/>
        <v>5</v>
      </c>
      <c r="K445" s="39" t="s">
        <v>47</v>
      </c>
      <c r="L445" s="38" t="s">
        <v>770</v>
      </c>
      <c r="M445" s="38" t="s">
        <v>545</v>
      </c>
      <c r="N445" s="59" t="s">
        <v>549</v>
      </c>
      <c r="O445" s="62" t="s">
        <v>554</v>
      </c>
      <c r="T445" s="6"/>
    </row>
    <row r="446" spans="1:26" x14ac:dyDescent="0.25">
      <c r="B446" s="36" t="s">
        <v>135</v>
      </c>
      <c r="C446" s="37" t="s">
        <v>231</v>
      </c>
      <c r="D446" s="37" t="s">
        <v>225</v>
      </c>
      <c r="E446" s="37" t="s">
        <v>177</v>
      </c>
      <c r="F446" s="37" t="s">
        <v>172</v>
      </c>
      <c r="G446" s="38" t="str">
        <f t="shared" si="79"/>
        <v>3.1.95.16.36</v>
      </c>
      <c r="H446" s="23" t="s">
        <v>16</v>
      </c>
      <c r="I446" s="38" t="str">
        <f t="shared" si="81"/>
        <v>A</v>
      </c>
      <c r="J446" s="38">
        <f t="shared" si="80"/>
        <v>5</v>
      </c>
      <c r="K446" s="39" t="s">
        <v>47</v>
      </c>
      <c r="L446" s="38" t="s">
        <v>770</v>
      </c>
      <c r="M446" s="38" t="s">
        <v>545</v>
      </c>
      <c r="N446" s="59" t="s">
        <v>549</v>
      </c>
      <c r="O446" s="62" t="s">
        <v>554</v>
      </c>
      <c r="T446" s="6"/>
    </row>
    <row r="447" spans="1:26" x14ac:dyDescent="0.25">
      <c r="B447" s="36" t="s">
        <v>135</v>
      </c>
      <c r="C447" s="37" t="s">
        <v>231</v>
      </c>
      <c r="D447" s="37" t="s">
        <v>225</v>
      </c>
      <c r="E447" s="37" t="s">
        <v>177</v>
      </c>
      <c r="F447" s="37" t="s">
        <v>166</v>
      </c>
      <c r="G447" s="38" t="str">
        <f t="shared" si="79"/>
        <v>3.1.95.16.44</v>
      </c>
      <c r="H447" s="23" t="s">
        <v>448</v>
      </c>
      <c r="I447" s="38" t="str">
        <f t="shared" si="81"/>
        <v>A</v>
      </c>
      <c r="J447" s="38">
        <f t="shared" si="80"/>
        <v>5</v>
      </c>
      <c r="K447" s="39" t="s">
        <v>47</v>
      </c>
      <c r="L447" s="38" t="s">
        <v>770</v>
      </c>
      <c r="M447" s="38" t="s">
        <v>545</v>
      </c>
      <c r="N447" s="59" t="s">
        <v>549</v>
      </c>
      <c r="O447" s="62" t="s">
        <v>554</v>
      </c>
      <c r="T447" s="6"/>
    </row>
    <row r="448" spans="1:26" x14ac:dyDescent="0.25">
      <c r="B448" s="36" t="s">
        <v>135</v>
      </c>
      <c r="C448" s="37" t="s">
        <v>231</v>
      </c>
      <c r="D448" s="37" t="s">
        <v>225</v>
      </c>
      <c r="E448" s="37" t="s">
        <v>177</v>
      </c>
      <c r="F448" s="37" t="s">
        <v>167</v>
      </c>
      <c r="G448" s="38" t="str">
        <f t="shared" si="79"/>
        <v>3.1.95.16.45</v>
      </c>
      <c r="H448" s="23" t="s">
        <v>449</v>
      </c>
      <c r="I448" s="38" t="str">
        <f t="shared" si="81"/>
        <v>A</v>
      </c>
      <c r="J448" s="38">
        <f t="shared" si="80"/>
        <v>5</v>
      </c>
      <c r="K448" s="39" t="s">
        <v>47</v>
      </c>
      <c r="L448" s="38" t="s">
        <v>770</v>
      </c>
      <c r="M448" s="38" t="s">
        <v>545</v>
      </c>
      <c r="N448" s="59" t="s">
        <v>549</v>
      </c>
      <c r="O448" s="62" t="s">
        <v>554</v>
      </c>
      <c r="T448" s="6"/>
    </row>
    <row r="449" spans="2:26" x14ac:dyDescent="0.25">
      <c r="B449" s="36" t="s">
        <v>135</v>
      </c>
      <c r="C449" s="37" t="s">
        <v>231</v>
      </c>
      <c r="D449" s="37" t="s">
        <v>225</v>
      </c>
      <c r="E449" s="37" t="s">
        <v>177</v>
      </c>
      <c r="F449" s="37" t="s">
        <v>213</v>
      </c>
      <c r="G449" s="38" t="str">
        <f t="shared" si="79"/>
        <v>3.1.95.16.76</v>
      </c>
      <c r="H449" s="23" t="s">
        <v>684</v>
      </c>
      <c r="I449" s="38" t="str">
        <f t="shared" si="81"/>
        <v>A</v>
      </c>
      <c r="J449" s="38">
        <f t="shared" si="80"/>
        <v>5</v>
      </c>
      <c r="K449" s="39" t="s">
        <v>47</v>
      </c>
      <c r="L449" s="38" t="s">
        <v>770</v>
      </c>
      <c r="M449" s="38" t="s">
        <v>545</v>
      </c>
      <c r="N449" s="59" t="s">
        <v>549</v>
      </c>
      <c r="O449" s="62" t="s">
        <v>554</v>
      </c>
      <c r="T449" s="6"/>
    </row>
    <row r="450" spans="2:26" x14ac:dyDescent="0.25">
      <c r="B450" s="36" t="s">
        <v>135</v>
      </c>
      <c r="C450" s="37" t="s">
        <v>231</v>
      </c>
      <c r="D450" s="37" t="s">
        <v>225</v>
      </c>
      <c r="E450" s="37" t="s">
        <v>177</v>
      </c>
      <c r="F450" s="37" t="s">
        <v>191</v>
      </c>
      <c r="G450" s="38" t="str">
        <f t="shared" si="79"/>
        <v>3.1.95.16.99</v>
      </c>
      <c r="H450" s="23" t="s">
        <v>55</v>
      </c>
      <c r="I450" s="38" t="str">
        <f t="shared" si="81"/>
        <v>A</v>
      </c>
      <c r="J450" s="38">
        <f t="shared" si="80"/>
        <v>5</v>
      </c>
      <c r="K450" s="39" t="s">
        <v>47</v>
      </c>
      <c r="L450" s="38" t="s">
        <v>770</v>
      </c>
      <c r="M450" s="38" t="s">
        <v>545</v>
      </c>
      <c r="N450" s="59" t="s">
        <v>549</v>
      </c>
      <c r="O450" s="62" t="s">
        <v>554</v>
      </c>
      <c r="T450" s="6"/>
    </row>
    <row r="451" spans="2:26" x14ac:dyDescent="0.25">
      <c r="B451" s="30" t="s">
        <v>135</v>
      </c>
      <c r="C451" s="31" t="s">
        <v>231</v>
      </c>
      <c r="D451" s="31" t="s">
        <v>225</v>
      </c>
      <c r="E451" s="31" t="s">
        <v>205</v>
      </c>
      <c r="F451" s="31" t="s">
        <v>186</v>
      </c>
      <c r="G451" s="32" t="str">
        <f t="shared" si="79"/>
        <v>3.1.95.67.00</v>
      </c>
      <c r="H451" s="33" t="s">
        <v>2</v>
      </c>
      <c r="I451" s="34" t="str">
        <f t="shared" si="81"/>
        <v>S</v>
      </c>
      <c r="J451" s="32">
        <f t="shared" si="80"/>
        <v>4</v>
      </c>
      <c r="K451" s="35" t="s">
        <v>46</v>
      </c>
      <c r="L451" s="32" t="s">
        <v>770</v>
      </c>
      <c r="M451" s="32" t="s">
        <v>544</v>
      </c>
      <c r="N451" s="59" t="s">
        <v>549</v>
      </c>
      <c r="O451" s="61" t="s">
        <v>554</v>
      </c>
      <c r="T451" s="6"/>
    </row>
    <row r="452" spans="2:26" x14ac:dyDescent="0.25">
      <c r="B452" s="36" t="s">
        <v>135</v>
      </c>
      <c r="C452" s="37" t="s">
        <v>231</v>
      </c>
      <c r="D452" s="37" t="s">
        <v>225</v>
      </c>
      <c r="E452" s="37" t="s">
        <v>205</v>
      </c>
      <c r="F452" s="37" t="s">
        <v>173</v>
      </c>
      <c r="G452" s="38" t="str">
        <f t="shared" si="79"/>
        <v>3.1.95.67.01</v>
      </c>
      <c r="H452" s="23" t="s">
        <v>563</v>
      </c>
      <c r="I452" s="38" t="str">
        <f t="shared" si="81"/>
        <v>A</v>
      </c>
      <c r="J452" s="38">
        <f t="shared" si="80"/>
        <v>5</v>
      </c>
      <c r="K452" s="39" t="s">
        <v>47</v>
      </c>
      <c r="L452" s="38" t="s">
        <v>770</v>
      </c>
      <c r="M452" s="38" t="s">
        <v>545</v>
      </c>
      <c r="N452" s="59" t="s">
        <v>549</v>
      </c>
      <c r="O452" s="62" t="s">
        <v>554</v>
      </c>
      <c r="T452" s="6"/>
    </row>
    <row r="453" spans="2:26" x14ac:dyDescent="0.25">
      <c r="B453" s="36" t="s">
        <v>135</v>
      </c>
      <c r="C453" s="37" t="s">
        <v>231</v>
      </c>
      <c r="D453" s="37" t="s">
        <v>225</v>
      </c>
      <c r="E453" s="37" t="s">
        <v>205</v>
      </c>
      <c r="F453" s="37" t="s">
        <v>138</v>
      </c>
      <c r="G453" s="38" t="str">
        <f t="shared" si="79"/>
        <v>3.1.95.67.02</v>
      </c>
      <c r="H453" s="23" t="s">
        <v>1</v>
      </c>
      <c r="I453" s="38" t="str">
        <f t="shared" ref="I453:I484" si="82">IF(J453&lt;J454,"S","A")</f>
        <v>A</v>
      </c>
      <c r="J453" s="38">
        <f t="shared" si="80"/>
        <v>5</v>
      </c>
      <c r="K453" s="39" t="s">
        <v>47</v>
      </c>
      <c r="L453" s="38" t="s">
        <v>770</v>
      </c>
      <c r="M453" s="38" t="s">
        <v>545</v>
      </c>
      <c r="N453" s="59" t="s">
        <v>549</v>
      </c>
      <c r="O453" s="62" t="s">
        <v>554</v>
      </c>
      <c r="T453" s="6"/>
    </row>
    <row r="454" spans="2:26" x14ac:dyDescent="0.25">
      <c r="B454" s="36" t="s">
        <v>135</v>
      </c>
      <c r="C454" s="37" t="s">
        <v>231</v>
      </c>
      <c r="D454" s="37" t="s">
        <v>225</v>
      </c>
      <c r="E454" s="37" t="s">
        <v>205</v>
      </c>
      <c r="F454" s="37" t="s">
        <v>139</v>
      </c>
      <c r="G454" s="38" t="str">
        <f t="shared" si="79"/>
        <v>3.1.95.67.03</v>
      </c>
      <c r="H454" s="23" t="s">
        <v>564</v>
      </c>
      <c r="I454" s="38" t="str">
        <f t="shared" si="82"/>
        <v>A</v>
      </c>
      <c r="J454" s="38">
        <f t="shared" si="80"/>
        <v>5</v>
      </c>
      <c r="K454" s="39" t="s">
        <v>47</v>
      </c>
      <c r="L454" s="38" t="s">
        <v>770</v>
      </c>
      <c r="M454" s="38" t="s">
        <v>545</v>
      </c>
      <c r="N454" s="59" t="s">
        <v>549</v>
      </c>
      <c r="O454" s="62" t="s">
        <v>554</v>
      </c>
      <c r="T454" s="6"/>
    </row>
    <row r="455" spans="2:26" x14ac:dyDescent="0.25">
      <c r="B455" s="36" t="s">
        <v>135</v>
      </c>
      <c r="C455" s="37" t="s">
        <v>231</v>
      </c>
      <c r="D455" s="37" t="s">
        <v>225</v>
      </c>
      <c r="E455" s="37" t="s">
        <v>205</v>
      </c>
      <c r="F455" s="37" t="s">
        <v>191</v>
      </c>
      <c r="G455" s="38" t="str">
        <f t="shared" si="79"/>
        <v>3.1.95.67.99</v>
      </c>
      <c r="H455" s="23" t="s">
        <v>565</v>
      </c>
      <c r="I455" s="38" t="str">
        <f>IF(J455&lt;J486,"S","A")</f>
        <v>A</v>
      </c>
      <c r="J455" s="38">
        <f t="shared" si="80"/>
        <v>5</v>
      </c>
      <c r="K455" s="39" t="s">
        <v>47</v>
      </c>
      <c r="L455" s="38" t="s">
        <v>770</v>
      </c>
      <c r="M455" s="38" t="s">
        <v>545</v>
      </c>
      <c r="N455" s="59" t="s">
        <v>549</v>
      </c>
      <c r="O455" s="62" t="s">
        <v>554</v>
      </c>
      <c r="Q455" s="2" t="str">
        <f>B455&amp;"."&amp;C455&amp;"."&amp;D455&amp;"."&amp;E455&amp;"."&amp;F455</f>
        <v>3.1.95.67.99</v>
      </c>
      <c r="R455" s="2" t="str">
        <f>SUBSTITUTE(Q455,".","")</f>
        <v>31956799</v>
      </c>
      <c r="S455" s="2" t="b">
        <f>R455=T455</f>
        <v>1</v>
      </c>
      <c r="T455" s="6" t="str">
        <f>TRIM(SUBSTITUTE(TEXT(G455,"00000000"),".",""))</f>
        <v>31956799</v>
      </c>
      <c r="V455" s="9" t="str">
        <f>IF(IFERROR(SEARCH("Último",K455),0)&gt;0,"A","S")</f>
        <v>A</v>
      </c>
      <c r="W455" s="2" t="b">
        <f>V455=I455</f>
        <v>1</v>
      </c>
      <c r="Y455" s="2" t="str">
        <f>G455&amp;" - "&amp;H455</f>
        <v>3.1.95.67.99 - OUTROS DEPÓSITOS COMPULSÓRIOS</v>
      </c>
      <c r="Z455" s="2" t="s">
        <v>549</v>
      </c>
    </row>
    <row r="456" spans="2:26" x14ac:dyDescent="0.25">
      <c r="B456" s="30" t="s">
        <v>135</v>
      </c>
      <c r="C456" s="31" t="s">
        <v>231</v>
      </c>
      <c r="D456" s="31" t="s">
        <v>225</v>
      </c>
      <c r="E456" s="31" t="s">
        <v>233</v>
      </c>
      <c r="F456" s="31" t="s">
        <v>186</v>
      </c>
      <c r="G456" s="32" t="str">
        <f t="shared" si="79"/>
        <v>3.1.95.91.00</v>
      </c>
      <c r="H456" s="33" t="s">
        <v>56</v>
      </c>
      <c r="I456" s="34" t="str">
        <f t="shared" ref="I456:I487" si="83">IF(J456&lt;J457,"S","A")</f>
        <v>S</v>
      </c>
      <c r="J456" s="32">
        <f t="shared" si="80"/>
        <v>4</v>
      </c>
      <c r="K456" s="35" t="s">
        <v>46</v>
      </c>
      <c r="L456" s="32" t="s">
        <v>770</v>
      </c>
      <c r="M456" s="32" t="s">
        <v>544</v>
      </c>
      <c r="N456" s="59" t="s">
        <v>549</v>
      </c>
      <c r="O456" s="61" t="s">
        <v>554</v>
      </c>
      <c r="T456" s="6"/>
    </row>
    <row r="457" spans="2:26" x14ac:dyDescent="0.25">
      <c r="B457" s="36" t="s">
        <v>135</v>
      </c>
      <c r="C457" s="37" t="s">
        <v>231</v>
      </c>
      <c r="D457" s="37" t="s">
        <v>225</v>
      </c>
      <c r="E457" s="37" t="s">
        <v>233</v>
      </c>
      <c r="F457" s="37" t="s">
        <v>173</v>
      </c>
      <c r="G457" s="38" t="str">
        <f t="shared" ref="G457:G520" si="84">B457&amp;"."&amp;C457&amp;"."&amp;D457&amp;"."&amp;E457&amp;"."&amp;F457</f>
        <v>3.1.95.91.01</v>
      </c>
      <c r="H457" s="23" t="s">
        <v>450</v>
      </c>
      <c r="I457" s="38" t="str">
        <f t="shared" si="83"/>
        <v>A</v>
      </c>
      <c r="J457" s="38">
        <f t="shared" ref="J457:J520" si="85">IF( (VALUE(F457) &gt; 0), 5,IF( (VALUE(E457) &gt; 0), 4,IF( (VALUE(D457) &gt; 0), 3,IF( (VALUE(C457) &gt; 0), 2,1))))</f>
        <v>5</v>
      </c>
      <c r="K457" s="39" t="s">
        <v>47</v>
      </c>
      <c r="L457" s="38" t="s">
        <v>770</v>
      </c>
      <c r="M457" s="38" t="s">
        <v>545</v>
      </c>
      <c r="N457" s="59" t="s">
        <v>549</v>
      </c>
      <c r="O457" s="62" t="s">
        <v>554</v>
      </c>
      <c r="T457" s="6"/>
    </row>
    <row r="458" spans="2:26" x14ac:dyDescent="0.25">
      <c r="B458" s="36" t="s">
        <v>135</v>
      </c>
      <c r="C458" s="37" t="s">
        <v>231</v>
      </c>
      <c r="D458" s="37" t="s">
        <v>225</v>
      </c>
      <c r="E458" s="37" t="s">
        <v>233</v>
      </c>
      <c r="F458" s="37" t="s">
        <v>144</v>
      </c>
      <c r="G458" s="38" t="str">
        <f t="shared" si="84"/>
        <v>3.1.95.91.08</v>
      </c>
      <c r="H458" s="23" t="s">
        <v>451</v>
      </c>
      <c r="I458" s="38" t="str">
        <f t="shared" si="83"/>
        <v>A</v>
      </c>
      <c r="J458" s="38">
        <f t="shared" si="85"/>
        <v>5</v>
      </c>
      <c r="K458" s="39" t="s">
        <v>47</v>
      </c>
      <c r="L458" s="38" t="s">
        <v>770</v>
      </c>
      <c r="M458" s="38" t="s">
        <v>545</v>
      </c>
      <c r="N458" s="59" t="s">
        <v>549</v>
      </c>
      <c r="O458" s="62" t="s">
        <v>554</v>
      </c>
      <c r="T458" s="6"/>
    </row>
    <row r="459" spans="2:26" x14ac:dyDescent="0.25">
      <c r="B459" s="36" t="s">
        <v>135</v>
      </c>
      <c r="C459" s="37" t="s">
        <v>231</v>
      </c>
      <c r="D459" s="37" t="s">
        <v>225</v>
      </c>
      <c r="E459" s="37" t="s">
        <v>233</v>
      </c>
      <c r="F459" s="37" t="s">
        <v>174</v>
      </c>
      <c r="G459" s="38" t="str">
        <f t="shared" si="84"/>
        <v>3.1.95.91.09</v>
      </c>
      <c r="H459" s="23" t="s">
        <v>452</v>
      </c>
      <c r="I459" s="38" t="str">
        <f t="shared" si="83"/>
        <v>A</v>
      </c>
      <c r="J459" s="38">
        <f t="shared" si="85"/>
        <v>5</v>
      </c>
      <c r="K459" s="39" t="s">
        <v>47</v>
      </c>
      <c r="L459" s="38" t="s">
        <v>770</v>
      </c>
      <c r="M459" s="38" t="s">
        <v>545</v>
      </c>
      <c r="N459" s="59" t="s">
        <v>549</v>
      </c>
      <c r="O459" s="62" t="s">
        <v>554</v>
      </c>
      <c r="T459" s="6"/>
    </row>
    <row r="460" spans="2:26" x14ac:dyDescent="0.25">
      <c r="B460" s="36" t="s">
        <v>135</v>
      </c>
      <c r="C460" s="37" t="s">
        <v>231</v>
      </c>
      <c r="D460" s="37" t="s">
        <v>225</v>
      </c>
      <c r="E460" s="37" t="s">
        <v>233</v>
      </c>
      <c r="F460" s="37" t="s">
        <v>183</v>
      </c>
      <c r="G460" s="38" t="str">
        <f t="shared" si="84"/>
        <v>3.1.95.91.10</v>
      </c>
      <c r="H460" s="23" t="s">
        <v>57</v>
      </c>
      <c r="I460" s="38" t="str">
        <f t="shared" si="83"/>
        <v>A</v>
      </c>
      <c r="J460" s="38">
        <f t="shared" si="85"/>
        <v>5</v>
      </c>
      <c r="K460" s="39" t="s">
        <v>47</v>
      </c>
      <c r="L460" s="38" t="s">
        <v>770</v>
      </c>
      <c r="M460" s="38" t="s">
        <v>545</v>
      </c>
      <c r="N460" s="59" t="s">
        <v>549</v>
      </c>
      <c r="O460" s="62" t="s">
        <v>554</v>
      </c>
      <c r="T460" s="6"/>
    </row>
    <row r="461" spans="2:26" x14ac:dyDescent="0.25">
      <c r="B461" s="36" t="s">
        <v>135</v>
      </c>
      <c r="C461" s="37" t="s">
        <v>231</v>
      </c>
      <c r="D461" s="37" t="s">
        <v>225</v>
      </c>
      <c r="E461" s="37" t="s">
        <v>233</v>
      </c>
      <c r="F461" s="37" t="s">
        <v>176</v>
      </c>
      <c r="G461" s="38" t="str">
        <f t="shared" si="84"/>
        <v>3.1.95.91.14</v>
      </c>
      <c r="H461" s="23" t="s">
        <v>685</v>
      </c>
      <c r="I461" s="38" t="str">
        <f t="shared" si="83"/>
        <v>A</v>
      </c>
      <c r="J461" s="38">
        <f t="shared" si="85"/>
        <v>5</v>
      </c>
      <c r="K461" s="39" t="s">
        <v>47</v>
      </c>
      <c r="L461" s="38" t="s">
        <v>770</v>
      </c>
      <c r="M461" s="38" t="s">
        <v>545</v>
      </c>
      <c r="N461" s="59" t="s">
        <v>549</v>
      </c>
      <c r="O461" s="62" t="s">
        <v>554</v>
      </c>
      <c r="T461" s="6"/>
    </row>
    <row r="462" spans="2:26" x14ac:dyDescent="0.25">
      <c r="B462" s="36" t="s">
        <v>135</v>
      </c>
      <c r="C462" s="37" t="s">
        <v>231</v>
      </c>
      <c r="D462" s="37" t="s">
        <v>225</v>
      </c>
      <c r="E462" s="37" t="s">
        <v>233</v>
      </c>
      <c r="F462" s="37" t="s">
        <v>147</v>
      </c>
      <c r="G462" s="38" t="str">
        <f t="shared" si="84"/>
        <v>3.1.95.91.15</v>
      </c>
      <c r="H462" s="23" t="s">
        <v>686</v>
      </c>
      <c r="I462" s="38" t="str">
        <f t="shared" si="83"/>
        <v>A</v>
      </c>
      <c r="J462" s="38">
        <f t="shared" si="85"/>
        <v>5</v>
      </c>
      <c r="K462" s="39" t="s">
        <v>47</v>
      </c>
      <c r="L462" s="38" t="s">
        <v>770</v>
      </c>
      <c r="M462" s="38" t="s">
        <v>545</v>
      </c>
      <c r="N462" s="59" t="s">
        <v>549</v>
      </c>
      <c r="O462" s="62" t="s">
        <v>554</v>
      </c>
      <c r="T462" s="6"/>
    </row>
    <row r="463" spans="2:26" x14ac:dyDescent="0.25">
      <c r="B463" s="36" t="s">
        <v>135</v>
      </c>
      <c r="C463" s="37" t="s">
        <v>231</v>
      </c>
      <c r="D463" s="37" t="s">
        <v>225</v>
      </c>
      <c r="E463" s="37" t="s">
        <v>233</v>
      </c>
      <c r="F463" s="37" t="s">
        <v>177</v>
      </c>
      <c r="G463" s="38" t="str">
        <f t="shared" si="84"/>
        <v>3.1.95.91.16</v>
      </c>
      <c r="H463" s="23" t="s">
        <v>687</v>
      </c>
      <c r="I463" s="38" t="str">
        <f t="shared" si="83"/>
        <v>A</v>
      </c>
      <c r="J463" s="38">
        <f t="shared" si="85"/>
        <v>5</v>
      </c>
      <c r="K463" s="39" t="s">
        <v>47</v>
      </c>
      <c r="L463" s="38" t="s">
        <v>770</v>
      </c>
      <c r="M463" s="38" t="s">
        <v>545</v>
      </c>
      <c r="N463" s="59" t="s">
        <v>549</v>
      </c>
      <c r="O463" s="62" t="s">
        <v>554</v>
      </c>
      <c r="T463" s="6"/>
    </row>
    <row r="464" spans="2:26" x14ac:dyDescent="0.25">
      <c r="B464" s="36" t="s">
        <v>135</v>
      </c>
      <c r="C464" s="37" t="s">
        <v>231</v>
      </c>
      <c r="D464" s="37" t="s">
        <v>225</v>
      </c>
      <c r="E464" s="37" t="s">
        <v>233</v>
      </c>
      <c r="F464" s="37" t="s">
        <v>178</v>
      </c>
      <c r="G464" s="38" t="str">
        <f t="shared" si="84"/>
        <v>3.1.95.91.20</v>
      </c>
      <c r="H464" s="23" t="s">
        <v>1</v>
      </c>
      <c r="I464" s="38" t="str">
        <f t="shared" si="83"/>
        <v>A</v>
      </c>
      <c r="J464" s="38">
        <f t="shared" si="85"/>
        <v>5</v>
      </c>
      <c r="K464" s="39" t="s">
        <v>47</v>
      </c>
      <c r="L464" s="38" t="s">
        <v>770</v>
      </c>
      <c r="M464" s="38" t="s">
        <v>545</v>
      </c>
      <c r="N464" s="59" t="s">
        <v>549</v>
      </c>
      <c r="O464" s="62" t="s">
        <v>554</v>
      </c>
      <c r="T464" s="6"/>
    </row>
    <row r="465" spans="2:20" x14ac:dyDescent="0.25">
      <c r="B465" s="36" t="s">
        <v>135</v>
      </c>
      <c r="C465" s="37" t="s">
        <v>231</v>
      </c>
      <c r="D465" s="37" t="s">
        <v>225</v>
      </c>
      <c r="E465" s="37" t="s">
        <v>233</v>
      </c>
      <c r="F465" s="37" t="s">
        <v>181</v>
      </c>
      <c r="G465" s="38" t="str">
        <f t="shared" si="84"/>
        <v>3.1.95.91.23</v>
      </c>
      <c r="H465" s="23" t="s">
        <v>453</v>
      </c>
      <c r="I465" s="38" t="str">
        <f t="shared" si="83"/>
        <v>A</v>
      </c>
      <c r="J465" s="38">
        <f t="shared" si="85"/>
        <v>5</v>
      </c>
      <c r="K465" s="39" t="s">
        <v>47</v>
      </c>
      <c r="L465" s="38" t="s">
        <v>770</v>
      </c>
      <c r="M465" s="38" t="s">
        <v>545</v>
      </c>
      <c r="N465" s="59" t="s">
        <v>549</v>
      </c>
      <c r="O465" s="62" t="s">
        <v>554</v>
      </c>
      <c r="T465" s="6"/>
    </row>
    <row r="466" spans="2:20" x14ac:dyDescent="0.25">
      <c r="B466" s="36" t="s">
        <v>135</v>
      </c>
      <c r="C466" s="37" t="s">
        <v>231</v>
      </c>
      <c r="D466" s="37" t="s">
        <v>225</v>
      </c>
      <c r="E466" s="37" t="s">
        <v>233</v>
      </c>
      <c r="F466" s="37" t="s">
        <v>160</v>
      </c>
      <c r="G466" s="38" t="str">
        <f t="shared" si="84"/>
        <v>3.1.95.91.25</v>
      </c>
      <c r="H466" s="23" t="s">
        <v>454</v>
      </c>
      <c r="I466" s="38" t="str">
        <f t="shared" si="83"/>
        <v>A</v>
      </c>
      <c r="J466" s="38">
        <f t="shared" si="85"/>
        <v>5</v>
      </c>
      <c r="K466" s="39" t="s">
        <v>47</v>
      </c>
      <c r="L466" s="38" t="s">
        <v>770</v>
      </c>
      <c r="M466" s="38" t="s">
        <v>545</v>
      </c>
      <c r="N466" s="59" t="s">
        <v>549</v>
      </c>
      <c r="O466" s="62" t="s">
        <v>554</v>
      </c>
      <c r="T466" s="6"/>
    </row>
    <row r="467" spans="2:20" x14ac:dyDescent="0.25">
      <c r="B467" s="36" t="s">
        <v>135</v>
      </c>
      <c r="C467" s="37" t="s">
        <v>231</v>
      </c>
      <c r="D467" s="37" t="s">
        <v>225</v>
      </c>
      <c r="E467" s="37" t="s">
        <v>233</v>
      </c>
      <c r="F467" s="37" t="s">
        <v>158</v>
      </c>
      <c r="G467" s="38" t="str">
        <f t="shared" si="84"/>
        <v>3.1.95.91.26</v>
      </c>
      <c r="H467" s="23" t="s">
        <v>688</v>
      </c>
      <c r="I467" s="38" t="str">
        <f t="shared" si="83"/>
        <v>A</v>
      </c>
      <c r="J467" s="38">
        <f t="shared" si="85"/>
        <v>5</v>
      </c>
      <c r="K467" s="39" t="s">
        <v>47</v>
      </c>
      <c r="L467" s="38" t="s">
        <v>770</v>
      </c>
      <c r="M467" s="38" t="s">
        <v>545</v>
      </c>
      <c r="N467" s="59" t="s">
        <v>549</v>
      </c>
      <c r="O467" s="62" t="s">
        <v>554</v>
      </c>
      <c r="T467" s="6"/>
    </row>
    <row r="468" spans="2:20" x14ac:dyDescent="0.25">
      <c r="B468" s="36" t="s">
        <v>135</v>
      </c>
      <c r="C468" s="37" t="s">
        <v>231</v>
      </c>
      <c r="D468" s="37" t="s">
        <v>225</v>
      </c>
      <c r="E468" s="37" t="s">
        <v>233</v>
      </c>
      <c r="F468" s="37" t="s">
        <v>182</v>
      </c>
      <c r="G468" s="38" t="str">
        <f t="shared" si="84"/>
        <v>3.1.95.91.28</v>
      </c>
      <c r="H468" s="23" t="s">
        <v>689</v>
      </c>
      <c r="I468" s="38" t="str">
        <f t="shared" si="83"/>
        <v>A</v>
      </c>
      <c r="J468" s="38">
        <f t="shared" si="85"/>
        <v>5</v>
      </c>
      <c r="K468" s="39" t="s">
        <v>47</v>
      </c>
      <c r="L468" s="38" t="s">
        <v>770</v>
      </c>
      <c r="M468" s="38" t="s">
        <v>545</v>
      </c>
      <c r="N468" s="59" t="s">
        <v>549</v>
      </c>
      <c r="O468" s="62" t="s">
        <v>554</v>
      </c>
      <c r="T468" s="6"/>
    </row>
    <row r="469" spans="2:20" x14ac:dyDescent="0.25">
      <c r="B469" s="36" t="s">
        <v>135</v>
      </c>
      <c r="C469" s="37" t="s">
        <v>231</v>
      </c>
      <c r="D469" s="37" t="s">
        <v>225</v>
      </c>
      <c r="E469" s="37" t="s">
        <v>233</v>
      </c>
      <c r="F469" s="37" t="s">
        <v>137</v>
      </c>
      <c r="G469" s="38" t="str">
        <f t="shared" si="84"/>
        <v>3.1.95.91.30</v>
      </c>
      <c r="H469" s="23" t="s">
        <v>690</v>
      </c>
      <c r="I469" s="38" t="str">
        <f t="shared" si="83"/>
        <v>A</v>
      </c>
      <c r="J469" s="38">
        <f t="shared" si="85"/>
        <v>5</v>
      </c>
      <c r="K469" s="39" t="s">
        <v>47</v>
      </c>
      <c r="L469" s="38" t="s">
        <v>770</v>
      </c>
      <c r="M469" s="38" t="s">
        <v>545</v>
      </c>
      <c r="N469" s="59" t="s">
        <v>549</v>
      </c>
      <c r="O469" s="62" t="s">
        <v>554</v>
      </c>
      <c r="T469" s="6"/>
    </row>
    <row r="470" spans="2:20" x14ac:dyDescent="0.25">
      <c r="B470" s="36" t="s">
        <v>135</v>
      </c>
      <c r="C470" s="37" t="s">
        <v>231</v>
      </c>
      <c r="D470" s="37" t="s">
        <v>225</v>
      </c>
      <c r="E470" s="37" t="s">
        <v>233</v>
      </c>
      <c r="F470" s="37" t="s">
        <v>172</v>
      </c>
      <c r="G470" s="38" t="str">
        <f t="shared" si="84"/>
        <v>3.1.95.91.36</v>
      </c>
      <c r="H470" s="23" t="s">
        <v>455</v>
      </c>
      <c r="I470" s="38" t="str">
        <f t="shared" si="83"/>
        <v>A</v>
      </c>
      <c r="J470" s="38">
        <f t="shared" si="85"/>
        <v>5</v>
      </c>
      <c r="K470" s="39" t="s">
        <v>47</v>
      </c>
      <c r="L470" s="38" t="s">
        <v>770</v>
      </c>
      <c r="M470" s="38" t="s">
        <v>545</v>
      </c>
      <c r="N470" s="59" t="s">
        <v>549</v>
      </c>
      <c r="O470" s="62" t="s">
        <v>554</v>
      </c>
      <c r="T470" s="6"/>
    </row>
    <row r="471" spans="2:20" x14ac:dyDescent="0.25">
      <c r="B471" s="36" t="s">
        <v>135</v>
      </c>
      <c r="C471" s="37" t="s">
        <v>231</v>
      </c>
      <c r="D471" s="37" t="s">
        <v>225</v>
      </c>
      <c r="E471" s="37" t="s">
        <v>233</v>
      </c>
      <c r="F471" s="37" t="s">
        <v>413</v>
      </c>
      <c r="G471" s="38" t="str">
        <f t="shared" si="84"/>
        <v>3.1.95.91.97</v>
      </c>
      <c r="H471" s="23" t="s">
        <v>58</v>
      </c>
      <c r="I471" s="38" t="str">
        <f t="shared" si="83"/>
        <v>A</v>
      </c>
      <c r="J471" s="38">
        <f t="shared" si="85"/>
        <v>5</v>
      </c>
      <c r="K471" s="39" t="s">
        <v>47</v>
      </c>
      <c r="L471" s="38" t="s">
        <v>770</v>
      </c>
      <c r="M471" s="38" t="s">
        <v>545</v>
      </c>
      <c r="N471" s="59" t="s">
        <v>549</v>
      </c>
      <c r="O471" s="62" t="s">
        <v>554</v>
      </c>
      <c r="T471" s="6"/>
    </row>
    <row r="472" spans="2:20" x14ac:dyDescent="0.25">
      <c r="B472" s="36" t="s">
        <v>135</v>
      </c>
      <c r="C472" s="37" t="s">
        <v>231</v>
      </c>
      <c r="D472" s="37" t="s">
        <v>225</v>
      </c>
      <c r="E472" s="37" t="s">
        <v>233</v>
      </c>
      <c r="F472" s="37" t="s">
        <v>191</v>
      </c>
      <c r="G472" s="38" t="str">
        <f t="shared" si="84"/>
        <v>3.1.95.91.99</v>
      </c>
      <c r="H472" s="23" t="s">
        <v>456</v>
      </c>
      <c r="I472" s="38" t="str">
        <f t="shared" si="83"/>
        <v>A</v>
      </c>
      <c r="J472" s="38">
        <f t="shared" si="85"/>
        <v>5</v>
      </c>
      <c r="K472" s="39" t="s">
        <v>47</v>
      </c>
      <c r="L472" s="38" t="s">
        <v>770</v>
      </c>
      <c r="M472" s="38" t="s">
        <v>545</v>
      </c>
      <c r="N472" s="59" t="s">
        <v>549</v>
      </c>
      <c r="O472" s="62" t="s">
        <v>554</v>
      </c>
      <c r="T472" s="6"/>
    </row>
    <row r="473" spans="2:20" x14ac:dyDescent="0.25">
      <c r="B473" s="30" t="s">
        <v>135</v>
      </c>
      <c r="C473" s="31" t="s">
        <v>231</v>
      </c>
      <c r="D473" s="31" t="s">
        <v>225</v>
      </c>
      <c r="E473" s="31" t="s">
        <v>185</v>
      </c>
      <c r="F473" s="31" t="s">
        <v>186</v>
      </c>
      <c r="G473" s="32" t="str">
        <f t="shared" si="84"/>
        <v>3.1.95.92.00</v>
      </c>
      <c r="H473" s="33" t="s">
        <v>59</v>
      </c>
      <c r="I473" s="34" t="str">
        <f t="shared" si="83"/>
        <v>S</v>
      </c>
      <c r="J473" s="32">
        <f t="shared" si="85"/>
        <v>4</v>
      </c>
      <c r="K473" s="35" t="s">
        <v>46</v>
      </c>
      <c r="L473" s="32" t="s">
        <v>770</v>
      </c>
      <c r="M473" s="32" t="s">
        <v>544</v>
      </c>
      <c r="N473" s="59" t="s">
        <v>549</v>
      </c>
      <c r="O473" s="61" t="s">
        <v>554</v>
      </c>
      <c r="T473" s="6"/>
    </row>
    <row r="474" spans="2:20" x14ac:dyDescent="0.25">
      <c r="B474" s="36" t="s">
        <v>135</v>
      </c>
      <c r="C474" s="37" t="s">
        <v>231</v>
      </c>
      <c r="D474" s="37" t="s">
        <v>225</v>
      </c>
      <c r="E474" s="37" t="s">
        <v>185</v>
      </c>
      <c r="F474" s="37" t="s">
        <v>173</v>
      </c>
      <c r="G474" s="38" t="str">
        <f t="shared" si="84"/>
        <v>3.1.95.92.01</v>
      </c>
      <c r="H474" s="23" t="s">
        <v>667</v>
      </c>
      <c r="I474" s="38" t="str">
        <f t="shared" si="83"/>
        <v>A</v>
      </c>
      <c r="J474" s="38">
        <f t="shared" si="85"/>
        <v>5</v>
      </c>
      <c r="K474" s="39" t="s">
        <v>47</v>
      </c>
      <c r="L474" s="38" t="s">
        <v>770</v>
      </c>
      <c r="M474" s="38" t="s">
        <v>545</v>
      </c>
      <c r="N474" s="59" t="s">
        <v>549</v>
      </c>
      <c r="O474" s="62" t="s">
        <v>554</v>
      </c>
      <c r="T474" s="6"/>
    </row>
    <row r="475" spans="2:20" x14ac:dyDescent="0.25">
      <c r="B475" s="36" t="s">
        <v>135</v>
      </c>
      <c r="C475" s="37" t="s">
        <v>231</v>
      </c>
      <c r="D475" s="37" t="s">
        <v>225</v>
      </c>
      <c r="E475" s="37" t="s">
        <v>185</v>
      </c>
      <c r="F475" s="37" t="s">
        <v>139</v>
      </c>
      <c r="G475" s="38" t="str">
        <f t="shared" si="84"/>
        <v>3.1.95.92.03</v>
      </c>
      <c r="H475" s="23" t="s">
        <v>457</v>
      </c>
      <c r="I475" s="38" t="str">
        <f t="shared" si="83"/>
        <v>A</v>
      </c>
      <c r="J475" s="38">
        <f t="shared" si="85"/>
        <v>5</v>
      </c>
      <c r="K475" s="39" t="s">
        <v>47</v>
      </c>
      <c r="L475" s="38" t="s">
        <v>770</v>
      </c>
      <c r="M475" s="38" t="s">
        <v>545</v>
      </c>
      <c r="N475" s="59" t="s">
        <v>549</v>
      </c>
      <c r="O475" s="62" t="s">
        <v>554</v>
      </c>
      <c r="T475" s="6"/>
    </row>
    <row r="476" spans="2:20" x14ac:dyDescent="0.25">
      <c r="B476" s="36" t="s">
        <v>135</v>
      </c>
      <c r="C476" s="37" t="s">
        <v>231</v>
      </c>
      <c r="D476" s="37" t="s">
        <v>225</v>
      </c>
      <c r="E476" s="37" t="s">
        <v>185</v>
      </c>
      <c r="F476" s="37" t="s">
        <v>140</v>
      </c>
      <c r="G476" s="38" t="str">
        <f t="shared" si="84"/>
        <v>3.1.95.92.04</v>
      </c>
      <c r="H476" s="23" t="s">
        <v>44</v>
      </c>
      <c r="I476" s="38" t="str">
        <f t="shared" si="83"/>
        <v>A</v>
      </c>
      <c r="J476" s="38">
        <f t="shared" si="85"/>
        <v>5</v>
      </c>
      <c r="K476" s="39" t="s">
        <v>47</v>
      </c>
      <c r="L476" s="38" t="s">
        <v>770</v>
      </c>
      <c r="M476" s="38" t="s">
        <v>545</v>
      </c>
      <c r="N476" s="59" t="s">
        <v>549</v>
      </c>
      <c r="O476" s="62" t="s">
        <v>554</v>
      </c>
      <c r="T476" s="6"/>
    </row>
    <row r="477" spans="2:20" x14ac:dyDescent="0.25">
      <c r="B477" s="36" t="s">
        <v>135</v>
      </c>
      <c r="C477" s="37" t="s">
        <v>231</v>
      </c>
      <c r="D477" s="37" t="s">
        <v>225</v>
      </c>
      <c r="E477" s="37" t="s">
        <v>185</v>
      </c>
      <c r="F477" s="37" t="s">
        <v>143</v>
      </c>
      <c r="G477" s="38" t="str">
        <f t="shared" si="84"/>
        <v>3.1.95.92.07</v>
      </c>
      <c r="H477" s="23" t="s">
        <v>50</v>
      </c>
      <c r="I477" s="38" t="str">
        <f t="shared" si="83"/>
        <v>A</v>
      </c>
      <c r="J477" s="38">
        <f t="shared" si="85"/>
        <v>5</v>
      </c>
      <c r="K477" s="39" t="s">
        <v>47</v>
      </c>
      <c r="L477" s="38" t="s">
        <v>770</v>
      </c>
      <c r="M477" s="38" t="s">
        <v>545</v>
      </c>
      <c r="N477" s="59" t="s">
        <v>549</v>
      </c>
      <c r="O477" s="62" t="s">
        <v>554</v>
      </c>
      <c r="T477" s="6"/>
    </row>
    <row r="478" spans="2:20" x14ac:dyDescent="0.25">
      <c r="B478" s="36" t="s">
        <v>135</v>
      </c>
      <c r="C478" s="37" t="s">
        <v>231</v>
      </c>
      <c r="D478" s="37" t="s">
        <v>225</v>
      </c>
      <c r="E478" s="37" t="s">
        <v>185</v>
      </c>
      <c r="F478" s="37" t="s">
        <v>175</v>
      </c>
      <c r="G478" s="38" t="str">
        <f t="shared" si="84"/>
        <v>3.1.95.92.11</v>
      </c>
      <c r="H478" s="23" t="s">
        <v>51</v>
      </c>
      <c r="I478" s="38" t="str">
        <f t="shared" si="83"/>
        <v>A</v>
      </c>
      <c r="J478" s="38">
        <f t="shared" si="85"/>
        <v>5</v>
      </c>
      <c r="K478" s="39" t="s">
        <v>47</v>
      </c>
      <c r="L478" s="38" t="s">
        <v>770</v>
      </c>
      <c r="M478" s="38" t="s">
        <v>545</v>
      </c>
      <c r="N478" s="59" t="s">
        <v>549</v>
      </c>
      <c r="O478" s="62" t="s">
        <v>554</v>
      </c>
      <c r="T478" s="6"/>
    </row>
    <row r="479" spans="2:20" x14ac:dyDescent="0.25">
      <c r="B479" s="36" t="s">
        <v>135</v>
      </c>
      <c r="C479" s="37" t="s">
        <v>231</v>
      </c>
      <c r="D479" s="37" t="s">
        <v>225</v>
      </c>
      <c r="E479" s="37" t="s">
        <v>185</v>
      </c>
      <c r="F479" s="37" t="s">
        <v>146</v>
      </c>
      <c r="G479" s="38" t="str">
        <f t="shared" si="84"/>
        <v>3.1.95.92.13</v>
      </c>
      <c r="H479" s="23" t="s">
        <v>53</v>
      </c>
      <c r="I479" s="38" t="str">
        <f t="shared" si="83"/>
        <v>A</v>
      </c>
      <c r="J479" s="38">
        <f t="shared" si="85"/>
        <v>5</v>
      </c>
      <c r="K479" s="39" t="s">
        <v>47</v>
      </c>
      <c r="L479" s="38" t="s">
        <v>770</v>
      </c>
      <c r="M479" s="38" t="s">
        <v>545</v>
      </c>
      <c r="N479" s="59" t="s">
        <v>549</v>
      </c>
      <c r="O479" s="62" t="s">
        <v>554</v>
      </c>
      <c r="T479" s="6"/>
    </row>
    <row r="480" spans="2:20" x14ac:dyDescent="0.25">
      <c r="B480" s="36" t="s">
        <v>135</v>
      </c>
      <c r="C480" s="37" t="s">
        <v>231</v>
      </c>
      <c r="D480" s="37" t="s">
        <v>225</v>
      </c>
      <c r="E480" s="37" t="s">
        <v>185</v>
      </c>
      <c r="F480" s="37" t="s">
        <v>177</v>
      </c>
      <c r="G480" s="38" t="str">
        <f t="shared" si="84"/>
        <v>3.1.95.92.16</v>
      </c>
      <c r="H480" s="23" t="s">
        <v>55</v>
      </c>
      <c r="I480" s="38" t="str">
        <f t="shared" si="83"/>
        <v>A</v>
      </c>
      <c r="J480" s="38">
        <f t="shared" si="85"/>
        <v>5</v>
      </c>
      <c r="K480" s="39" t="s">
        <v>47</v>
      </c>
      <c r="L480" s="38" t="s">
        <v>770</v>
      </c>
      <c r="M480" s="38" t="s">
        <v>545</v>
      </c>
      <c r="N480" s="59" t="s">
        <v>549</v>
      </c>
      <c r="O480" s="62" t="s">
        <v>554</v>
      </c>
      <c r="T480" s="6"/>
    </row>
    <row r="481" spans="2:26" x14ac:dyDescent="0.25">
      <c r="B481" s="36" t="s">
        <v>135</v>
      </c>
      <c r="C481" s="37" t="s">
        <v>231</v>
      </c>
      <c r="D481" s="37" t="s">
        <v>225</v>
      </c>
      <c r="E481" s="37" t="s">
        <v>185</v>
      </c>
      <c r="F481" s="37" t="s">
        <v>233</v>
      </c>
      <c r="G481" s="38" t="str">
        <f t="shared" si="84"/>
        <v>3.1.95.92.91</v>
      </c>
      <c r="H481" s="23" t="s">
        <v>56</v>
      </c>
      <c r="I481" s="38" t="str">
        <f t="shared" si="83"/>
        <v>A</v>
      </c>
      <c r="J481" s="38">
        <f t="shared" si="85"/>
        <v>5</v>
      </c>
      <c r="K481" s="39" t="s">
        <v>47</v>
      </c>
      <c r="L481" s="38" t="s">
        <v>770</v>
      </c>
      <c r="M481" s="38" t="s">
        <v>545</v>
      </c>
      <c r="N481" s="59" t="s">
        <v>549</v>
      </c>
      <c r="O481" s="62" t="s">
        <v>554</v>
      </c>
      <c r="T481" s="6"/>
    </row>
    <row r="482" spans="2:26" x14ac:dyDescent="0.25">
      <c r="B482" s="36" t="s">
        <v>135</v>
      </c>
      <c r="C482" s="37" t="s">
        <v>231</v>
      </c>
      <c r="D482" s="37" t="s">
        <v>225</v>
      </c>
      <c r="E482" s="37" t="s">
        <v>185</v>
      </c>
      <c r="F482" s="37" t="s">
        <v>224</v>
      </c>
      <c r="G482" s="38" t="str">
        <f t="shared" si="84"/>
        <v>3.1.95.92.94</v>
      </c>
      <c r="H482" s="23" t="s">
        <v>458</v>
      </c>
      <c r="I482" s="38" t="str">
        <f t="shared" si="83"/>
        <v>A</v>
      </c>
      <c r="J482" s="38">
        <f t="shared" si="85"/>
        <v>5</v>
      </c>
      <c r="K482" s="39" t="s">
        <v>47</v>
      </c>
      <c r="L482" s="38" t="s">
        <v>770</v>
      </c>
      <c r="M482" s="38" t="s">
        <v>545</v>
      </c>
      <c r="N482" s="59" t="s">
        <v>549</v>
      </c>
      <c r="O482" s="62" t="s">
        <v>554</v>
      </c>
      <c r="T482" s="6"/>
    </row>
    <row r="483" spans="2:26" x14ac:dyDescent="0.25">
      <c r="B483" s="36" t="s">
        <v>135</v>
      </c>
      <c r="C483" s="37" t="s">
        <v>231</v>
      </c>
      <c r="D483" s="37" t="s">
        <v>225</v>
      </c>
      <c r="E483" s="37" t="s">
        <v>185</v>
      </c>
      <c r="F483" s="37" t="s">
        <v>226</v>
      </c>
      <c r="G483" s="38" t="str">
        <f t="shared" si="84"/>
        <v>3.1.95.92.96</v>
      </c>
      <c r="H483" s="23" t="s">
        <v>61</v>
      </c>
      <c r="I483" s="38" t="str">
        <f t="shared" si="83"/>
        <v>A</v>
      </c>
      <c r="J483" s="38">
        <f t="shared" si="85"/>
        <v>5</v>
      </c>
      <c r="K483" s="39" t="s">
        <v>47</v>
      </c>
      <c r="L483" s="38" t="s">
        <v>770</v>
      </c>
      <c r="M483" s="38" t="s">
        <v>545</v>
      </c>
      <c r="N483" s="59" t="s">
        <v>549</v>
      </c>
      <c r="O483" s="62" t="s">
        <v>554</v>
      </c>
      <c r="T483" s="6"/>
    </row>
    <row r="484" spans="2:26" x14ac:dyDescent="0.25">
      <c r="B484" s="36" t="s">
        <v>135</v>
      </c>
      <c r="C484" s="37" t="s">
        <v>231</v>
      </c>
      <c r="D484" s="37" t="s">
        <v>225</v>
      </c>
      <c r="E484" s="37" t="s">
        <v>185</v>
      </c>
      <c r="F484" s="37" t="s">
        <v>413</v>
      </c>
      <c r="G484" s="38" t="str">
        <f t="shared" si="84"/>
        <v>3.1.95.92.97</v>
      </c>
      <c r="H484" s="43" t="s">
        <v>795</v>
      </c>
      <c r="I484" s="38" t="str">
        <f t="shared" si="83"/>
        <v>A</v>
      </c>
      <c r="J484" s="38">
        <f t="shared" si="85"/>
        <v>5</v>
      </c>
      <c r="K484" s="39" t="s">
        <v>47</v>
      </c>
      <c r="L484" s="38" t="s">
        <v>770</v>
      </c>
      <c r="M484" s="38" t="s">
        <v>545</v>
      </c>
      <c r="N484" s="59" t="s">
        <v>549</v>
      </c>
      <c r="O484" s="62" t="s">
        <v>554</v>
      </c>
      <c r="T484" s="6"/>
    </row>
    <row r="485" spans="2:26" x14ac:dyDescent="0.25">
      <c r="B485" s="36" t="s">
        <v>135</v>
      </c>
      <c r="C485" s="37" t="s">
        <v>231</v>
      </c>
      <c r="D485" s="37" t="s">
        <v>225</v>
      </c>
      <c r="E485" s="37" t="s">
        <v>185</v>
      </c>
      <c r="F485" s="37" t="s">
        <v>191</v>
      </c>
      <c r="G485" s="38" t="str">
        <f t="shared" si="84"/>
        <v>3.1.95.92.99</v>
      </c>
      <c r="H485" s="23" t="s">
        <v>62</v>
      </c>
      <c r="I485" s="38" t="str">
        <f t="shared" si="83"/>
        <v>A</v>
      </c>
      <c r="J485" s="38">
        <f t="shared" si="85"/>
        <v>5</v>
      </c>
      <c r="K485" s="39" t="s">
        <v>47</v>
      </c>
      <c r="L485" s="38" t="s">
        <v>770</v>
      </c>
      <c r="M485" s="38" t="s">
        <v>545</v>
      </c>
      <c r="N485" s="59" t="s">
        <v>549</v>
      </c>
      <c r="O485" s="62" t="s">
        <v>554</v>
      </c>
      <c r="T485" s="6"/>
    </row>
    <row r="486" spans="2:26" s="3" customFormat="1" x14ac:dyDescent="0.25">
      <c r="B486" s="30" t="s">
        <v>135</v>
      </c>
      <c r="C486" s="31" t="s">
        <v>231</v>
      </c>
      <c r="D486" s="31" t="s">
        <v>225</v>
      </c>
      <c r="E486" s="31" t="s">
        <v>224</v>
      </c>
      <c r="F486" s="31" t="s">
        <v>186</v>
      </c>
      <c r="G486" s="32" t="str">
        <f t="shared" si="84"/>
        <v>3.1.95.94.00</v>
      </c>
      <c r="H486" s="33" t="s">
        <v>17</v>
      </c>
      <c r="I486" s="34" t="str">
        <f t="shared" si="83"/>
        <v>S</v>
      </c>
      <c r="J486" s="32">
        <f t="shared" si="85"/>
        <v>4</v>
      </c>
      <c r="K486" s="35" t="s">
        <v>46</v>
      </c>
      <c r="L486" s="32" t="s">
        <v>770</v>
      </c>
      <c r="M486" s="32" t="s">
        <v>544</v>
      </c>
      <c r="N486" s="59" t="s">
        <v>549</v>
      </c>
      <c r="O486" s="61" t="s">
        <v>554</v>
      </c>
      <c r="Q486" s="2" t="str">
        <f>B486&amp;"."&amp;C486&amp;"."&amp;D486&amp;"."&amp;E486&amp;"."&amp;F486</f>
        <v>3.1.95.94.00</v>
      </c>
      <c r="R486" s="2" t="str">
        <f>SUBSTITUTE(Q486,".","")</f>
        <v>31959400</v>
      </c>
      <c r="S486" s="2" t="b">
        <f>R486=T486</f>
        <v>1</v>
      </c>
      <c r="T486" s="6" t="str">
        <f>TRIM(SUBSTITUTE(TEXT(G486,"00000000"),".",""))</f>
        <v>31959400</v>
      </c>
      <c r="V486" s="11" t="str">
        <f>IF(IFERROR(SEARCH("Último",K486),0)&gt;0,"A","S")</f>
        <v>S</v>
      </c>
      <c r="W486" s="3" t="b">
        <f>V486=I486</f>
        <v>1</v>
      </c>
      <c r="Y486" s="2" t="str">
        <f>G486&amp;" - "&amp;H486</f>
        <v>3.1.95.94.00 - INDENIZAÇÕES E RESTITUIÇÕES TRABALHISTAS</v>
      </c>
      <c r="Z486" s="2" t="s">
        <v>549</v>
      </c>
    </row>
    <row r="487" spans="2:26" x14ac:dyDescent="0.25">
      <c r="B487" s="36" t="s">
        <v>135</v>
      </c>
      <c r="C487" s="37" t="s">
        <v>231</v>
      </c>
      <c r="D487" s="37" t="s">
        <v>225</v>
      </c>
      <c r="E487" s="37" t="s">
        <v>224</v>
      </c>
      <c r="F487" s="37" t="s">
        <v>414</v>
      </c>
      <c r="G487" s="38" t="str">
        <f t="shared" si="84"/>
        <v>3.1.95.94.98</v>
      </c>
      <c r="H487" s="43" t="s">
        <v>694</v>
      </c>
      <c r="I487" s="38" t="str">
        <f t="shared" si="83"/>
        <v>A</v>
      </c>
      <c r="J487" s="38">
        <f t="shared" si="85"/>
        <v>5</v>
      </c>
      <c r="K487" s="39" t="s">
        <v>47</v>
      </c>
      <c r="L487" s="38" t="s">
        <v>770</v>
      </c>
      <c r="M487" s="38" t="s">
        <v>544</v>
      </c>
      <c r="N487" s="59" t="s">
        <v>549</v>
      </c>
      <c r="O487" s="62" t="s">
        <v>554</v>
      </c>
      <c r="Q487" s="2" t="str">
        <f>B487&amp;"."&amp;C487&amp;"."&amp;D487&amp;"."&amp;E487&amp;"."&amp;F487</f>
        <v>3.1.95.94.98</v>
      </c>
      <c r="R487" s="2" t="str">
        <f>SUBSTITUTE(Q487,".","")</f>
        <v>31959498</v>
      </c>
      <c r="S487" s="2" t="b">
        <f>R487=T487</f>
        <v>1</v>
      </c>
      <c r="T487" s="6" t="str">
        <f>TRIM(SUBSTITUTE(TEXT(G487,"00000000"),".",""))</f>
        <v>31959498</v>
      </c>
      <c r="V487" s="9" t="str">
        <f>IF(IFERROR(SEARCH("Último",K487),0)&gt;0,"A","S")</f>
        <v>A</v>
      </c>
      <c r="W487" s="2" t="b">
        <f>V487=I487</f>
        <v>1</v>
      </c>
      <c r="Y487" s="2" t="str">
        <f>G487&amp;" - "&amp;H487</f>
        <v>3.1.95.94.98 - INDENIZAÇÕES POR DEMISSÃO E COM PROGRAMAS DE INCENTIVOS À DEMISSÃO VOLUNTÁRIA - TRABALHADOR ATIVO CIVIL</v>
      </c>
      <c r="Z487" s="2" t="s">
        <v>549</v>
      </c>
    </row>
    <row r="488" spans="2:26" x14ac:dyDescent="0.25">
      <c r="B488" s="36" t="s">
        <v>135</v>
      </c>
      <c r="C488" s="37" t="s">
        <v>231</v>
      </c>
      <c r="D488" s="37" t="s">
        <v>225</v>
      </c>
      <c r="E488" s="37" t="s">
        <v>224</v>
      </c>
      <c r="F488" s="37" t="s">
        <v>191</v>
      </c>
      <c r="G488" s="38" t="str">
        <f t="shared" si="84"/>
        <v>3.1.95.94.99</v>
      </c>
      <c r="H488" s="23" t="s">
        <v>71</v>
      </c>
      <c r="I488" s="38" t="str">
        <f t="shared" ref="I488:I519" si="86">IF(J488&lt;J489,"S","A")</f>
        <v>A</v>
      </c>
      <c r="J488" s="38">
        <f t="shared" si="85"/>
        <v>5</v>
      </c>
      <c r="K488" s="39" t="s">
        <v>47</v>
      </c>
      <c r="L488" s="38" t="s">
        <v>770</v>
      </c>
      <c r="M488" s="38" t="s">
        <v>544</v>
      </c>
      <c r="N488" s="59" t="s">
        <v>549</v>
      </c>
      <c r="O488" s="62" t="s">
        <v>554</v>
      </c>
      <c r="Q488" s="2" t="str">
        <f>B488&amp;"."&amp;C488&amp;"."&amp;D488&amp;"."&amp;E488&amp;"."&amp;F488</f>
        <v>3.1.95.94.99</v>
      </c>
      <c r="R488" s="2" t="str">
        <f>SUBSTITUTE(Q488,".","")</f>
        <v>31959499</v>
      </c>
      <c r="S488" s="2" t="b">
        <f>R488=T488</f>
        <v>1</v>
      </c>
      <c r="T488" s="6" t="str">
        <f>TRIM(SUBSTITUTE(TEXT(G488,"00000000"),".",""))</f>
        <v>31959499</v>
      </c>
      <c r="V488" s="9" t="str">
        <f>IF(IFERROR(SEARCH("Último",K488),0)&gt;0,"A","S")</f>
        <v>A</v>
      </c>
      <c r="W488" s="2" t="b">
        <f>V488=I488</f>
        <v>1</v>
      </c>
      <c r="Y488" s="2" t="str">
        <f>G488&amp;" - "&amp;H488</f>
        <v>3.1.95.94.99 - OUTRAS INDENIZAÇÕES E RESTITUIÇÕES TRABALHISTAS</v>
      </c>
      <c r="Z488" s="2" t="s">
        <v>549</v>
      </c>
    </row>
    <row r="489" spans="2:26" x14ac:dyDescent="0.25">
      <c r="B489" s="30" t="s">
        <v>135</v>
      </c>
      <c r="C489" s="31" t="s">
        <v>231</v>
      </c>
      <c r="D489" s="31" t="s">
        <v>225</v>
      </c>
      <c r="E489" s="31" t="s">
        <v>226</v>
      </c>
      <c r="F489" s="31" t="s">
        <v>186</v>
      </c>
      <c r="G489" s="32" t="str">
        <f t="shared" si="84"/>
        <v>3.1.95.96.00</v>
      </c>
      <c r="H489" s="33" t="s">
        <v>63</v>
      </c>
      <c r="I489" s="34" t="str">
        <f t="shared" si="86"/>
        <v>S</v>
      </c>
      <c r="J489" s="32">
        <f t="shared" si="85"/>
        <v>4</v>
      </c>
      <c r="K489" s="35" t="s">
        <v>46</v>
      </c>
      <c r="L489" s="32" t="s">
        <v>770</v>
      </c>
      <c r="M489" s="32" t="s">
        <v>544</v>
      </c>
      <c r="N489" s="59" t="s">
        <v>549</v>
      </c>
      <c r="O489" s="61" t="s">
        <v>554</v>
      </c>
      <c r="Q489" s="2" t="str">
        <f>B489&amp;"."&amp;C489&amp;"."&amp;D489&amp;"."&amp;E489&amp;"."&amp;F489</f>
        <v>3.1.95.96.00</v>
      </c>
      <c r="R489" s="2" t="str">
        <f>SUBSTITUTE(Q489,".","")</f>
        <v>31959600</v>
      </c>
      <c r="S489" s="2" t="b">
        <f>R489=T489</f>
        <v>1</v>
      </c>
      <c r="T489" s="6" t="str">
        <f>TRIM(SUBSTITUTE(TEXT(G489,"00000000"),".",""))</f>
        <v>31959600</v>
      </c>
      <c r="V489" s="9" t="str">
        <f>IF(IFERROR(SEARCH("Último",K489),0)&gt;0,"A","S")</f>
        <v>S</v>
      </c>
      <c r="W489" s="2" t="b">
        <f>V489=I489</f>
        <v>1</v>
      </c>
      <c r="Y489" s="2" t="str">
        <f>G489&amp;" - "&amp;H489</f>
        <v>3.1.95.96.00 - RESSARCIMENTO DE DESPESAS DE PESSOAL REQUISITADO</v>
      </c>
      <c r="Z489" s="2" t="s">
        <v>549</v>
      </c>
    </row>
    <row r="490" spans="2:26" x14ac:dyDescent="0.25">
      <c r="B490" s="36" t="s">
        <v>135</v>
      </c>
      <c r="C490" s="37" t="s">
        <v>231</v>
      </c>
      <c r="D490" s="37" t="s">
        <v>225</v>
      </c>
      <c r="E490" s="37" t="s">
        <v>226</v>
      </c>
      <c r="F490" s="37" t="s">
        <v>173</v>
      </c>
      <c r="G490" s="38" t="str">
        <f t="shared" si="84"/>
        <v>3.1.95.96.01</v>
      </c>
      <c r="H490" s="23" t="s">
        <v>64</v>
      </c>
      <c r="I490" s="38" t="str">
        <f t="shared" si="86"/>
        <v>A</v>
      </c>
      <c r="J490" s="38">
        <f t="shared" si="85"/>
        <v>5</v>
      </c>
      <c r="K490" s="39" t="s">
        <v>47</v>
      </c>
      <c r="L490" s="38" t="s">
        <v>770</v>
      </c>
      <c r="M490" s="38" t="s">
        <v>545</v>
      </c>
      <c r="N490" s="59" t="s">
        <v>549</v>
      </c>
      <c r="O490" s="62" t="s">
        <v>554</v>
      </c>
      <c r="T490" s="6"/>
    </row>
    <row r="491" spans="2:26" x14ac:dyDescent="0.25">
      <c r="B491" s="36" t="s">
        <v>135</v>
      </c>
      <c r="C491" s="37" t="s">
        <v>231</v>
      </c>
      <c r="D491" s="37" t="s">
        <v>225</v>
      </c>
      <c r="E491" s="37" t="s">
        <v>226</v>
      </c>
      <c r="F491" s="37" t="s">
        <v>138</v>
      </c>
      <c r="G491" s="38" t="str">
        <f t="shared" si="84"/>
        <v>3.1.95.96.02</v>
      </c>
      <c r="H491" s="23" t="s">
        <v>65</v>
      </c>
      <c r="I491" s="38" t="str">
        <f t="shared" si="86"/>
        <v>A</v>
      </c>
      <c r="J491" s="38">
        <f t="shared" si="85"/>
        <v>5</v>
      </c>
      <c r="K491" s="39" t="s">
        <v>47</v>
      </c>
      <c r="L491" s="38" t="s">
        <v>770</v>
      </c>
      <c r="M491" s="38" t="s">
        <v>545</v>
      </c>
      <c r="N491" s="59" t="s">
        <v>549</v>
      </c>
      <c r="O491" s="62" t="s">
        <v>554</v>
      </c>
      <c r="T491" s="6"/>
    </row>
    <row r="492" spans="2:26" x14ac:dyDescent="0.25">
      <c r="B492" s="36" t="s">
        <v>135</v>
      </c>
      <c r="C492" s="37" t="s">
        <v>231</v>
      </c>
      <c r="D492" s="37" t="s">
        <v>225</v>
      </c>
      <c r="E492" s="37" t="s">
        <v>226</v>
      </c>
      <c r="F492" s="37" t="s">
        <v>191</v>
      </c>
      <c r="G492" s="38" t="str">
        <f t="shared" si="84"/>
        <v>3.1.95.96.99</v>
      </c>
      <c r="H492" s="23" t="s">
        <v>66</v>
      </c>
      <c r="I492" s="38" t="str">
        <f t="shared" si="86"/>
        <v>A</v>
      </c>
      <c r="J492" s="38">
        <f t="shared" si="85"/>
        <v>5</v>
      </c>
      <c r="K492" s="39" t="s">
        <v>47</v>
      </c>
      <c r="L492" s="38" t="s">
        <v>770</v>
      </c>
      <c r="M492" s="38" t="s">
        <v>545</v>
      </c>
      <c r="N492" s="59" t="s">
        <v>549</v>
      </c>
      <c r="O492" s="62" t="s">
        <v>554</v>
      </c>
      <c r="T492" s="6"/>
    </row>
    <row r="493" spans="2:26" s="3" customFormat="1" ht="30" x14ac:dyDescent="0.25">
      <c r="B493" s="30" t="s">
        <v>135</v>
      </c>
      <c r="C493" s="31" t="s">
        <v>231</v>
      </c>
      <c r="D493" s="31" t="s">
        <v>226</v>
      </c>
      <c r="E493" s="31" t="s">
        <v>186</v>
      </c>
      <c r="F493" s="31" t="s">
        <v>186</v>
      </c>
      <c r="G493" s="32" t="str">
        <f t="shared" si="84"/>
        <v>3.1.96.00.00</v>
      </c>
      <c r="H493" s="33" t="s">
        <v>662</v>
      </c>
      <c r="I493" s="34" t="str">
        <f t="shared" si="86"/>
        <v>S</v>
      </c>
      <c r="J493" s="32">
        <f t="shared" si="85"/>
        <v>3</v>
      </c>
      <c r="K493" s="35" t="s">
        <v>43</v>
      </c>
      <c r="L493" s="38" t="s">
        <v>770</v>
      </c>
      <c r="M493" s="32" t="s">
        <v>544</v>
      </c>
      <c r="N493" s="59" t="s">
        <v>549</v>
      </c>
      <c r="O493" s="61" t="s">
        <v>554</v>
      </c>
      <c r="Q493" s="2" t="str">
        <f>B493&amp;"."&amp;C493&amp;"."&amp;D493&amp;"."&amp;E493&amp;"."&amp;F493</f>
        <v>3.1.96.00.00</v>
      </c>
      <c r="R493" s="2" t="str">
        <f>SUBSTITUTE(Q493,".","")</f>
        <v>31960000</v>
      </c>
      <c r="S493" s="2" t="b">
        <f>R493=T493</f>
        <v>1</v>
      </c>
      <c r="T493" s="6" t="str">
        <f>TRIM(SUBSTITUTE(TEXT(G493,"00000000"),".",""))</f>
        <v>31960000</v>
      </c>
      <c r="V493" s="11" t="str">
        <f>IF(IFERROR(SEARCH("Último",K493),0)&gt;0,"A","S")</f>
        <v>S</v>
      </c>
      <c r="W493" s="3" t="b">
        <f>V493=I493</f>
        <v>1</v>
      </c>
      <c r="Y493" s="2" t="str">
        <f>G493&amp;" - "&amp;H493</f>
        <v>3.1.96.00.00 - APLICAÇÃO DIRETA À CONTA DE RECURSOS DE QUE TRATA O ART. 25 DA LEI COMPLEMENTAR Nº 141, DE 2012  - DIFERENÇA DO MÍNIMO NÃO APLICADO EM EXERCÍCIOS ANTERIORES</v>
      </c>
      <c r="Z493" s="2" t="s">
        <v>549</v>
      </c>
    </row>
    <row r="494" spans="2:26" s="3" customFormat="1" x14ac:dyDescent="0.25">
      <c r="B494" s="30" t="s">
        <v>135</v>
      </c>
      <c r="C494" s="31" t="s">
        <v>231</v>
      </c>
      <c r="D494" s="31" t="s">
        <v>226</v>
      </c>
      <c r="E494" s="31" t="s">
        <v>140</v>
      </c>
      <c r="F494" s="31" t="s">
        <v>186</v>
      </c>
      <c r="G494" s="32" t="str">
        <f t="shared" si="84"/>
        <v>3.1.96.04.00</v>
      </c>
      <c r="H494" s="33" t="s">
        <v>44</v>
      </c>
      <c r="I494" s="34" t="str">
        <f t="shared" si="86"/>
        <v>S</v>
      </c>
      <c r="J494" s="32">
        <f t="shared" si="85"/>
        <v>4</v>
      </c>
      <c r="K494" s="35" t="s">
        <v>46</v>
      </c>
      <c r="L494" s="32" t="s">
        <v>770</v>
      </c>
      <c r="M494" s="32" t="s">
        <v>544</v>
      </c>
      <c r="N494" s="59" t="s">
        <v>549</v>
      </c>
      <c r="O494" s="61" t="s">
        <v>554</v>
      </c>
      <c r="Q494" s="2"/>
      <c r="R494" s="2"/>
      <c r="S494" s="2"/>
      <c r="T494" s="6"/>
      <c r="V494" s="11"/>
      <c r="Y494" s="2"/>
      <c r="Z494" s="2"/>
    </row>
    <row r="495" spans="2:26" s="3" customFormat="1" x14ac:dyDescent="0.25">
      <c r="B495" s="63" t="s">
        <v>135</v>
      </c>
      <c r="C495" s="64" t="s">
        <v>231</v>
      </c>
      <c r="D495" s="64" t="s">
        <v>226</v>
      </c>
      <c r="E495" s="64" t="s">
        <v>140</v>
      </c>
      <c r="F495" s="64" t="s">
        <v>173</v>
      </c>
      <c r="G495" s="65" t="str">
        <f t="shared" si="84"/>
        <v>3.1.96.04.01</v>
      </c>
      <c r="H495" s="66" t="s">
        <v>428</v>
      </c>
      <c r="I495" s="38" t="str">
        <f t="shared" si="86"/>
        <v>A</v>
      </c>
      <c r="J495" s="38">
        <f t="shared" si="85"/>
        <v>5</v>
      </c>
      <c r="K495" s="39" t="s">
        <v>47</v>
      </c>
      <c r="L495" s="38" t="s">
        <v>770</v>
      </c>
      <c r="M495" s="38" t="s">
        <v>545</v>
      </c>
      <c r="N495" s="59" t="s">
        <v>549</v>
      </c>
      <c r="O495" s="62" t="s">
        <v>554</v>
      </c>
      <c r="Q495" s="2"/>
      <c r="R495" s="2"/>
      <c r="S495" s="2"/>
      <c r="T495" s="6"/>
      <c r="V495" s="11"/>
      <c r="Y495" s="2"/>
      <c r="Z495" s="2"/>
    </row>
    <row r="496" spans="2:26" s="3" customFormat="1" x14ac:dyDescent="0.25">
      <c r="B496" s="36" t="s">
        <v>135</v>
      </c>
      <c r="C496" s="37" t="s">
        <v>231</v>
      </c>
      <c r="D496" s="64" t="s">
        <v>226</v>
      </c>
      <c r="E496" s="37" t="s">
        <v>140</v>
      </c>
      <c r="F496" s="37" t="s">
        <v>183</v>
      </c>
      <c r="G496" s="38" t="str">
        <f t="shared" si="84"/>
        <v>3.1.96.04.10</v>
      </c>
      <c r="H496" s="23" t="s">
        <v>429</v>
      </c>
      <c r="I496" s="38" t="str">
        <f t="shared" si="86"/>
        <v>A</v>
      </c>
      <c r="J496" s="38">
        <f t="shared" si="85"/>
        <v>5</v>
      </c>
      <c r="K496" s="39" t="s">
        <v>47</v>
      </c>
      <c r="L496" s="38" t="s">
        <v>770</v>
      </c>
      <c r="M496" s="38" t="s">
        <v>545</v>
      </c>
      <c r="N496" s="59" t="s">
        <v>549</v>
      </c>
      <c r="O496" s="62" t="s">
        <v>554</v>
      </c>
      <c r="Q496" s="2"/>
      <c r="R496" s="2"/>
      <c r="S496" s="2"/>
      <c r="T496" s="6"/>
      <c r="V496" s="11"/>
      <c r="Y496" s="2"/>
      <c r="Z496" s="2"/>
    </row>
    <row r="497" spans="2:26" s="3" customFormat="1" x14ac:dyDescent="0.25">
      <c r="B497" s="36" t="s">
        <v>135</v>
      </c>
      <c r="C497" s="37" t="s">
        <v>231</v>
      </c>
      <c r="D497" s="64" t="s">
        <v>226</v>
      </c>
      <c r="E497" s="37" t="s">
        <v>140</v>
      </c>
      <c r="F497" s="37" t="s">
        <v>146</v>
      </c>
      <c r="G497" s="38" t="str">
        <f t="shared" si="84"/>
        <v>3.1.96.04.13</v>
      </c>
      <c r="H497" s="23" t="s">
        <v>430</v>
      </c>
      <c r="I497" s="38" t="str">
        <f t="shared" si="86"/>
        <v>A</v>
      </c>
      <c r="J497" s="38">
        <f t="shared" si="85"/>
        <v>5</v>
      </c>
      <c r="K497" s="39" t="s">
        <v>47</v>
      </c>
      <c r="L497" s="38" t="s">
        <v>770</v>
      </c>
      <c r="M497" s="38" t="s">
        <v>545</v>
      </c>
      <c r="N497" s="59" t="s">
        <v>549</v>
      </c>
      <c r="O497" s="62" t="s">
        <v>554</v>
      </c>
      <c r="Q497" s="2"/>
      <c r="R497" s="2"/>
      <c r="S497" s="2"/>
      <c r="T497" s="6"/>
      <c r="V497" s="11"/>
      <c r="Y497" s="2"/>
      <c r="Z497" s="2"/>
    </row>
    <row r="498" spans="2:26" s="3" customFormat="1" x14ac:dyDescent="0.25">
      <c r="B498" s="36" t="s">
        <v>135</v>
      </c>
      <c r="C498" s="37" t="s">
        <v>231</v>
      </c>
      <c r="D498" s="64" t="s">
        <v>226</v>
      </c>
      <c r="E498" s="37" t="s">
        <v>140</v>
      </c>
      <c r="F498" s="37" t="s">
        <v>176</v>
      </c>
      <c r="G498" s="38" t="str">
        <f t="shared" si="84"/>
        <v>3.1.96.04.14</v>
      </c>
      <c r="H498" s="23" t="s">
        <v>669</v>
      </c>
      <c r="I498" s="38" t="str">
        <f t="shared" si="86"/>
        <v>A</v>
      </c>
      <c r="J498" s="38">
        <f t="shared" si="85"/>
        <v>5</v>
      </c>
      <c r="K498" s="39" t="s">
        <v>47</v>
      </c>
      <c r="L498" s="38" t="s">
        <v>770</v>
      </c>
      <c r="M498" s="38" t="s">
        <v>545</v>
      </c>
      <c r="N498" s="59" t="s">
        <v>549</v>
      </c>
      <c r="O498" s="62" t="s">
        <v>554</v>
      </c>
      <c r="Q498" s="2"/>
      <c r="R498" s="2"/>
      <c r="S498" s="2"/>
      <c r="T498" s="6"/>
      <c r="V498" s="11"/>
      <c r="Y498" s="2"/>
      <c r="Z498" s="2"/>
    </row>
    <row r="499" spans="2:26" s="3" customFormat="1" x14ac:dyDescent="0.25">
      <c r="B499" s="36" t="s">
        <v>135</v>
      </c>
      <c r="C499" s="37" t="s">
        <v>231</v>
      </c>
      <c r="D499" s="64" t="s">
        <v>226</v>
      </c>
      <c r="E499" s="37" t="s">
        <v>140</v>
      </c>
      <c r="F499" s="37" t="s">
        <v>147</v>
      </c>
      <c r="G499" s="38" t="str">
        <f t="shared" si="84"/>
        <v>3.1.96.04.15</v>
      </c>
      <c r="H499" s="23" t="s">
        <v>431</v>
      </c>
      <c r="I499" s="38" t="str">
        <f t="shared" si="86"/>
        <v>A</v>
      </c>
      <c r="J499" s="38">
        <f t="shared" si="85"/>
        <v>5</v>
      </c>
      <c r="K499" s="39" t="s">
        <v>47</v>
      </c>
      <c r="L499" s="38" t="s">
        <v>770</v>
      </c>
      <c r="M499" s="38" t="s">
        <v>545</v>
      </c>
      <c r="N499" s="59" t="s">
        <v>549</v>
      </c>
      <c r="O499" s="62" t="s">
        <v>554</v>
      </c>
      <c r="Q499" s="2"/>
      <c r="R499" s="2"/>
      <c r="S499" s="2"/>
      <c r="T499" s="6"/>
      <c r="V499" s="11"/>
      <c r="Y499" s="2"/>
      <c r="Z499" s="2"/>
    </row>
    <row r="500" spans="2:26" s="3" customFormat="1" x14ac:dyDescent="0.25">
      <c r="B500" s="36" t="s">
        <v>135</v>
      </c>
      <c r="C500" s="37" t="s">
        <v>231</v>
      </c>
      <c r="D500" s="64" t="s">
        <v>226</v>
      </c>
      <c r="E500" s="37" t="s">
        <v>140</v>
      </c>
      <c r="F500" s="37" t="s">
        <v>192</v>
      </c>
      <c r="G500" s="38" t="str">
        <f t="shared" si="84"/>
        <v>3.1.96.04.51</v>
      </c>
      <c r="H500" s="23" t="s">
        <v>432</v>
      </c>
      <c r="I500" s="38" t="str">
        <f t="shared" si="86"/>
        <v>A</v>
      </c>
      <c r="J500" s="38">
        <f t="shared" si="85"/>
        <v>5</v>
      </c>
      <c r="K500" s="39" t="s">
        <v>47</v>
      </c>
      <c r="L500" s="38" t="s">
        <v>770</v>
      </c>
      <c r="M500" s="38" t="s">
        <v>545</v>
      </c>
      <c r="N500" s="59" t="s">
        <v>549</v>
      </c>
      <c r="O500" s="62" t="s">
        <v>554</v>
      </c>
      <c r="Q500" s="2"/>
      <c r="R500" s="2"/>
      <c r="S500" s="2"/>
      <c r="T500" s="6"/>
      <c r="V500" s="11"/>
      <c r="Y500" s="2"/>
      <c r="Z500" s="2"/>
    </row>
    <row r="501" spans="2:26" s="3" customFormat="1" x14ac:dyDescent="0.25">
      <c r="B501" s="36" t="s">
        <v>135</v>
      </c>
      <c r="C501" s="37" t="s">
        <v>231</v>
      </c>
      <c r="D501" s="64" t="s">
        <v>226</v>
      </c>
      <c r="E501" s="37" t="s">
        <v>140</v>
      </c>
      <c r="F501" s="37" t="s">
        <v>191</v>
      </c>
      <c r="G501" s="38" t="str">
        <f t="shared" si="84"/>
        <v>3.1.96.04.99</v>
      </c>
      <c r="H501" s="23" t="s">
        <v>48</v>
      </c>
      <c r="I501" s="38" t="str">
        <f t="shared" si="86"/>
        <v>A</v>
      </c>
      <c r="J501" s="38">
        <f t="shared" si="85"/>
        <v>5</v>
      </c>
      <c r="K501" s="39" t="s">
        <v>47</v>
      </c>
      <c r="L501" s="38" t="s">
        <v>770</v>
      </c>
      <c r="M501" s="38" t="s">
        <v>545</v>
      </c>
      <c r="N501" s="59" t="s">
        <v>549</v>
      </c>
      <c r="O501" s="62" t="s">
        <v>554</v>
      </c>
      <c r="Q501" s="2"/>
      <c r="R501" s="2"/>
      <c r="S501" s="2"/>
      <c r="T501" s="6"/>
      <c r="V501" s="11"/>
      <c r="Y501" s="2"/>
      <c r="Z501" s="2"/>
    </row>
    <row r="502" spans="2:26" s="3" customFormat="1" x14ac:dyDescent="0.25">
      <c r="B502" s="30" t="s">
        <v>135</v>
      </c>
      <c r="C502" s="31" t="s">
        <v>231</v>
      </c>
      <c r="D502" s="31" t="s">
        <v>226</v>
      </c>
      <c r="E502" s="31" t="s">
        <v>143</v>
      </c>
      <c r="F502" s="31" t="s">
        <v>186</v>
      </c>
      <c r="G502" s="32" t="str">
        <f t="shared" si="84"/>
        <v>3.1.96.07.00</v>
      </c>
      <c r="H502" s="33" t="s">
        <v>50</v>
      </c>
      <c r="I502" s="34" t="str">
        <f t="shared" si="86"/>
        <v>S</v>
      </c>
      <c r="J502" s="32">
        <f t="shared" si="85"/>
        <v>4</v>
      </c>
      <c r="K502" s="35" t="s">
        <v>46</v>
      </c>
      <c r="L502" s="32" t="s">
        <v>770</v>
      </c>
      <c r="M502" s="32" t="s">
        <v>544</v>
      </c>
      <c r="N502" s="59" t="s">
        <v>549</v>
      </c>
      <c r="O502" s="61" t="s">
        <v>554</v>
      </c>
      <c r="Q502" s="2"/>
      <c r="R502" s="2"/>
      <c r="S502" s="2"/>
      <c r="T502" s="6"/>
      <c r="V502" s="11"/>
      <c r="Y502" s="2"/>
      <c r="Z502" s="2"/>
    </row>
    <row r="503" spans="2:26" s="3" customFormat="1" x14ac:dyDescent="0.25">
      <c r="B503" s="36" t="s">
        <v>135</v>
      </c>
      <c r="C503" s="37" t="s">
        <v>231</v>
      </c>
      <c r="D503" s="37" t="s">
        <v>226</v>
      </c>
      <c r="E503" s="37" t="s">
        <v>143</v>
      </c>
      <c r="F503" s="37" t="s">
        <v>173</v>
      </c>
      <c r="G503" s="38" t="str">
        <f t="shared" si="84"/>
        <v>3.1.96.07.01</v>
      </c>
      <c r="H503" s="23" t="s">
        <v>674</v>
      </c>
      <c r="I503" s="38" t="str">
        <f t="shared" si="86"/>
        <v>A</v>
      </c>
      <c r="J503" s="38">
        <f t="shared" si="85"/>
        <v>5</v>
      </c>
      <c r="K503" s="39" t="s">
        <v>47</v>
      </c>
      <c r="L503" s="38" t="s">
        <v>770</v>
      </c>
      <c r="M503" s="38" t="s">
        <v>545</v>
      </c>
      <c r="N503" s="59" t="s">
        <v>549</v>
      </c>
      <c r="O503" s="62" t="s">
        <v>554</v>
      </c>
      <c r="Q503" s="2"/>
      <c r="R503" s="2"/>
      <c r="S503" s="2"/>
      <c r="T503" s="6"/>
      <c r="V503" s="11"/>
      <c r="Y503" s="2"/>
      <c r="Z503" s="2"/>
    </row>
    <row r="504" spans="2:26" s="3" customFormat="1" x14ac:dyDescent="0.25">
      <c r="B504" s="36" t="s">
        <v>135</v>
      </c>
      <c r="C504" s="37" t="s">
        <v>231</v>
      </c>
      <c r="D504" s="37" t="s">
        <v>226</v>
      </c>
      <c r="E504" s="37" t="s">
        <v>143</v>
      </c>
      <c r="F504" s="37" t="s">
        <v>138</v>
      </c>
      <c r="G504" s="38" t="str">
        <f t="shared" si="84"/>
        <v>3.1.96.07.02</v>
      </c>
      <c r="H504" s="23" t="s">
        <v>19</v>
      </c>
      <c r="I504" s="38" t="str">
        <f t="shared" si="86"/>
        <v>A</v>
      </c>
      <c r="J504" s="38">
        <f t="shared" si="85"/>
        <v>5</v>
      </c>
      <c r="K504" s="39" t="s">
        <v>47</v>
      </c>
      <c r="L504" s="38" t="s">
        <v>770</v>
      </c>
      <c r="M504" s="38" t="s">
        <v>545</v>
      </c>
      <c r="N504" s="59" t="s">
        <v>549</v>
      </c>
      <c r="O504" s="62" t="s">
        <v>554</v>
      </c>
      <c r="Q504" s="2"/>
      <c r="R504" s="2"/>
      <c r="S504" s="2"/>
      <c r="T504" s="6"/>
      <c r="V504" s="11"/>
      <c r="Y504" s="2"/>
      <c r="Z504" s="2"/>
    </row>
    <row r="505" spans="2:26" s="3" customFormat="1" x14ac:dyDescent="0.25">
      <c r="B505" s="36" t="s">
        <v>135</v>
      </c>
      <c r="C505" s="37" t="s">
        <v>231</v>
      </c>
      <c r="D505" s="37" t="s">
        <v>226</v>
      </c>
      <c r="E505" s="37" t="s">
        <v>143</v>
      </c>
      <c r="F505" s="37" t="s">
        <v>140</v>
      </c>
      <c r="G505" s="38" t="str">
        <f t="shared" si="84"/>
        <v>3.1.96.07.04</v>
      </c>
      <c r="H505" s="23" t="s">
        <v>675</v>
      </c>
      <c r="I505" s="38" t="str">
        <f t="shared" si="86"/>
        <v>A</v>
      </c>
      <c r="J505" s="38">
        <f t="shared" si="85"/>
        <v>5</v>
      </c>
      <c r="K505" s="39" t="s">
        <v>47</v>
      </c>
      <c r="L505" s="38" t="s">
        <v>770</v>
      </c>
      <c r="M505" s="38" t="s">
        <v>545</v>
      </c>
      <c r="N505" s="59" t="s">
        <v>549</v>
      </c>
      <c r="O505" s="62" t="s">
        <v>554</v>
      </c>
      <c r="Q505" s="2"/>
      <c r="R505" s="2"/>
      <c r="S505" s="2"/>
      <c r="T505" s="6"/>
      <c r="V505" s="11"/>
      <c r="Y505" s="2"/>
      <c r="Z505" s="2"/>
    </row>
    <row r="506" spans="2:26" s="3" customFormat="1" x14ac:dyDescent="0.25">
      <c r="B506" s="36" t="s">
        <v>135</v>
      </c>
      <c r="C506" s="37" t="s">
        <v>231</v>
      </c>
      <c r="D506" s="37" t="s">
        <v>226</v>
      </c>
      <c r="E506" s="37" t="s">
        <v>143</v>
      </c>
      <c r="F506" s="37" t="s">
        <v>191</v>
      </c>
      <c r="G506" s="38" t="str">
        <f t="shared" si="84"/>
        <v>3.1.96.07.99</v>
      </c>
      <c r="H506" s="23" t="s">
        <v>433</v>
      </c>
      <c r="I506" s="38" t="str">
        <f t="shared" si="86"/>
        <v>A</v>
      </c>
      <c r="J506" s="38">
        <f t="shared" si="85"/>
        <v>5</v>
      </c>
      <c r="K506" s="39" t="s">
        <v>47</v>
      </c>
      <c r="L506" s="38" t="s">
        <v>770</v>
      </c>
      <c r="M506" s="38" t="s">
        <v>545</v>
      </c>
      <c r="N506" s="59" t="s">
        <v>549</v>
      </c>
      <c r="O506" s="62" t="s">
        <v>554</v>
      </c>
      <c r="Q506" s="2"/>
      <c r="R506" s="2"/>
      <c r="S506" s="2"/>
      <c r="T506" s="6"/>
      <c r="V506" s="11"/>
      <c r="Y506" s="2"/>
      <c r="Z506" s="2"/>
    </row>
    <row r="507" spans="2:26" s="3" customFormat="1" x14ac:dyDescent="0.25">
      <c r="B507" s="30" t="s">
        <v>135</v>
      </c>
      <c r="C507" s="31" t="s">
        <v>231</v>
      </c>
      <c r="D507" s="31" t="s">
        <v>226</v>
      </c>
      <c r="E507" s="31" t="s">
        <v>175</v>
      </c>
      <c r="F507" s="31" t="s">
        <v>186</v>
      </c>
      <c r="G507" s="32" t="str">
        <f t="shared" si="84"/>
        <v>3.1.96.11.00</v>
      </c>
      <c r="H507" s="33" t="s">
        <v>51</v>
      </c>
      <c r="I507" s="34" t="str">
        <f t="shared" si="86"/>
        <v>S</v>
      </c>
      <c r="J507" s="32">
        <f t="shared" si="85"/>
        <v>4</v>
      </c>
      <c r="K507" s="35" t="s">
        <v>46</v>
      </c>
      <c r="L507" s="32" t="s">
        <v>770</v>
      </c>
      <c r="M507" s="32" t="s">
        <v>544</v>
      </c>
      <c r="N507" s="59" t="s">
        <v>549</v>
      </c>
      <c r="O507" s="61" t="s">
        <v>554</v>
      </c>
      <c r="Q507" s="2"/>
      <c r="R507" s="2"/>
      <c r="S507" s="2"/>
      <c r="T507" s="6"/>
      <c r="V507" s="11"/>
      <c r="Y507" s="2"/>
      <c r="Z507" s="2"/>
    </row>
    <row r="508" spans="2:26" s="3" customFormat="1" x14ac:dyDescent="0.25">
      <c r="B508" s="36" t="s">
        <v>135</v>
      </c>
      <c r="C508" s="37" t="s">
        <v>231</v>
      </c>
      <c r="D508" s="37" t="s">
        <v>226</v>
      </c>
      <c r="E508" s="37" t="s">
        <v>175</v>
      </c>
      <c r="F508" s="37" t="s">
        <v>173</v>
      </c>
      <c r="G508" s="38" t="str">
        <f t="shared" si="84"/>
        <v>3.1.96.11.01</v>
      </c>
      <c r="H508" s="23" t="s">
        <v>435</v>
      </c>
      <c r="I508" s="38" t="str">
        <f t="shared" si="86"/>
        <v>A</v>
      </c>
      <c r="J508" s="38">
        <f t="shared" si="85"/>
        <v>5</v>
      </c>
      <c r="K508" s="39" t="s">
        <v>47</v>
      </c>
      <c r="L508" s="38" t="s">
        <v>770</v>
      </c>
      <c r="M508" s="38" t="s">
        <v>545</v>
      </c>
      <c r="N508" s="59" t="s">
        <v>549</v>
      </c>
      <c r="O508" s="62" t="s">
        <v>554</v>
      </c>
      <c r="Q508" s="2"/>
      <c r="R508" s="2"/>
      <c r="S508" s="2"/>
      <c r="T508" s="6"/>
      <c r="V508" s="11"/>
      <c r="Y508" s="2"/>
      <c r="Z508" s="2"/>
    </row>
    <row r="509" spans="2:26" s="3" customFormat="1" x14ac:dyDescent="0.25">
      <c r="B509" s="36" t="s">
        <v>135</v>
      </c>
      <c r="C509" s="37" t="s">
        <v>231</v>
      </c>
      <c r="D509" s="37" t="s">
        <v>226</v>
      </c>
      <c r="E509" s="37" t="s">
        <v>175</v>
      </c>
      <c r="F509" s="37" t="s">
        <v>140</v>
      </c>
      <c r="G509" s="38" t="str">
        <f t="shared" si="84"/>
        <v>3.1.96.11.04</v>
      </c>
      <c r="H509" s="23" t="s">
        <v>10</v>
      </c>
      <c r="I509" s="38" t="str">
        <f t="shared" si="86"/>
        <v>A</v>
      </c>
      <c r="J509" s="38">
        <f t="shared" si="85"/>
        <v>5</v>
      </c>
      <c r="K509" s="39" t="s">
        <v>47</v>
      </c>
      <c r="L509" s="38" t="s">
        <v>770</v>
      </c>
      <c r="M509" s="38" t="s">
        <v>545</v>
      </c>
      <c r="N509" s="59" t="s">
        <v>549</v>
      </c>
      <c r="O509" s="62" t="s">
        <v>554</v>
      </c>
      <c r="Q509" s="2"/>
      <c r="R509" s="2"/>
      <c r="S509" s="2"/>
      <c r="T509" s="6"/>
      <c r="V509" s="11"/>
      <c r="Y509" s="2"/>
      <c r="Z509" s="2"/>
    </row>
    <row r="510" spans="2:26" s="3" customFormat="1" x14ac:dyDescent="0.25">
      <c r="B510" s="36" t="s">
        <v>135</v>
      </c>
      <c r="C510" s="37" t="s">
        <v>231</v>
      </c>
      <c r="D510" s="37" t="s">
        <v>226</v>
      </c>
      <c r="E510" s="37" t="s">
        <v>175</v>
      </c>
      <c r="F510" s="37" t="s">
        <v>141</v>
      </c>
      <c r="G510" s="38" t="str">
        <f t="shared" si="84"/>
        <v>3.1.96.11.05</v>
      </c>
      <c r="H510" s="23" t="s">
        <v>11</v>
      </c>
      <c r="I510" s="38" t="str">
        <f t="shared" si="86"/>
        <v>A</v>
      </c>
      <c r="J510" s="38">
        <f t="shared" si="85"/>
        <v>5</v>
      </c>
      <c r="K510" s="39" t="s">
        <v>47</v>
      </c>
      <c r="L510" s="38" t="s">
        <v>770</v>
      </c>
      <c r="M510" s="38" t="s">
        <v>545</v>
      </c>
      <c r="N510" s="59" t="s">
        <v>549</v>
      </c>
      <c r="O510" s="62" t="s">
        <v>554</v>
      </c>
      <c r="Q510" s="2"/>
      <c r="R510" s="2"/>
      <c r="S510" s="2"/>
      <c r="T510" s="6"/>
      <c r="V510" s="11"/>
      <c r="Y510" s="2"/>
      <c r="Z510" s="2"/>
    </row>
    <row r="511" spans="2:26" s="3" customFormat="1" x14ac:dyDescent="0.25">
      <c r="B511" s="36" t="s">
        <v>135</v>
      </c>
      <c r="C511" s="37" t="s">
        <v>231</v>
      </c>
      <c r="D511" s="37" t="s">
        <v>226</v>
      </c>
      <c r="E511" s="37" t="s">
        <v>175</v>
      </c>
      <c r="F511" s="37" t="s">
        <v>143</v>
      </c>
      <c r="G511" s="38" t="str">
        <f t="shared" si="84"/>
        <v>3.1.96.11.07</v>
      </c>
      <c r="H511" s="23" t="s">
        <v>670</v>
      </c>
      <c r="I511" s="38" t="str">
        <f t="shared" si="86"/>
        <v>A</v>
      </c>
      <c r="J511" s="38">
        <f t="shared" si="85"/>
        <v>5</v>
      </c>
      <c r="K511" s="39" t="s">
        <v>47</v>
      </c>
      <c r="L511" s="38" t="s">
        <v>770</v>
      </c>
      <c r="M511" s="38" t="s">
        <v>545</v>
      </c>
      <c r="N511" s="59" t="s">
        <v>549</v>
      </c>
      <c r="O511" s="62" t="s">
        <v>554</v>
      </c>
      <c r="Q511" s="2"/>
      <c r="R511" s="2"/>
      <c r="S511" s="2"/>
      <c r="T511" s="6"/>
      <c r="V511" s="11"/>
      <c r="Y511" s="2"/>
      <c r="Z511" s="2"/>
    </row>
    <row r="512" spans="2:26" s="3" customFormat="1" x14ac:dyDescent="0.25">
      <c r="B512" s="36" t="s">
        <v>135</v>
      </c>
      <c r="C512" s="37" t="s">
        <v>231</v>
      </c>
      <c r="D512" s="37" t="s">
        <v>226</v>
      </c>
      <c r="E512" s="37" t="s">
        <v>175</v>
      </c>
      <c r="F512" s="37" t="s">
        <v>144</v>
      </c>
      <c r="G512" s="38" t="str">
        <f t="shared" si="84"/>
        <v>3.1.96.11.08</v>
      </c>
      <c r="H512" s="23" t="s">
        <v>436</v>
      </c>
      <c r="I512" s="38" t="str">
        <f t="shared" si="86"/>
        <v>A</v>
      </c>
      <c r="J512" s="38">
        <f t="shared" si="85"/>
        <v>5</v>
      </c>
      <c r="K512" s="39" t="s">
        <v>47</v>
      </c>
      <c r="L512" s="38" t="s">
        <v>770</v>
      </c>
      <c r="M512" s="38" t="s">
        <v>545</v>
      </c>
      <c r="N512" s="59" t="s">
        <v>549</v>
      </c>
      <c r="O512" s="62" t="s">
        <v>554</v>
      </c>
      <c r="Q512" s="2"/>
      <c r="R512" s="2"/>
      <c r="S512" s="2"/>
      <c r="T512" s="6"/>
      <c r="V512" s="11"/>
      <c r="Y512" s="2"/>
      <c r="Z512" s="2"/>
    </row>
    <row r="513" spans="2:26" s="3" customFormat="1" x14ac:dyDescent="0.25">
      <c r="B513" s="36" t="s">
        <v>135</v>
      </c>
      <c r="C513" s="37" t="s">
        <v>231</v>
      </c>
      <c r="D513" s="37" t="s">
        <v>226</v>
      </c>
      <c r="E513" s="37" t="s">
        <v>175</v>
      </c>
      <c r="F513" s="37" t="s">
        <v>174</v>
      </c>
      <c r="G513" s="38" t="str">
        <f t="shared" si="84"/>
        <v>3.1.96.11.09</v>
      </c>
      <c r="H513" s="23" t="s">
        <v>12</v>
      </c>
      <c r="I513" s="38" t="str">
        <f t="shared" si="86"/>
        <v>A</v>
      </c>
      <c r="J513" s="38">
        <f t="shared" si="85"/>
        <v>5</v>
      </c>
      <c r="K513" s="39" t="s">
        <v>47</v>
      </c>
      <c r="L513" s="38" t="s">
        <v>770</v>
      </c>
      <c r="M513" s="38" t="s">
        <v>545</v>
      </c>
      <c r="N513" s="59" t="s">
        <v>549</v>
      </c>
      <c r="O513" s="62" t="s">
        <v>554</v>
      </c>
      <c r="Q513" s="2"/>
      <c r="R513" s="2"/>
      <c r="S513" s="2"/>
      <c r="T513" s="6"/>
      <c r="V513" s="11"/>
      <c r="Y513" s="2"/>
      <c r="Z513" s="2"/>
    </row>
    <row r="514" spans="2:26" s="3" customFormat="1" x14ac:dyDescent="0.25">
      <c r="B514" s="36" t="s">
        <v>135</v>
      </c>
      <c r="C514" s="37" t="s">
        <v>231</v>
      </c>
      <c r="D514" s="37" t="s">
        <v>226</v>
      </c>
      <c r="E514" s="37" t="s">
        <v>175</v>
      </c>
      <c r="F514" s="37" t="s">
        <v>183</v>
      </c>
      <c r="G514" s="38" t="str">
        <f t="shared" si="84"/>
        <v>3.1.96.11.10</v>
      </c>
      <c r="H514" s="23" t="s">
        <v>13</v>
      </c>
      <c r="I514" s="38" t="str">
        <f t="shared" si="86"/>
        <v>A</v>
      </c>
      <c r="J514" s="38">
        <f t="shared" si="85"/>
        <v>5</v>
      </c>
      <c r="K514" s="39" t="s">
        <v>47</v>
      </c>
      <c r="L514" s="38" t="s">
        <v>770</v>
      </c>
      <c r="M514" s="38" t="s">
        <v>545</v>
      </c>
      <c r="N514" s="59" t="s">
        <v>549</v>
      </c>
      <c r="O514" s="62" t="s">
        <v>554</v>
      </c>
      <c r="Q514" s="2"/>
      <c r="R514" s="2"/>
      <c r="S514" s="2"/>
      <c r="T514" s="6"/>
      <c r="V514" s="11"/>
      <c r="Y514" s="2"/>
      <c r="Z514" s="2"/>
    </row>
    <row r="515" spans="2:26" s="3" customFormat="1" x14ac:dyDescent="0.25">
      <c r="B515" s="36" t="s">
        <v>135</v>
      </c>
      <c r="C515" s="37" t="s">
        <v>231</v>
      </c>
      <c r="D515" s="37" t="s">
        <v>226</v>
      </c>
      <c r="E515" s="37" t="s">
        <v>175</v>
      </c>
      <c r="F515" s="37" t="s">
        <v>175</v>
      </c>
      <c r="G515" s="38" t="str">
        <f t="shared" si="84"/>
        <v>3.1.96.11.11</v>
      </c>
      <c r="H515" s="23" t="s">
        <v>14</v>
      </c>
      <c r="I515" s="38" t="str">
        <f t="shared" si="86"/>
        <v>A</v>
      </c>
      <c r="J515" s="38">
        <f t="shared" si="85"/>
        <v>5</v>
      </c>
      <c r="K515" s="39" t="s">
        <v>47</v>
      </c>
      <c r="L515" s="38" t="s">
        <v>770</v>
      </c>
      <c r="M515" s="38" t="s">
        <v>545</v>
      </c>
      <c r="N515" s="59" t="s">
        <v>549</v>
      </c>
      <c r="O515" s="62" t="s">
        <v>554</v>
      </c>
      <c r="Q515" s="2"/>
      <c r="R515" s="2"/>
      <c r="S515" s="2"/>
      <c r="T515" s="6"/>
      <c r="V515" s="11"/>
      <c r="Y515" s="2"/>
      <c r="Z515" s="2"/>
    </row>
    <row r="516" spans="2:26" s="3" customFormat="1" x14ac:dyDescent="0.25">
      <c r="B516" s="36" t="s">
        <v>135</v>
      </c>
      <c r="C516" s="37" t="s">
        <v>231</v>
      </c>
      <c r="D516" s="37" t="s">
        <v>226</v>
      </c>
      <c r="E516" s="37" t="s">
        <v>175</v>
      </c>
      <c r="F516" s="37">
        <v>13</v>
      </c>
      <c r="G516" s="38" t="str">
        <f t="shared" si="84"/>
        <v>3.1.96.11.13</v>
      </c>
      <c r="H516" s="23" t="s">
        <v>678</v>
      </c>
      <c r="I516" s="38" t="str">
        <f t="shared" si="86"/>
        <v>A</v>
      </c>
      <c r="J516" s="38">
        <f t="shared" si="85"/>
        <v>5</v>
      </c>
      <c r="K516" s="39" t="s">
        <v>47</v>
      </c>
      <c r="L516" s="38" t="s">
        <v>770</v>
      </c>
      <c r="M516" s="38" t="s">
        <v>545</v>
      </c>
      <c r="N516" s="59" t="s">
        <v>549</v>
      </c>
      <c r="O516" s="62" t="s">
        <v>554</v>
      </c>
      <c r="Q516" s="2"/>
      <c r="R516" s="2"/>
      <c r="S516" s="2"/>
      <c r="T516" s="6"/>
      <c r="V516" s="11"/>
      <c r="Y516" s="2"/>
      <c r="Z516" s="2"/>
    </row>
    <row r="517" spans="2:26" s="3" customFormat="1" x14ac:dyDescent="0.25">
      <c r="B517" s="36" t="s">
        <v>135</v>
      </c>
      <c r="C517" s="37" t="s">
        <v>231</v>
      </c>
      <c r="D517" s="37" t="s">
        <v>226</v>
      </c>
      <c r="E517" s="37" t="s">
        <v>175</v>
      </c>
      <c r="F517" s="37" t="s">
        <v>150</v>
      </c>
      <c r="G517" s="38" t="str">
        <f t="shared" si="84"/>
        <v>3.1.96.11.31</v>
      </c>
      <c r="H517" s="23" t="s">
        <v>671</v>
      </c>
      <c r="I517" s="38" t="str">
        <f t="shared" si="86"/>
        <v>A</v>
      </c>
      <c r="J517" s="38">
        <f t="shared" si="85"/>
        <v>5</v>
      </c>
      <c r="K517" s="39" t="s">
        <v>47</v>
      </c>
      <c r="L517" s="38" t="s">
        <v>770</v>
      </c>
      <c r="M517" s="38" t="s">
        <v>545</v>
      </c>
      <c r="N517" s="59" t="s">
        <v>549</v>
      </c>
      <c r="O517" s="62" t="s">
        <v>554</v>
      </c>
      <c r="Q517" s="2"/>
      <c r="R517" s="2"/>
      <c r="S517" s="2"/>
      <c r="T517" s="6"/>
      <c r="V517" s="11"/>
      <c r="Y517" s="2"/>
      <c r="Z517" s="2"/>
    </row>
    <row r="518" spans="2:26" s="3" customFormat="1" x14ac:dyDescent="0.25">
      <c r="B518" s="36" t="s">
        <v>135</v>
      </c>
      <c r="C518" s="37" t="s">
        <v>231</v>
      </c>
      <c r="D518" s="37" t="s">
        <v>226</v>
      </c>
      <c r="E518" s="37" t="s">
        <v>175</v>
      </c>
      <c r="F518" s="37" t="s">
        <v>161</v>
      </c>
      <c r="G518" s="38" t="str">
        <f t="shared" si="84"/>
        <v>3.1.96.11.33</v>
      </c>
      <c r="H518" s="23" t="s">
        <v>672</v>
      </c>
      <c r="I518" s="38" t="str">
        <f t="shared" si="86"/>
        <v>A</v>
      </c>
      <c r="J518" s="38">
        <f t="shared" si="85"/>
        <v>5</v>
      </c>
      <c r="K518" s="39" t="s">
        <v>47</v>
      </c>
      <c r="L518" s="38" t="s">
        <v>770</v>
      </c>
      <c r="M518" s="38" t="s">
        <v>545</v>
      </c>
      <c r="N518" s="59" t="s">
        <v>549</v>
      </c>
      <c r="O518" s="62" t="s">
        <v>554</v>
      </c>
      <c r="Q518" s="2"/>
      <c r="R518" s="2"/>
      <c r="S518" s="2"/>
      <c r="T518" s="6"/>
      <c r="V518" s="11"/>
      <c r="Y518" s="2"/>
      <c r="Z518" s="2"/>
    </row>
    <row r="519" spans="2:26" s="3" customFormat="1" x14ac:dyDescent="0.25">
      <c r="B519" s="36" t="s">
        <v>135</v>
      </c>
      <c r="C519" s="37" t="s">
        <v>231</v>
      </c>
      <c r="D519" s="37" t="s">
        <v>226</v>
      </c>
      <c r="E519" s="37" t="s">
        <v>175</v>
      </c>
      <c r="F519" s="37" t="s">
        <v>162</v>
      </c>
      <c r="G519" s="38" t="str">
        <f t="shared" si="84"/>
        <v>3.1.96.11.37</v>
      </c>
      <c r="H519" s="23" t="s">
        <v>437</v>
      </c>
      <c r="I519" s="38" t="str">
        <f t="shared" si="86"/>
        <v>A</v>
      </c>
      <c r="J519" s="38">
        <f t="shared" si="85"/>
        <v>5</v>
      </c>
      <c r="K519" s="39" t="s">
        <v>47</v>
      </c>
      <c r="L519" s="38" t="s">
        <v>770</v>
      </c>
      <c r="M519" s="38" t="s">
        <v>545</v>
      </c>
      <c r="N519" s="59" t="s">
        <v>549</v>
      </c>
      <c r="O519" s="62" t="s">
        <v>554</v>
      </c>
      <c r="Q519" s="2"/>
      <c r="R519" s="2"/>
      <c r="S519" s="2"/>
      <c r="T519" s="6"/>
      <c r="V519" s="11"/>
      <c r="Y519" s="2"/>
      <c r="Z519" s="2"/>
    </row>
    <row r="520" spans="2:26" s="3" customFormat="1" x14ac:dyDescent="0.25">
      <c r="B520" s="36" t="s">
        <v>135</v>
      </c>
      <c r="C520" s="37" t="s">
        <v>231</v>
      </c>
      <c r="D520" s="37" t="s">
        <v>226</v>
      </c>
      <c r="E520" s="37" t="s">
        <v>175</v>
      </c>
      <c r="F520" s="37" t="s">
        <v>164</v>
      </c>
      <c r="G520" s="38" t="str">
        <f t="shared" si="84"/>
        <v>3.1.96.11.42</v>
      </c>
      <c r="H520" s="23" t="s">
        <v>438</v>
      </c>
      <c r="I520" s="38" t="str">
        <f t="shared" ref="I520:I551" si="87">IF(J520&lt;J521,"S","A")</f>
        <v>A</v>
      </c>
      <c r="J520" s="38">
        <f t="shared" si="85"/>
        <v>5</v>
      </c>
      <c r="K520" s="39" t="s">
        <v>47</v>
      </c>
      <c r="L520" s="38" t="s">
        <v>770</v>
      </c>
      <c r="M520" s="38" t="s">
        <v>545</v>
      </c>
      <c r="N520" s="59" t="s">
        <v>549</v>
      </c>
      <c r="O520" s="62" t="s">
        <v>554</v>
      </c>
      <c r="Q520" s="2"/>
      <c r="R520" s="2"/>
      <c r="S520" s="2"/>
      <c r="T520" s="6"/>
      <c r="V520" s="11"/>
      <c r="Y520" s="2"/>
      <c r="Z520" s="2"/>
    </row>
    <row r="521" spans="2:26" s="3" customFormat="1" x14ac:dyDescent="0.25">
      <c r="B521" s="36" t="s">
        <v>135</v>
      </c>
      <c r="C521" s="37" t="s">
        <v>231</v>
      </c>
      <c r="D521" s="37" t="s">
        <v>226</v>
      </c>
      <c r="E521" s="37" t="s">
        <v>175</v>
      </c>
      <c r="F521" s="37" t="s">
        <v>165</v>
      </c>
      <c r="G521" s="38" t="str">
        <f t="shared" ref="G521:G584" si="88">B521&amp;"."&amp;C521&amp;"."&amp;D521&amp;"."&amp;E521&amp;"."&amp;F521</f>
        <v>3.1.96.11.43</v>
      </c>
      <c r="H521" s="23" t="s">
        <v>423</v>
      </c>
      <c r="I521" s="38" t="str">
        <f t="shared" si="87"/>
        <v>A</v>
      </c>
      <c r="J521" s="38">
        <f t="shared" ref="J521:J584" si="89">IF( (VALUE(F521) &gt; 0), 5,IF( (VALUE(E521) &gt; 0), 4,IF( (VALUE(D521) &gt; 0), 3,IF( (VALUE(C521) &gt; 0), 2,1))))</f>
        <v>5</v>
      </c>
      <c r="K521" s="39" t="s">
        <v>47</v>
      </c>
      <c r="L521" s="38" t="s">
        <v>770</v>
      </c>
      <c r="M521" s="38" t="s">
        <v>545</v>
      </c>
      <c r="N521" s="59" t="s">
        <v>549</v>
      </c>
      <c r="O521" s="62" t="s">
        <v>554</v>
      </c>
      <c r="Q521" s="2"/>
      <c r="R521" s="2"/>
      <c r="S521" s="2"/>
      <c r="T521" s="6"/>
      <c r="V521" s="11"/>
      <c r="Y521" s="2"/>
      <c r="Z521" s="2"/>
    </row>
    <row r="522" spans="2:26" s="3" customFormat="1" x14ac:dyDescent="0.25">
      <c r="B522" s="36" t="s">
        <v>135</v>
      </c>
      <c r="C522" s="37" t="s">
        <v>231</v>
      </c>
      <c r="D522" s="37" t="s">
        <v>226</v>
      </c>
      <c r="E522" s="37" t="s">
        <v>175</v>
      </c>
      <c r="F522" s="37" t="s">
        <v>166</v>
      </c>
      <c r="G522" s="38" t="str">
        <f t="shared" si="88"/>
        <v>3.1.96.11.44</v>
      </c>
      <c r="H522" s="23" t="s">
        <v>439</v>
      </c>
      <c r="I522" s="38" t="str">
        <f t="shared" si="87"/>
        <v>A</v>
      </c>
      <c r="J522" s="38">
        <f t="shared" si="89"/>
        <v>5</v>
      </c>
      <c r="K522" s="39" t="s">
        <v>47</v>
      </c>
      <c r="L522" s="38" t="s">
        <v>770</v>
      </c>
      <c r="M522" s="38" t="s">
        <v>545</v>
      </c>
      <c r="N522" s="59" t="s">
        <v>549</v>
      </c>
      <c r="O522" s="62" t="s">
        <v>554</v>
      </c>
      <c r="Q522" s="2"/>
      <c r="R522" s="2"/>
      <c r="S522" s="2"/>
      <c r="T522" s="6"/>
      <c r="V522" s="11"/>
      <c r="Y522" s="2"/>
      <c r="Z522" s="2"/>
    </row>
    <row r="523" spans="2:26" s="3" customFormat="1" x14ac:dyDescent="0.25">
      <c r="B523" s="36" t="s">
        <v>135</v>
      </c>
      <c r="C523" s="37" t="s">
        <v>231</v>
      </c>
      <c r="D523" s="37" t="s">
        <v>226</v>
      </c>
      <c r="E523" s="37" t="s">
        <v>175</v>
      </c>
      <c r="F523" s="37" t="s">
        <v>167</v>
      </c>
      <c r="G523" s="38" t="str">
        <f t="shared" si="88"/>
        <v>3.1.96.11.45</v>
      </c>
      <c r="H523" s="23" t="s">
        <v>673</v>
      </c>
      <c r="I523" s="38" t="str">
        <f t="shared" si="87"/>
        <v>A</v>
      </c>
      <c r="J523" s="38">
        <f t="shared" si="89"/>
        <v>5</v>
      </c>
      <c r="K523" s="39" t="s">
        <v>47</v>
      </c>
      <c r="L523" s="38" t="s">
        <v>770</v>
      </c>
      <c r="M523" s="38" t="s">
        <v>545</v>
      </c>
      <c r="N523" s="59" t="s">
        <v>549</v>
      </c>
      <c r="O523" s="62" t="s">
        <v>554</v>
      </c>
      <c r="Q523" s="2"/>
      <c r="R523" s="2"/>
      <c r="S523" s="2"/>
      <c r="T523" s="6"/>
      <c r="V523" s="11"/>
      <c r="Y523" s="2"/>
      <c r="Z523" s="2"/>
    </row>
    <row r="524" spans="2:26" s="3" customFormat="1" x14ac:dyDescent="0.25">
      <c r="B524" s="36" t="s">
        <v>135</v>
      </c>
      <c r="C524" s="37" t="s">
        <v>231</v>
      </c>
      <c r="D524" s="37" t="s">
        <v>226</v>
      </c>
      <c r="E524" s="37" t="s">
        <v>175</v>
      </c>
      <c r="F524" s="37" t="s">
        <v>169</v>
      </c>
      <c r="G524" s="38" t="str">
        <f t="shared" si="88"/>
        <v>3.1.96.11.47</v>
      </c>
      <c r="H524" s="23" t="s">
        <v>440</v>
      </c>
      <c r="I524" s="38" t="str">
        <f t="shared" si="87"/>
        <v>A</v>
      </c>
      <c r="J524" s="38">
        <f t="shared" si="89"/>
        <v>5</v>
      </c>
      <c r="K524" s="39" t="s">
        <v>47</v>
      </c>
      <c r="L524" s="38" t="s">
        <v>770</v>
      </c>
      <c r="M524" s="38" t="s">
        <v>545</v>
      </c>
      <c r="N524" s="59" t="s">
        <v>549</v>
      </c>
      <c r="O524" s="62" t="s">
        <v>554</v>
      </c>
      <c r="Q524" s="2"/>
      <c r="R524" s="2"/>
      <c r="S524" s="2"/>
      <c r="T524" s="6"/>
      <c r="V524" s="11"/>
      <c r="Y524" s="2"/>
      <c r="Z524" s="2"/>
    </row>
    <row r="525" spans="2:26" s="3" customFormat="1" x14ac:dyDescent="0.25">
      <c r="B525" s="36" t="s">
        <v>135</v>
      </c>
      <c r="C525" s="37" t="s">
        <v>231</v>
      </c>
      <c r="D525" s="37" t="s">
        <v>226</v>
      </c>
      <c r="E525" s="37" t="s">
        <v>175</v>
      </c>
      <c r="F525" s="37" t="s">
        <v>171</v>
      </c>
      <c r="G525" s="38" t="str">
        <f t="shared" si="88"/>
        <v>3.1.96.11.49</v>
      </c>
      <c r="H525" s="23" t="s">
        <v>441</v>
      </c>
      <c r="I525" s="38" t="str">
        <f t="shared" si="87"/>
        <v>A</v>
      </c>
      <c r="J525" s="38">
        <f t="shared" si="89"/>
        <v>5</v>
      </c>
      <c r="K525" s="39" t="s">
        <v>47</v>
      </c>
      <c r="L525" s="38" t="s">
        <v>770</v>
      </c>
      <c r="M525" s="38" t="s">
        <v>545</v>
      </c>
      <c r="N525" s="59" t="s">
        <v>549</v>
      </c>
      <c r="O525" s="62" t="s">
        <v>554</v>
      </c>
      <c r="Q525" s="2"/>
      <c r="R525" s="2"/>
      <c r="S525" s="2"/>
      <c r="T525" s="6"/>
      <c r="V525" s="11"/>
      <c r="Y525" s="2"/>
      <c r="Z525" s="2"/>
    </row>
    <row r="526" spans="2:26" s="3" customFormat="1" x14ac:dyDescent="0.25">
      <c r="B526" s="36" t="s">
        <v>135</v>
      </c>
      <c r="C526" s="37" t="s">
        <v>231</v>
      </c>
      <c r="D526" s="37" t="s">
        <v>226</v>
      </c>
      <c r="E526" s="37" t="s">
        <v>175</v>
      </c>
      <c r="F526" s="37" t="s">
        <v>157</v>
      </c>
      <c r="G526" s="38" t="str">
        <f t="shared" si="88"/>
        <v>3.1.96.11.50</v>
      </c>
      <c r="H526" s="23" t="s">
        <v>49</v>
      </c>
      <c r="I526" s="38" t="str">
        <f t="shared" si="87"/>
        <v>A</v>
      </c>
      <c r="J526" s="38">
        <f t="shared" si="89"/>
        <v>5</v>
      </c>
      <c r="K526" s="39" t="s">
        <v>47</v>
      </c>
      <c r="L526" s="38" t="s">
        <v>770</v>
      </c>
      <c r="M526" s="38" t="s">
        <v>545</v>
      </c>
      <c r="N526" s="59" t="s">
        <v>549</v>
      </c>
      <c r="O526" s="62" t="s">
        <v>554</v>
      </c>
      <c r="Q526" s="2"/>
      <c r="R526" s="2"/>
      <c r="S526" s="2"/>
      <c r="T526" s="6"/>
      <c r="V526" s="11"/>
      <c r="Y526" s="2"/>
      <c r="Z526" s="2"/>
    </row>
    <row r="527" spans="2:26" s="3" customFormat="1" x14ac:dyDescent="0.25">
      <c r="B527" s="36" t="s">
        <v>135</v>
      </c>
      <c r="C527" s="37" t="s">
        <v>231</v>
      </c>
      <c r="D527" s="37" t="s">
        <v>226</v>
      </c>
      <c r="E527" s="37" t="s">
        <v>175</v>
      </c>
      <c r="F527" s="37" t="s">
        <v>192</v>
      </c>
      <c r="G527" s="38" t="str">
        <f t="shared" si="88"/>
        <v>3.1.96.11.51</v>
      </c>
      <c r="H527" s="23" t="s">
        <v>442</v>
      </c>
      <c r="I527" s="38" t="str">
        <f t="shared" si="87"/>
        <v>A</v>
      </c>
      <c r="J527" s="38">
        <f t="shared" si="89"/>
        <v>5</v>
      </c>
      <c r="K527" s="39" t="s">
        <v>47</v>
      </c>
      <c r="L527" s="38" t="s">
        <v>770</v>
      </c>
      <c r="M527" s="38" t="s">
        <v>545</v>
      </c>
      <c r="N527" s="59" t="s">
        <v>549</v>
      </c>
      <c r="O527" s="62" t="s">
        <v>554</v>
      </c>
      <c r="Q527" s="2"/>
      <c r="R527" s="2"/>
      <c r="S527" s="2"/>
      <c r="T527" s="6"/>
      <c r="V527" s="11"/>
      <c r="Y527" s="2"/>
      <c r="Z527" s="2"/>
    </row>
    <row r="528" spans="2:26" s="3" customFormat="1" x14ac:dyDescent="0.25">
      <c r="B528" s="36" t="s">
        <v>135</v>
      </c>
      <c r="C528" s="37" t="s">
        <v>231</v>
      </c>
      <c r="D528" s="37" t="s">
        <v>226</v>
      </c>
      <c r="E528" s="37" t="s">
        <v>175</v>
      </c>
      <c r="F528" s="37" t="s">
        <v>193</v>
      </c>
      <c r="G528" s="38" t="str">
        <f t="shared" si="88"/>
        <v>3.1.96.11.52</v>
      </c>
      <c r="H528" s="23" t="s">
        <v>679</v>
      </c>
      <c r="I528" s="38" t="str">
        <f t="shared" si="87"/>
        <v>A</v>
      </c>
      <c r="J528" s="38">
        <f t="shared" si="89"/>
        <v>5</v>
      </c>
      <c r="K528" s="39" t="s">
        <v>47</v>
      </c>
      <c r="L528" s="38" t="s">
        <v>770</v>
      </c>
      <c r="M528" s="38" t="s">
        <v>545</v>
      </c>
      <c r="N528" s="59" t="s">
        <v>549</v>
      </c>
      <c r="O528" s="62" t="s">
        <v>554</v>
      </c>
      <c r="Q528" s="2"/>
      <c r="R528" s="2"/>
      <c r="S528" s="2"/>
      <c r="T528" s="6"/>
      <c r="V528" s="11"/>
      <c r="Y528" s="2"/>
      <c r="Z528" s="2"/>
    </row>
    <row r="529" spans="1:26" s="3" customFormat="1" x14ac:dyDescent="0.25">
      <c r="B529" s="36" t="s">
        <v>135</v>
      </c>
      <c r="C529" s="37" t="s">
        <v>231</v>
      </c>
      <c r="D529" s="37" t="s">
        <v>226</v>
      </c>
      <c r="E529" s="37" t="s">
        <v>175</v>
      </c>
      <c r="F529" s="37" t="s">
        <v>211</v>
      </c>
      <c r="G529" s="38" t="str">
        <f t="shared" si="88"/>
        <v>3.1.96.11.73</v>
      </c>
      <c r="H529" s="23" t="s">
        <v>680</v>
      </c>
      <c r="I529" s="38" t="str">
        <f t="shared" si="87"/>
        <v>A</v>
      </c>
      <c r="J529" s="38">
        <f t="shared" si="89"/>
        <v>5</v>
      </c>
      <c r="K529" s="39" t="s">
        <v>47</v>
      </c>
      <c r="L529" s="38" t="s">
        <v>770</v>
      </c>
      <c r="M529" s="38" t="s">
        <v>545</v>
      </c>
      <c r="N529" s="59" t="s">
        <v>549</v>
      </c>
      <c r="O529" s="62" t="s">
        <v>554</v>
      </c>
      <c r="Q529" s="2"/>
      <c r="R529" s="2"/>
      <c r="S529" s="2"/>
      <c r="T529" s="6"/>
      <c r="V529" s="11"/>
      <c r="Y529" s="2"/>
      <c r="Z529" s="2"/>
    </row>
    <row r="530" spans="1:26" s="3" customFormat="1" x14ac:dyDescent="0.25">
      <c r="B530" s="36" t="s">
        <v>135</v>
      </c>
      <c r="C530" s="37" t="s">
        <v>231</v>
      </c>
      <c r="D530" s="37" t="s">
        <v>226</v>
      </c>
      <c r="E530" s="37" t="s">
        <v>175</v>
      </c>
      <c r="F530" s="37" t="s">
        <v>212</v>
      </c>
      <c r="G530" s="38" t="str">
        <f t="shared" si="88"/>
        <v>3.1.96.11.74</v>
      </c>
      <c r="H530" s="23" t="s">
        <v>676</v>
      </c>
      <c r="I530" s="38" t="str">
        <f t="shared" si="87"/>
        <v>A</v>
      </c>
      <c r="J530" s="38">
        <f t="shared" si="89"/>
        <v>5</v>
      </c>
      <c r="K530" s="39" t="s">
        <v>47</v>
      </c>
      <c r="L530" s="38" t="s">
        <v>770</v>
      </c>
      <c r="M530" s="38" t="s">
        <v>545</v>
      </c>
      <c r="N530" s="59" t="s">
        <v>549</v>
      </c>
      <c r="O530" s="62" t="s">
        <v>554</v>
      </c>
      <c r="Q530" s="2"/>
      <c r="R530" s="2"/>
      <c r="S530" s="2"/>
      <c r="T530" s="6"/>
      <c r="V530" s="11"/>
      <c r="Y530" s="2"/>
      <c r="Z530" s="2"/>
    </row>
    <row r="531" spans="1:26" s="3" customFormat="1" x14ac:dyDescent="0.25">
      <c r="B531" s="36" t="s">
        <v>135</v>
      </c>
      <c r="C531" s="37" t="s">
        <v>231</v>
      </c>
      <c r="D531" s="37" t="s">
        <v>226</v>
      </c>
      <c r="E531" s="37" t="s">
        <v>175</v>
      </c>
      <c r="F531" s="37" t="s">
        <v>235</v>
      </c>
      <c r="G531" s="38" t="str">
        <f t="shared" si="88"/>
        <v>3.1.96.11.75</v>
      </c>
      <c r="H531" s="23" t="s">
        <v>677</v>
      </c>
      <c r="I531" s="38" t="str">
        <f t="shared" si="87"/>
        <v>A</v>
      </c>
      <c r="J531" s="38">
        <f t="shared" si="89"/>
        <v>5</v>
      </c>
      <c r="K531" s="39" t="s">
        <v>47</v>
      </c>
      <c r="L531" s="38" t="s">
        <v>770</v>
      </c>
      <c r="M531" s="38" t="s">
        <v>545</v>
      </c>
      <c r="N531" s="59" t="s">
        <v>549</v>
      </c>
      <c r="O531" s="62" t="s">
        <v>554</v>
      </c>
      <c r="Q531" s="2"/>
      <c r="R531" s="2"/>
      <c r="S531" s="2"/>
      <c r="T531" s="6"/>
      <c r="V531" s="11"/>
      <c r="Y531" s="2"/>
      <c r="Z531" s="2"/>
    </row>
    <row r="532" spans="1:26" s="3" customFormat="1" x14ac:dyDescent="0.25">
      <c r="B532" s="36" t="s">
        <v>135</v>
      </c>
      <c r="C532" s="37" t="s">
        <v>231</v>
      </c>
      <c r="D532" s="37" t="s">
        <v>226</v>
      </c>
      <c r="E532" s="37" t="s">
        <v>175</v>
      </c>
      <c r="F532" s="37" t="s">
        <v>214</v>
      </c>
      <c r="G532" s="38" t="str">
        <f t="shared" si="88"/>
        <v>3.1.96.11.77</v>
      </c>
      <c r="H532" s="23" t="s">
        <v>15</v>
      </c>
      <c r="I532" s="38" t="str">
        <f t="shared" si="87"/>
        <v>A</v>
      </c>
      <c r="J532" s="38">
        <f t="shared" si="89"/>
        <v>5</v>
      </c>
      <c r="K532" s="39" t="s">
        <v>47</v>
      </c>
      <c r="L532" s="38" t="s">
        <v>770</v>
      </c>
      <c r="M532" s="38" t="s">
        <v>545</v>
      </c>
      <c r="N532" s="59" t="s">
        <v>549</v>
      </c>
      <c r="O532" s="62" t="s">
        <v>554</v>
      </c>
      <c r="Q532" s="2"/>
      <c r="R532" s="2"/>
      <c r="S532" s="2"/>
      <c r="T532" s="6"/>
      <c r="V532" s="11"/>
      <c r="Y532" s="2"/>
      <c r="Z532" s="2"/>
    </row>
    <row r="533" spans="1:26" s="3" customFormat="1" x14ac:dyDescent="0.25">
      <c r="B533" s="36" t="s">
        <v>135</v>
      </c>
      <c r="C533" s="37" t="s">
        <v>231</v>
      </c>
      <c r="D533" s="37" t="s">
        <v>226</v>
      </c>
      <c r="E533" s="37" t="s">
        <v>175</v>
      </c>
      <c r="F533" s="37" t="s">
        <v>191</v>
      </c>
      <c r="G533" s="38" t="str">
        <f t="shared" si="88"/>
        <v>3.1.96.11.99</v>
      </c>
      <c r="H533" s="23" t="s">
        <v>52</v>
      </c>
      <c r="I533" s="38" t="str">
        <f t="shared" si="87"/>
        <v>A</v>
      </c>
      <c r="J533" s="38">
        <f t="shared" si="89"/>
        <v>5</v>
      </c>
      <c r="K533" s="39" t="s">
        <v>47</v>
      </c>
      <c r="L533" s="38" t="s">
        <v>770</v>
      </c>
      <c r="M533" s="38" t="s">
        <v>545</v>
      </c>
      <c r="N533" s="59" t="s">
        <v>549</v>
      </c>
      <c r="O533" s="62" t="s">
        <v>554</v>
      </c>
      <c r="Q533" s="2"/>
      <c r="R533" s="2"/>
      <c r="S533" s="2"/>
      <c r="T533" s="6"/>
      <c r="V533" s="11"/>
      <c r="Y533" s="2"/>
      <c r="Z533" s="2"/>
    </row>
    <row r="534" spans="1:26" s="3" customFormat="1" x14ac:dyDescent="0.25">
      <c r="B534" s="30" t="s">
        <v>135</v>
      </c>
      <c r="C534" s="31" t="s">
        <v>231</v>
      </c>
      <c r="D534" s="31" t="s">
        <v>226</v>
      </c>
      <c r="E534" s="31" t="s">
        <v>146</v>
      </c>
      <c r="F534" s="31" t="s">
        <v>186</v>
      </c>
      <c r="G534" s="32" t="str">
        <f t="shared" si="88"/>
        <v>3.1.96.13.00</v>
      </c>
      <c r="H534" s="33" t="s">
        <v>53</v>
      </c>
      <c r="I534" s="34" t="str">
        <f t="shared" si="87"/>
        <v>S</v>
      </c>
      <c r="J534" s="32">
        <f t="shared" si="89"/>
        <v>4</v>
      </c>
      <c r="K534" s="35" t="s">
        <v>46</v>
      </c>
      <c r="L534" s="32" t="s">
        <v>770</v>
      </c>
      <c r="M534" s="32" t="s">
        <v>544</v>
      </c>
      <c r="N534" s="59" t="s">
        <v>549</v>
      </c>
      <c r="O534" s="61" t="s">
        <v>554</v>
      </c>
      <c r="Q534" s="2"/>
      <c r="R534" s="2"/>
      <c r="S534" s="2"/>
      <c r="T534" s="6"/>
      <c r="V534" s="11"/>
      <c r="Y534" s="2"/>
      <c r="Z534" s="2"/>
    </row>
    <row r="535" spans="1:26" s="3" customFormat="1" x14ac:dyDescent="0.25">
      <c r="B535" s="36" t="s">
        <v>135</v>
      </c>
      <c r="C535" s="37" t="s">
        <v>231</v>
      </c>
      <c r="D535" s="37" t="s">
        <v>226</v>
      </c>
      <c r="E535" s="37" t="s">
        <v>146</v>
      </c>
      <c r="F535" s="37" t="s">
        <v>173</v>
      </c>
      <c r="G535" s="38" t="str">
        <f t="shared" si="88"/>
        <v>3.1.96.13.01</v>
      </c>
      <c r="H535" s="23" t="s">
        <v>8</v>
      </c>
      <c r="I535" s="38" t="str">
        <f t="shared" si="87"/>
        <v>A</v>
      </c>
      <c r="J535" s="38">
        <f t="shared" si="89"/>
        <v>5</v>
      </c>
      <c r="K535" s="39" t="s">
        <v>47</v>
      </c>
      <c r="L535" s="38" t="s">
        <v>770</v>
      </c>
      <c r="M535" s="38" t="s">
        <v>545</v>
      </c>
      <c r="N535" s="59" t="s">
        <v>549</v>
      </c>
      <c r="O535" s="62" t="s">
        <v>554</v>
      </c>
      <c r="Q535" s="2"/>
      <c r="R535" s="2"/>
      <c r="S535" s="2"/>
      <c r="T535" s="6"/>
      <c r="V535" s="11"/>
      <c r="Y535" s="2"/>
      <c r="Z535" s="2"/>
    </row>
    <row r="536" spans="1:26" s="3" customFormat="1" x14ac:dyDescent="0.25">
      <c r="B536" s="36" t="s">
        <v>135</v>
      </c>
      <c r="C536" s="37" t="s">
        <v>231</v>
      </c>
      <c r="D536" s="37" t="s">
        <v>226</v>
      </c>
      <c r="E536" s="37" t="s">
        <v>146</v>
      </c>
      <c r="F536" s="37" t="s">
        <v>138</v>
      </c>
      <c r="G536" s="38" t="str">
        <f t="shared" si="88"/>
        <v>3.1.96.13.02</v>
      </c>
      <c r="H536" s="23" t="s">
        <v>443</v>
      </c>
      <c r="I536" s="38" t="str">
        <f t="shared" si="87"/>
        <v>A</v>
      </c>
      <c r="J536" s="38">
        <f t="shared" si="89"/>
        <v>5</v>
      </c>
      <c r="K536" s="39" t="s">
        <v>47</v>
      </c>
      <c r="L536" s="38" t="s">
        <v>770</v>
      </c>
      <c r="M536" s="38" t="s">
        <v>545</v>
      </c>
      <c r="N536" s="59" t="s">
        <v>549</v>
      </c>
      <c r="O536" s="62" t="s">
        <v>554</v>
      </c>
      <c r="Q536" s="2"/>
      <c r="R536" s="2"/>
      <c r="S536" s="2"/>
      <c r="T536" s="6"/>
      <c r="V536" s="11"/>
      <c r="Y536" s="2"/>
      <c r="Z536" s="2"/>
    </row>
    <row r="537" spans="1:26" s="3" customFormat="1" x14ac:dyDescent="0.25">
      <c r="B537" s="36" t="s">
        <v>135</v>
      </c>
      <c r="C537" s="37" t="s">
        <v>231</v>
      </c>
      <c r="D537" s="37" t="s">
        <v>226</v>
      </c>
      <c r="E537" s="37" t="s">
        <v>146</v>
      </c>
      <c r="F537" s="37" t="s">
        <v>140</v>
      </c>
      <c r="G537" s="38" t="str">
        <f t="shared" si="88"/>
        <v>3.1.96.13.04</v>
      </c>
      <c r="H537" s="23" t="s">
        <v>444</v>
      </c>
      <c r="I537" s="38" t="str">
        <f t="shared" si="87"/>
        <v>A</v>
      </c>
      <c r="J537" s="38">
        <f t="shared" si="89"/>
        <v>5</v>
      </c>
      <c r="K537" s="39" t="s">
        <v>47</v>
      </c>
      <c r="L537" s="38" t="s">
        <v>770</v>
      </c>
      <c r="M537" s="38" t="s">
        <v>545</v>
      </c>
      <c r="N537" s="59" t="s">
        <v>549</v>
      </c>
      <c r="O537" s="62" t="s">
        <v>554</v>
      </c>
      <c r="Q537" s="2"/>
      <c r="R537" s="2"/>
      <c r="S537" s="2"/>
      <c r="T537" s="6"/>
      <c r="V537" s="11"/>
      <c r="Y537" s="2"/>
      <c r="Z537" s="2"/>
    </row>
    <row r="538" spans="1:26" s="3" customFormat="1" x14ac:dyDescent="0.25">
      <c r="B538" s="36" t="s">
        <v>135</v>
      </c>
      <c r="C538" s="37" t="s">
        <v>231</v>
      </c>
      <c r="D538" s="37" t="s">
        <v>226</v>
      </c>
      <c r="E538" s="37" t="s">
        <v>146</v>
      </c>
      <c r="F538" s="40" t="s">
        <v>143</v>
      </c>
      <c r="G538" s="38" t="str">
        <f t="shared" si="88"/>
        <v>3.1.96.13.07</v>
      </c>
      <c r="H538" s="23" t="s">
        <v>236</v>
      </c>
      <c r="I538" s="38" t="str">
        <f t="shared" si="87"/>
        <v>A</v>
      </c>
      <c r="J538" s="38">
        <f t="shared" si="89"/>
        <v>5</v>
      </c>
      <c r="K538" s="39" t="s">
        <v>47</v>
      </c>
      <c r="L538" s="38" t="s">
        <v>770</v>
      </c>
      <c r="M538" s="38" t="s">
        <v>545</v>
      </c>
      <c r="N538" s="59" t="s">
        <v>549</v>
      </c>
      <c r="O538" s="62" t="s">
        <v>554</v>
      </c>
      <c r="Q538" s="2"/>
      <c r="R538" s="2"/>
      <c r="S538" s="2"/>
      <c r="T538" s="6"/>
      <c r="V538" s="11"/>
      <c r="Y538" s="2"/>
      <c r="Z538" s="2"/>
    </row>
    <row r="539" spans="1:26" s="5" customFormat="1" x14ac:dyDescent="0.25">
      <c r="A539" s="2"/>
      <c r="B539" s="36" t="s">
        <v>135</v>
      </c>
      <c r="C539" s="37" t="s">
        <v>231</v>
      </c>
      <c r="D539" s="37" t="s">
        <v>226</v>
      </c>
      <c r="E539" s="37" t="s">
        <v>146</v>
      </c>
      <c r="F539" s="40" t="s">
        <v>144</v>
      </c>
      <c r="G539" s="38" t="str">
        <f t="shared" si="88"/>
        <v>3.1.96.13.08</v>
      </c>
      <c r="H539" s="23" t="s">
        <v>804</v>
      </c>
      <c r="I539" s="38" t="str">
        <f t="shared" si="87"/>
        <v>A</v>
      </c>
      <c r="J539" s="38">
        <f t="shared" si="89"/>
        <v>5</v>
      </c>
      <c r="K539" s="39" t="s">
        <v>47</v>
      </c>
      <c r="L539" s="38" t="s">
        <v>772</v>
      </c>
      <c r="M539" s="38" t="s">
        <v>545</v>
      </c>
      <c r="N539" s="59" t="s">
        <v>549</v>
      </c>
      <c r="O539" s="62" t="s">
        <v>805</v>
      </c>
      <c r="Q539" s="2" t="str">
        <f>B539&amp;"."&amp;C539&amp;"."&amp;D539&amp;"."&amp;E539&amp;"."&amp;F539</f>
        <v>3.1.96.13.08</v>
      </c>
      <c r="R539" s="2" t="str">
        <f>SUBSTITUTE(Q539,".","")</f>
        <v>31961308</v>
      </c>
      <c r="S539" s="2" t="b">
        <f>R539=T539</f>
        <v>1</v>
      </c>
      <c r="T539" s="6" t="str">
        <f>TRIM(SUBSTITUTE(TEXT(G539,"00000000"),".",""))</f>
        <v>31961308</v>
      </c>
      <c r="V539" s="10" t="str">
        <f>IF(IFERROR(SEARCH("Último",K539),0)&gt;0,"A","S")</f>
        <v>A</v>
      </c>
      <c r="W539" s="5" t="b">
        <f>V539=I539</f>
        <v>1</v>
      </c>
      <c r="Y539" s="2" t="str">
        <f>G539&amp;" - "&amp;H539</f>
        <v>3.1.96.13.08 - CONTRIBUIÇÕES PREVIDENCIÁRIAS - RPPS - PESSOAL ATIVO</v>
      </c>
      <c r="Z539" s="2" t="s">
        <v>549</v>
      </c>
    </row>
    <row r="540" spans="1:26" s="3" customFormat="1" x14ac:dyDescent="0.25">
      <c r="B540" s="36" t="s">
        <v>135</v>
      </c>
      <c r="C540" s="37" t="s">
        <v>231</v>
      </c>
      <c r="D540" s="37" t="s">
        <v>226</v>
      </c>
      <c r="E540" s="37" t="s">
        <v>146</v>
      </c>
      <c r="F540" s="37" t="s">
        <v>174</v>
      </c>
      <c r="G540" s="38" t="str">
        <f t="shared" si="88"/>
        <v>3.1.96.13.09</v>
      </c>
      <c r="H540" s="23" t="s">
        <v>54</v>
      </c>
      <c r="I540" s="38" t="str">
        <f t="shared" si="87"/>
        <v>A</v>
      </c>
      <c r="J540" s="38">
        <f t="shared" si="89"/>
        <v>5</v>
      </c>
      <c r="K540" s="39" t="s">
        <v>47</v>
      </c>
      <c r="L540" s="38" t="s">
        <v>770</v>
      </c>
      <c r="M540" s="38" t="s">
        <v>545</v>
      </c>
      <c r="N540" s="59" t="s">
        <v>549</v>
      </c>
      <c r="O540" s="62" t="s">
        <v>554</v>
      </c>
      <c r="Q540" s="2"/>
      <c r="R540" s="2"/>
      <c r="S540" s="2"/>
      <c r="T540" s="6"/>
      <c r="V540" s="11"/>
      <c r="Y540" s="2"/>
      <c r="Z540" s="2"/>
    </row>
    <row r="541" spans="1:26" s="5" customFormat="1" x14ac:dyDescent="0.25">
      <c r="A541" s="2"/>
      <c r="B541" s="36" t="s">
        <v>135</v>
      </c>
      <c r="C541" s="37" t="s">
        <v>231</v>
      </c>
      <c r="D541" s="37" t="s">
        <v>226</v>
      </c>
      <c r="E541" s="37" t="s">
        <v>146</v>
      </c>
      <c r="F541" s="40" t="s">
        <v>183</v>
      </c>
      <c r="G541" s="38" t="str">
        <f t="shared" si="88"/>
        <v>3.1.96.13.10</v>
      </c>
      <c r="H541" s="23" t="s">
        <v>806</v>
      </c>
      <c r="I541" s="38" t="str">
        <f t="shared" si="87"/>
        <v>A</v>
      </c>
      <c r="J541" s="38">
        <f t="shared" si="89"/>
        <v>5</v>
      </c>
      <c r="K541" s="39" t="s">
        <v>47</v>
      </c>
      <c r="L541" s="38" t="s">
        <v>772</v>
      </c>
      <c r="M541" s="38" t="s">
        <v>545</v>
      </c>
      <c r="N541" s="59" t="s">
        <v>549</v>
      </c>
      <c r="O541" s="62" t="s">
        <v>805</v>
      </c>
      <c r="Q541" s="2" t="str">
        <f>B541&amp;"."&amp;C541&amp;"."&amp;D541&amp;"."&amp;E541&amp;"."&amp;F541</f>
        <v>3.1.96.13.10</v>
      </c>
      <c r="R541" s="2" t="str">
        <f>SUBSTITUTE(Q541,".","")</f>
        <v>31961310</v>
      </c>
      <c r="S541" s="2" t="b">
        <f>R541=T541</f>
        <v>1</v>
      </c>
      <c r="T541" s="6" t="str">
        <f>TRIM(SUBSTITUTE(TEXT(G541,"00000000"),".",""))</f>
        <v>31961310</v>
      </c>
      <c r="V541" s="10" t="str">
        <f>IF(IFERROR(SEARCH("Último",K541),0)&gt;0,"A","S")</f>
        <v>A</v>
      </c>
      <c r="W541" s="5" t="b">
        <f>V541=I541</f>
        <v>1</v>
      </c>
      <c r="Y541" s="2" t="str">
        <f>G541&amp;" - "&amp;H541</f>
        <v>3.1.96.13.10 - CONTRIBUIÇÕES PREVIDENCIÁRIAS - RPPS - PESSOAL INATIVO</v>
      </c>
      <c r="Z541" s="2" t="s">
        <v>549</v>
      </c>
    </row>
    <row r="542" spans="1:26" s="3" customFormat="1" x14ac:dyDescent="0.25">
      <c r="B542" s="36" t="s">
        <v>135</v>
      </c>
      <c r="C542" s="37" t="s">
        <v>231</v>
      </c>
      <c r="D542" s="37" t="s">
        <v>226</v>
      </c>
      <c r="E542" s="37" t="s">
        <v>146</v>
      </c>
      <c r="F542" s="37" t="s">
        <v>175</v>
      </c>
      <c r="G542" s="38" t="str">
        <f t="shared" si="88"/>
        <v>3.1.96.13.11</v>
      </c>
      <c r="H542" s="23" t="s">
        <v>18</v>
      </c>
      <c r="I542" s="38" t="str">
        <f t="shared" si="87"/>
        <v>A</v>
      </c>
      <c r="J542" s="38">
        <f t="shared" si="89"/>
        <v>5</v>
      </c>
      <c r="K542" s="39" t="s">
        <v>47</v>
      </c>
      <c r="L542" s="38" t="s">
        <v>770</v>
      </c>
      <c r="M542" s="38" t="s">
        <v>545</v>
      </c>
      <c r="N542" s="59" t="s">
        <v>549</v>
      </c>
      <c r="O542" s="62" t="s">
        <v>554</v>
      </c>
      <c r="Q542" s="2"/>
      <c r="R542" s="2"/>
      <c r="S542" s="2"/>
      <c r="T542" s="6"/>
      <c r="V542" s="11"/>
      <c r="Y542" s="2"/>
      <c r="Z542" s="2"/>
    </row>
    <row r="543" spans="1:26" s="3" customFormat="1" x14ac:dyDescent="0.25">
      <c r="B543" s="36" t="s">
        <v>135</v>
      </c>
      <c r="C543" s="37" t="s">
        <v>231</v>
      </c>
      <c r="D543" s="37" t="s">
        <v>226</v>
      </c>
      <c r="E543" s="37" t="s">
        <v>146</v>
      </c>
      <c r="F543" s="37" t="s">
        <v>148</v>
      </c>
      <c r="G543" s="38" t="str">
        <f t="shared" si="88"/>
        <v>3.1.96.13.18</v>
      </c>
      <c r="H543" s="23" t="s">
        <v>681</v>
      </c>
      <c r="I543" s="38" t="str">
        <f t="shared" si="87"/>
        <v>A</v>
      </c>
      <c r="J543" s="38">
        <f t="shared" si="89"/>
        <v>5</v>
      </c>
      <c r="K543" s="39" t="s">
        <v>47</v>
      </c>
      <c r="L543" s="38" t="s">
        <v>770</v>
      </c>
      <c r="M543" s="38" t="s">
        <v>545</v>
      </c>
      <c r="N543" s="59" t="s">
        <v>549</v>
      </c>
      <c r="O543" s="62" t="s">
        <v>554</v>
      </c>
      <c r="Q543" s="2"/>
      <c r="R543" s="2"/>
      <c r="S543" s="2"/>
      <c r="T543" s="6"/>
      <c r="V543" s="11"/>
      <c r="Y543" s="2"/>
      <c r="Z543" s="2"/>
    </row>
    <row r="544" spans="1:26" s="3" customFormat="1" x14ac:dyDescent="0.25">
      <c r="B544" s="36" t="s">
        <v>135</v>
      </c>
      <c r="C544" s="37" t="s">
        <v>231</v>
      </c>
      <c r="D544" s="37" t="s">
        <v>226</v>
      </c>
      <c r="E544" s="37" t="s">
        <v>146</v>
      </c>
      <c r="F544" s="37" t="s">
        <v>153</v>
      </c>
      <c r="G544" s="38" t="str">
        <f t="shared" si="88"/>
        <v>3.1.96.13.40</v>
      </c>
      <c r="H544" s="23" t="s">
        <v>682</v>
      </c>
      <c r="I544" s="38" t="str">
        <f t="shared" si="87"/>
        <v>A</v>
      </c>
      <c r="J544" s="38">
        <f t="shared" si="89"/>
        <v>5</v>
      </c>
      <c r="K544" s="39" t="s">
        <v>47</v>
      </c>
      <c r="L544" s="38" t="s">
        <v>770</v>
      </c>
      <c r="M544" s="38" t="s">
        <v>545</v>
      </c>
      <c r="N544" s="59" t="s">
        <v>549</v>
      </c>
      <c r="O544" s="62" t="s">
        <v>554</v>
      </c>
      <c r="Q544" s="2"/>
      <c r="R544" s="2"/>
      <c r="S544" s="2"/>
      <c r="T544" s="6"/>
      <c r="V544" s="11"/>
      <c r="Y544" s="2"/>
      <c r="Z544" s="2"/>
    </row>
    <row r="545" spans="2:26" s="3" customFormat="1" x14ac:dyDescent="0.25">
      <c r="B545" s="36" t="s">
        <v>135</v>
      </c>
      <c r="C545" s="37" t="s">
        <v>231</v>
      </c>
      <c r="D545" s="37" t="s">
        <v>226</v>
      </c>
      <c r="E545" s="37" t="s">
        <v>146</v>
      </c>
      <c r="F545" s="37" t="s">
        <v>191</v>
      </c>
      <c r="G545" s="38" t="str">
        <f t="shared" si="88"/>
        <v>3.1.96.13.99</v>
      </c>
      <c r="H545" s="23" t="s">
        <v>445</v>
      </c>
      <c r="I545" s="38" t="str">
        <f t="shared" si="87"/>
        <v>A</v>
      </c>
      <c r="J545" s="38">
        <f t="shared" si="89"/>
        <v>5</v>
      </c>
      <c r="K545" s="39" t="s">
        <v>47</v>
      </c>
      <c r="L545" s="38" t="s">
        <v>770</v>
      </c>
      <c r="M545" s="38" t="s">
        <v>545</v>
      </c>
      <c r="N545" s="59" t="s">
        <v>549</v>
      </c>
      <c r="O545" s="62" t="s">
        <v>554</v>
      </c>
      <c r="Q545" s="2"/>
      <c r="R545" s="2"/>
      <c r="S545" s="2"/>
      <c r="T545" s="6"/>
      <c r="V545" s="11"/>
      <c r="Y545" s="2"/>
      <c r="Z545" s="2"/>
    </row>
    <row r="546" spans="2:26" s="3" customFormat="1" x14ac:dyDescent="0.25">
      <c r="B546" s="30" t="s">
        <v>135</v>
      </c>
      <c r="C546" s="31" t="s">
        <v>231</v>
      </c>
      <c r="D546" s="31" t="s">
        <v>226</v>
      </c>
      <c r="E546" s="31" t="s">
        <v>177</v>
      </c>
      <c r="F546" s="31" t="s">
        <v>186</v>
      </c>
      <c r="G546" s="32" t="str">
        <f t="shared" si="88"/>
        <v>3.1.96.16.00</v>
      </c>
      <c r="H546" s="41" t="s">
        <v>55</v>
      </c>
      <c r="I546" s="34" t="str">
        <f t="shared" si="87"/>
        <v>S</v>
      </c>
      <c r="J546" s="32">
        <f t="shared" si="89"/>
        <v>4</v>
      </c>
      <c r="K546" s="42" t="s">
        <v>46</v>
      </c>
      <c r="L546" s="32" t="s">
        <v>770</v>
      </c>
      <c r="M546" s="32" t="s">
        <v>544</v>
      </c>
      <c r="N546" s="59" t="s">
        <v>549</v>
      </c>
      <c r="O546" s="61" t="s">
        <v>554</v>
      </c>
      <c r="Q546" s="2"/>
      <c r="R546" s="2"/>
      <c r="S546" s="2"/>
      <c r="T546" s="6"/>
      <c r="V546" s="11"/>
      <c r="Y546" s="2"/>
      <c r="Z546" s="2"/>
    </row>
    <row r="547" spans="2:26" s="3" customFormat="1" x14ac:dyDescent="0.25">
      <c r="B547" s="36" t="s">
        <v>135</v>
      </c>
      <c r="C547" s="37" t="s">
        <v>231</v>
      </c>
      <c r="D547" s="37" t="s">
        <v>226</v>
      </c>
      <c r="E547" s="37" t="s">
        <v>177</v>
      </c>
      <c r="F547" s="37" t="s">
        <v>144</v>
      </c>
      <c r="G547" s="38" t="str">
        <f t="shared" si="88"/>
        <v>3.1.96.16.08</v>
      </c>
      <c r="H547" s="23" t="s">
        <v>446</v>
      </c>
      <c r="I547" s="38" t="str">
        <f t="shared" si="87"/>
        <v>A</v>
      </c>
      <c r="J547" s="38">
        <f t="shared" si="89"/>
        <v>5</v>
      </c>
      <c r="K547" s="39" t="s">
        <v>47</v>
      </c>
      <c r="L547" s="38" t="s">
        <v>770</v>
      </c>
      <c r="M547" s="38" t="s">
        <v>545</v>
      </c>
      <c r="N547" s="59" t="s">
        <v>549</v>
      </c>
      <c r="O547" s="62" t="s">
        <v>554</v>
      </c>
      <c r="Q547" s="2"/>
      <c r="R547" s="2"/>
      <c r="S547" s="2"/>
      <c r="T547" s="6"/>
      <c r="V547" s="11"/>
      <c r="Y547" s="2"/>
      <c r="Z547" s="2"/>
    </row>
    <row r="548" spans="2:26" s="3" customFormat="1" x14ac:dyDescent="0.25">
      <c r="B548" s="36" t="s">
        <v>135</v>
      </c>
      <c r="C548" s="37" t="s">
        <v>231</v>
      </c>
      <c r="D548" s="37" t="s">
        <v>226</v>
      </c>
      <c r="E548" s="37" t="s">
        <v>177</v>
      </c>
      <c r="F548" s="37" t="s">
        <v>155</v>
      </c>
      <c r="G548" s="38" t="str">
        <f t="shared" si="88"/>
        <v>3.1.96.16.32</v>
      </c>
      <c r="H548" s="23" t="s">
        <v>447</v>
      </c>
      <c r="I548" s="38" t="str">
        <f t="shared" si="87"/>
        <v>A</v>
      </c>
      <c r="J548" s="38">
        <f t="shared" si="89"/>
        <v>5</v>
      </c>
      <c r="K548" s="39" t="s">
        <v>47</v>
      </c>
      <c r="L548" s="38" t="s">
        <v>770</v>
      </c>
      <c r="M548" s="38" t="s">
        <v>545</v>
      </c>
      <c r="N548" s="59" t="s">
        <v>549</v>
      </c>
      <c r="O548" s="62" t="s">
        <v>554</v>
      </c>
      <c r="Q548" s="2"/>
      <c r="R548" s="2"/>
      <c r="S548" s="2"/>
      <c r="T548" s="6"/>
      <c r="V548" s="11"/>
      <c r="Y548" s="2"/>
      <c r="Z548" s="2"/>
    </row>
    <row r="549" spans="2:26" s="3" customFormat="1" x14ac:dyDescent="0.25">
      <c r="B549" s="36" t="s">
        <v>135</v>
      </c>
      <c r="C549" s="37" t="s">
        <v>231</v>
      </c>
      <c r="D549" s="37" t="s">
        <v>226</v>
      </c>
      <c r="E549" s="37" t="s">
        <v>177</v>
      </c>
      <c r="F549" s="37" t="s">
        <v>156</v>
      </c>
      <c r="G549" s="38" t="str">
        <f t="shared" si="88"/>
        <v>3.1.96.16.34</v>
      </c>
      <c r="H549" s="23" t="s">
        <v>683</v>
      </c>
      <c r="I549" s="38" t="str">
        <f t="shared" si="87"/>
        <v>A</v>
      </c>
      <c r="J549" s="38">
        <f t="shared" si="89"/>
        <v>5</v>
      </c>
      <c r="K549" s="39" t="s">
        <v>47</v>
      </c>
      <c r="L549" s="38" t="s">
        <v>770</v>
      </c>
      <c r="M549" s="38" t="s">
        <v>545</v>
      </c>
      <c r="N549" s="59" t="s">
        <v>549</v>
      </c>
      <c r="O549" s="62" t="s">
        <v>554</v>
      </c>
      <c r="Q549" s="2"/>
      <c r="R549" s="2"/>
      <c r="S549" s="2"/>
      <c r="T549" s="6"/>
      <c r="V549" s="11"/>
      <c r="Y549" s="2"/>
      <c r="Z549" s="2"/>
    </row>
    <row r="550" spans="2:26" s="3" customFormat="1" x14ac:dyDescent="0.25">
      <c r="B550" s="36" t="s">
        <v>135</v>
      </c>
      <c r="C550" s="37" t="s">
        <v>231</v>
      </c>
      <c r="D550" s="37" t="s">
        <v>226</v>
      </c>
      <c r="E550" s="37" t="s">
        <v>177</v>
      </c>
      <c r="F550" s="37" t="s">
        <v>172</v>
      </c>
      <c r="G550" s="38" t="str">
        <f t="shared" si="88"/>
        <v>3.1.96.16.36</v>
      </c>
      <c r="H550" s="23" t="s">
        <v>16</v>
      </c>
      <c r="I550" s="38" t="str">
        <f t="shared" si="87"/>
        <v>A</v>
      </c>
      <c r="J550" s="38">
        <f t="shared" si="89"/>
        <v>5</v>
      </c>
      <c r="K550" s="39" t="s">
        <v>47</v>
      </c>
      <c r="L550" s="38" t="s">
        <v>770</v>
      </c>
      <c r="M550" s="38" t="s">
        <v>545</v>
      </c>
      <c r="N550" s="59" t="s">
        <v>549</v>
      </c>
      <c r="O550" s="62" t="s">
        <v>554</v>
      </c>
      <c r="Q550" s="2"/>
      <c r="R550" s="2"/>
      <c r="S550" s="2"/>
      <c r="T550" s="6"/>
      <c r="V550" s="11"/>
      <c r="Y550" s="2"/>
      <c r="Z550" s="2"/>
    </row>
    <row r="551" spans="2:26" s="3" customFormat="1" x14ac:dyDescent="0.25">
      <c r="B551" s="36" t="s">
        <v>135</v>
      </c>
      <c r="C551" s="37" t="s">
        <v>231</v>
      </c>
      <c r="D551" s="37" t="s">
        <v>226</v>
      </c>
      <c r="E551" s="37" t="s">
        <v>177</v>
      </c>
      <c r="F551" s="37" t="s">
        <v>166</v>
      </c>
      <c r="G551" s="38" t="str">
        <f t="shared" si="88"/>
        <v>3.1.96.16.44</v>
      </c>
      <c r="H551" s="23" t="s">
        <v>448</v>
      </c>
      <c r="I551" s="38" t="str">
        <f t="shared" si="87"/>
        <v>A</v>
      </c>
      <c r="J551" s="38">
        <f t="shared" si="89"/>
        <v>5</v>
      </c>
      <c r="K551" s="39" t="s">
        <v>47</v>
      </c>
      <c r="L551" s="38" t="s">
        <v>770</v>
      </c>
      <c r="M551" s="38" t="s">
        <v>545</v>
      </c>
      <c r="N551" s="59" t="s">
        <v>549</v>
      </c>
      <c r="O551" s="62" t="s">
        <v>554</v>
      </c>
      <c r="Q551" s="2"/>
      <c r="R551" s="2"/>
      <c r="S551" s="2"/>
      <c r="T551" s="6"/>
      <c r="V551" s="11"/>
      <c r="Y551" s="2"/>
      <c r="Z551" s="2"/>
    </row>
    <row r="552" spans="2:26" s="3" customFormat="1" x14ac:dyDescent="0.25">
      <c r="B552" s="36" t="s">
        <v>135</v>
      </c>
      <c r="C552" s="37" t="s">
        <v>231</v>
      </c>
      <c r="D552" s="37" t="s">
        <v>226</v>
      </c>
      <c r="E552" s="37" t="s">
        <v>177</v>
      </c>
      <c r="F552" s="37" t="s">
        <v>167</v>
      </c>
      <c r="G552" s="38" t="str">
        <f t="shared" si="88"/>
        <v>3.1.96.16.45</v>
      </c>
      <c r="H552" s="23" t="s">
        <v>449</v>
      </c>
      <c r="I552" s="38" t="str">
        <f t="shared" ref="I552:I583" si="90">IF(J552&lt;J553,"S","A")</f>
        <v>A</v>
      </c>
      <c r="J552" s="38">
        <f t="shared" si="89"/>
        <v>5</v>
      </c>
      <c r="K552" s="39" t="s">
        <v>47</v>
      </c>
      <c r="L552" s="38" t="s">
        <v>770</v>
      </c>
      <c r="M552" s="38" t="s">
        <v>545</v>
      </c>
      <c r="N552" s="59" t="s">
        <v>549</v>
      </c>
      <c r="O552" s="62" t="s">
        <v>554</v>
      </c>
      <c r="Q552" s="2"/>
      <c r="R552" s="2"/>
      <c r="S552" s="2"/>
      <c r="T552" s="6"/>
      <c r="V552" s="11"/>
      <c r="Y552" s="2"/>
      <c r="Z552" s="2"/>
    </row>
    <row r="553" spans="2:26" s="3" customFormat="1" x14ac:dyDescent="0.25">
      <c r="B553" s="36" t="s">
        <v>135</v>
      </c>
      <c r="C553" s="37" t="s">
        <v>231</v>
      </c>
      <c r="D553" s="37" t="s">
        <v>226</v>
      </c>
      <c r="E553" s="37" t="s">
        <v>177</v>
      </c>
      <c r="F553" s="37" t="s">
        <v>213</v>
      </c>
      <c r="G553" s="38" t="str">
        <f t="shared" si="88"/>
        <v>3.1.96.16.76</v>
      </c>
      <c r="H553" s="23" t="s">
        <v>684</v>
      </c>
      <c r="I553" s="38" t="str">
        <f t="shared" si="90"/>
        <v>A</v>
      </c>
      <c r="J553" s="38">
        <f t="shared" si="89"/>
        <v>5</v>
      </c>
      <c r="K553" s="39" t="s">
        <v>47</v>
      </c>
      <c r="L553" s="38" t="s">
        <v>770</v>
      </c>
      <c r="M553" s="38" t="s">
        <v>545</v>
      </c>
      <c r="N553" s="59" t="s">
        <v>549</v>
      </c>
      <c r="O553" s="62" t="s">
        <v>554</v>
      </c>
      <c r="Q553" s="2"/>
      <c r="R553" s="2"/>
      <c r="S553" s="2"/>
      <c r="T553" s="6"/>
      <c r="V553" s="11"/>
      <c r="Y553" s="2"/>
      <c r="Z553" s="2"/>
    </row>
    <row r="554" spans="2:26" s="3" customFormat="1" x14ac:dyDescent="0.25">
      <c r="B554" s="36" t="s">
        <v>135</v>
      </c>
      <c r="C554" s="37" t="s">
        <v>231</v>
      </c>
      <c r="D554" s="37" t="s">
        <v>226</v>
      </c>
      <c r="E554" s="37" t="s">
        <v>177</v>
      </c>
      <c r="F554" s="37" t="s">
        <v>191</v>
      </c>
      <c r="G554" s="38" t="str">
        <f t="shared" si="88"/>
        <v>3.1.96.16.99</v>
      </c>
      <c r="H554" s="23" t="s">
        <v>55</v>
      </c>
      <c r="I554" s="38" t="str">
        <f t="shared" si="90"/>
        <v>A</v>
      </c>
      <c r="J554" s="38">
        <f t="shared" si="89"/>
        <v>5</v>
      </c>
      <c r="K554" s="39" t="s">
        <v>47</v>
      </c>
      <c r="L554" s="38" t="s">
        <v>770</v>
      </c>
      <c r="M554" s="38" t="s">
        <v>545</v>
      </c>
      <c r="N554" s="59" t="s">
        <v>549</v>
      </c>
      <c r="O554" s="62" t="s">
        <v>554</v>
      </c>
      <c r="Q554" s="2"/>
      <c r="R554" s="2"/>
      <c r="S554" s="2"/>
      <c r="T554" s="6"/>
      <c r="V554" s="11"/>
      <c r="Y554" s="2"/>
      <c r="Z554" s="2"/>
    </row>
    <row r="555" spans="2:26" s="3" customFormat="1" x14ac:dyDescent="0.25">
      <c r="B555" s="30" t="s">
        <v>135</v>
      </c>
      <c r="C555" s="31" t="s">
        <v>231</v>
      </c>
      <c r="D555" s="31" t="s">
        <v>226</v>
      </c>
      <c r="E555" s="31" t="s">
        <v>205</v>
      </c>
      <c r="F555" s="31" t="s">
        <v>186</v>
      </c>
      <c r="G555" s="32" t="str">
        <f t="shared" si="88"/>
        <v>3.1.96.67.00</v>
      </c>
      <c r="H555" s="33" t="s">
        <v>2</v>
      </c>
      <c r="I555" s="34" t="str">
        <f t="shared" si="90"/>
        <v>S</v>
      </c>
      <c r="J555" s="32">
        <f t="shared" si="89"/>
        <v>4</v>
      </c>
      <c r="K555" s="35" t="s">
        <v>46</v>
      </c>
      <c r="L555" s="32" t="s">
        <v>770</v>
      </c>
      <c r="M555" s="32" t="s">
        <v>544</v>
      </c>
      <c r="N555" s="59" t="s">
        <v>549</v>
      </c>
      <c r="O555" s="61" t="s">
        <v>554</v>
      </c>
      <c r="Q555" s="2"/>
      <c r="R555" s="2"/>
      <c r="S555" s="2"/>
      <c r="T555" s="6"/>
      <c r="V555" s="11"/>
      <c r="Y555" s="2"/>
      <c r="Z555" s="2"/>
    </row>
    <row r="556" spans="2:26" s="3" customFormat="1" x14ac:dyDescent="0.25">
      <c r="B556" s="36" t="s">
        <v>135</v>
      </c>
      <c r="C556" s="37" t="s">
        <v>231</v>
      </c>
      <c r="D556" s="37" t="s">
        <v>226</v>
      </c>
      <c r="E556" s="37" t="s">
        <v>205</v>
      </c>
      <c r="F556" s="37" t="s">
        <v>173</v>
      </c>
      <c r="G556" s="38" t="str">
        <f t="shared" si="88"/>
        <v>3.1.96.67.01</v>
      </c>
      <c r="H556" s="23" t="s">
        <v>563</v>
      </c>
      <c r="I556" s="38" t="str">
        <f t="shared" si="90"/>
        <v>A</v>
      </c>
      <c r="J556" s="38">
        <f t="shared" si="89"/>
        <v>5</v>
      </c>
      <c r="K556" s="39" t="s">
        <v>47</v>
      </c>
      <c r="L556" s="38" t="s">
        <v>770</v>
      </c>
      <c r="M556" s="38" t="s">
        <v>545</v>
      </c>
      <c r="N556" s="59" t="s">
        <v>549</v>
      </c>
      <c r="O556" s="62" t="s">
        <v>554</v>
      </c>
      <c r="Q556" s="2"/>
      <c r="R556" s="2"/>
      <c r="S556" s="2"/>
      <c r="T556" s="6"/>
      <c r="V556" s="11"/>
      <c r="Y556" s="2"/>
      <c r="Z556" s="2"/>
    </row>
    <row r="557" spans="2:26" s="3" customFormat="1" x14ac:dyDescent="0.25">
      <c r="B557" s="36" t="s">
        <v>135</v>
      </c>
      <c r="C557" s="37" t="s">
        <v>231</v>
      </c>
      <c r="D557" s="37" t="s">
        <v>226</v>
      </c>
      <c r="E557" s="37" t="s">
        <v>205</v>
      </c>
      <c r="F557" s="37" t="s">
        <v>138</v>
      </c>
      <c r="G557" s="38" t="str">
        <f t="shared" si="88"/>
        <v>3.1.96.67.02</v>
      </c>
      <c r="H557" s="23" t="s">
        <v>1</v>
      </c>
      <c r="I557" s="38" t="str">
        <f t="shared" si="90"/>
        <v>A</v>
      </c>
      <c r="J557" s="38">
        <f t="shared" si="89"/>
        <v>5</v>
      </c>
      <c r="K557" s="39" t="s">
        <v>47</v>
      </c>
      <c r="L557" s="38" t="s">
        <v>770</v>
      </c>
      <c r="M557" s="38" t="s">
        <v>545</v>
      </c>
      <c r="N557" s="59" t="s">
        <v>549</v>
      </c>
      <c r="O557" s="62" t="s">
        <v>554</v>
      </c>
      <c r="Q557" s="2"/>
      <c r="R557" s="2"/>
      <c r="S557" s="2"/>
      <c r="T557" s="6"/>
      <c r="V557" s="11"/>
      <c r="Y557" s="2"/>
      <c r="Z557" s="2"/>
    </row>
    <row r="558" spans="2:26" s="3" customFormat="1" x14ac:dyDescent="0.25">
      <c r="B558" s="36" t="s">
        <v>135</v>
      </c>
      <c r="C558" s="37" t="s">
        <v>231</v>
      </c>
      <c r="D558" s="37" t="s">
        <v>226</v>
      </c>
      <c r="E558" s="37" t="s">
        <v>205</v>
      </c>
      <c r="F558" s="37" t="s">
        <v>139</v>
      </c>
      <c r="G558" s="38" t="str">
        <f t="shared" si="88"/>
        <v>3.1.96.67.03</v>
      </c>
      <c r="H558" s="23" t="s">
        <v>564</v>
      </c>
      <c r="I558" s="38" t="str">
        <f t="shared" si="90"/>
        <v>A</v>
      </c>
      <c r="J558" s="38">
        <f t="shared" si="89"/>
        <v>5</v>
      </c>
      <c r="K558" s="39" t="s">
        <v>47</v>
      </c>
      <c r="L558" s="38" t="s">
        <v>770</v>
      </c>
      <c r="M558" s="38" t="s">
        <v>545</v>
      </c>
      <c r="N558" s="59" t="s">
        <v>549</v>
      </c>
      <c r="O558" s="62" t="s">
        <v>554</v>
      </c>
      <c r="Q558" s="2"/>
      <c r="R558" s="2"/>
      <c r="S558" s="2"/>
      <c r="T558" s="6"/>
      <c r="V558" s="11"/>
      <c r="Y558" s="2"/>
      <c r="Z558" s="2"/>
    </row>
    <row r="559" spans="2:26" s="3" customFormat="1" x14ac:dyDescent="0.25">
      <c r="B559" s="36" t="s">
        <v>135</v>
      </c>
      <c r="C559" s="37" t="s">
        <v>231</v>
      </c>
      <c r="D559" s="37" t="s">
        <v>226</v>
      </c>
      <c r="E559" s="37" t="s">
        <v>205</v>
      </c>
      <c r="F559" s="37" t="s">
        <v>191</v>
      </c>
      <c r="G559" s="38" t="str">
        <f t="shared" si="88"/>
        <v>3.1.96.67.99</v>
      </c>
      <c r="H559" s="23" t="s">
        <v>565</v>
      </c>
      <c r="I559" s="38" t="str">
        <f t="shared" si="90"/>
        <v>A</v>
      </c>
      <c r="J559" s="38">
        <f t="shared" si="89"/>
        <v>5</v>
      </c>
      <c r="K559" s="39" t="s">
        <v>47</v>
      </c>
      <c r="L559" s="38" t="s">
        <v>770</v>
      </c>
      <c r="M559" s="38" t="s">
        <v>545</v>
      </c>
      <c r="N559" s="59" t="s">
        <v>549</v>
      </c>
      <c r="O559" s="62" t="s">
        <v>554</v>
      </c>
      <c r="Q559" s="2"/>
      <c r="R559" s="2"/>
      <c r="S559" s="2"/>
      <c r="T559" s="6"/>
      <c r="V559" s="11"/>
      <c r="Y559" s="2"/>
      <c r="Z559" s="2"/>
    </row>
    <row r="560" spans="2:26" s="3" customFormat="1" x14ac:dyDescent="0.25">
      <c r="B560" s="30" t="s">
        <v>135</v>
      </c>
      <c r="C560" s="31" t="s">
        <v>231</v>
      </c>
      <c r="D560" s="31" t="s">
        <v>226</v>
      </c>
      <c r="E560" s="31" t="s">
        <v>233</v>
      </c>
      <c r="F560" s="31" t="s">
        <v>186</v>
      </c>
      <c r="G560" s="32" t="str">
        <f t="shared" si="88"/>
        <v>3.1.96.91.00</v>
      </c>
      <c r="H560" s="33" t="s">
        <v>56</v>
      </c>
      <c r="I560" s="34" t="str">
        <f t="shared" si="90"/>
        <v>S</v>
      </c>
      <c r="J560" s="32">
        <f t="shared" si="89"/>
        <v>4</v>
      </c>
      <c r="K560" s="35" t="s">
        <v>46</v>
      </c>
      <c r="L560" s="32" t="s">
        <v>770</v>
      </c>
      <c r="M560" s="32" t="s">
        <v>544</v>
      </c>
      <c r="N560" s="59" t="s">
        <v>549</v>
      </c>
      <c r="O560" s="61" t="s">
        <v>554</v>
      </c>
      <c r="Q560" s="2"/>
      <c r="R560" s="2"/>
      <c r="S560" s="2"/>
      <c r="T560" s="6"/>
      <c r="V560" s="11"/>
      <c r="Y560" s="2"/>
      <c r="Z560" s="2"/>
    </row>
    <row r="561" spans="2:26" s="3" customFormat="1" x14ac:dyDescent="0.25">
      <c r="B561" s="36" t="s">
        <v>135</v>
      </c>
      <c r="C561" s="37" t="s">
        <v>231</v>
      </c>
      <c r="D561" s="37" t="s">
        <v>226</v>
      </c>
      <c r="E561" s="37" t="s">
        <v>233</v>
      </c>
      <c r="F561" s="37" t="s">
        <v>173</v>
      </c>
      <c r="G561" s="38" t="str">
        <f t="shared" si="88"/>
        <v>3.1.96.91.01</v>
      </c>
      <c r="H561" s="23" t="s">
        <v>450</v>
      </c>
      <c r="I561" s="38" t="str">
        <f t="shared" si="90"/>
        <v>A</v>
      </c>
      <c r="J561" s="38">
        <f t="shared" si="89"/>
        <v>5</v>
      </c>
      <c r="K561" s="39" t="s">
        <v>47</v>
      </c>
      <c r="L561" s="38" t="s">
        <v>770</v>
      </c>
      <c r="M561" s="38" t="s">
        <v>545</v>
      </c>
      <c r="N561" s="59" t="s">
        <v>549</v>
      </c>
      <c r="O561" s="62" t="s">
        <v>554</v>
      </c>
      <c r="Q561" s="2"/>
      <c r="R561" s="2"/>
      <c r="S561" s="2"/>
      <c r="T561" s="6"/>
      <c r="V561" s="11"/>
      <c r="Y561" s="2"/>
      <c r="Z561" s="2"/>
    </row>
    <row r="562" spans="2:26" s="3" customFormat="1" x14ac:dyDescent="0.25">
      <c r="B562" s="36" t="s">
        <v>135</v>
      </c>
      <c r="C562" s="37" t="s">
        <v>231</v>
      </c>
      <c r="D562" s="37" t="s">
        <v>226</v>
      </c>
      <c r="E562" s="37" t="s">
        <v>233</v>
      </c>
      <c r="F562" s="37" t="s">
        <v>144</v>
      </c>
      <c r="G562" s="38" t="str">
        <f t="shared" si="88"/>
        <v>3.1.96.91.08</v>
      </c>
      <c r="H562" s="23" t="s">
        <v>451</v>
      </c>
      <c r="I562" s="38" t="str">
        <f t="shared" si="90"/>
        <v>A</v>
      </c>
      <c r="J562" s="38">
        <f t="shared" si="89"/>
        <v>5</v>
      </c>
      <c r="K562" s="39" t="s">
        <v>47</v>
      </c>
      <c r="L562" s="38" t="s">
        <v>770</v>
      </c>
      <c r="M562" s="38" t="s">
        <v>545</v>
      </c>
      <c r="N562" s="59" t="s">
        <v>549</v>
      </c>
      <c r="O562" s="62" t="s">
        <v>554</v>
      </c>
      <c r="Q562" s="2"/>
      <c r="R562" s="2"/>
      <c r="S562" s="2"/>
      <c r="T562" s="6"/>
      <c r="V562" s="11"/>
      <c r="Y562" s="2"/>
      <c r="Z562" s="2"/>
    </row>
    <row r="563" spans="2:26" s="3" customFormat="1" x14ac:dyDescent="0.25">
      <c r="B563" s="36" t="s">
        <v>135</v>
      </c>
      <c r="C563" s="37" t="s">
        <v>231</v>
      </c>
      <c r="D563" s="37" t="s">
        <v>226</v>
      </c>
      <c r="E563" s="37" t="s">
        <v>233</v>
      </c>
      <c r="F563" s="37" t="s">
        <v>174</v>
      </c>
      <c r="G563" s="38" t="str">
        <f t="shared" si="88"/>
        <v>3.1.96.91.09</v>
      </c>
      <c r="H563" s="23" t="s">
        <v>452</v>
      </c>
      <c r="I563" s="38" t="str">
        <f t="shared" si="90"/>
        <v>A</v>
      </c>
      <c r="J563" s="38">
        <f t="shared" si="89"/>
        <v>5</v>
      </c>
      <c r="K563" s="39" t="s">
        <v>47</v>
      </c>
      <c r="L563" s="38" t="s">
        <v>770</v>
      </c>
      <c r="M563" s="38" t="s">
        <v>545</v>
      </c>
      <c r="N563" s="59" t="s">
        <v>549</v>
      </c>
      <c r="O563" s="62" t="s">
        <v>554</v>
      </c>
      <c r="Q563" s="2"/>
      <c r="R563" s="2"/>
      <c r="S563" s="2"/>
      <c r="T563" s="6"/>
      <c r="V563" s="11"/>
      <c r="Y563" s="2"/>
      <c r="Z563" s="2"/>
    </row>
    <row r="564" spans="2:26" s="3" customFormat="1" x14ac:dyDescent="0.25">
      <c r="B564" s="36" t="s">
        <v>135</v>
      </c>
      <c r="C564" s="37" t="s">
        <v>231</v>
      </c>
      <c r="D564" s="37" t="s">
        <v>226</v>
      </c>
      <c r="E564" s="37" t="s">
        <v>233</v>
      </c>
      <c r="F564" s="37" t="s">
        <v>183</v>
      </c>
      <c r="G564" s="38" t="str">
        <f t="shared" si="88"/>
        <v>3.1.96.91.10</v>
      </c>
      <c r="H564" s="23" t="s">
        <v>57</v>
      </c>
      <c r="I564" s="38" t="str">
        <f t="shared" si="90"/>
        <v>A</v>
      </c>
      <c r="J564" s="38">
        <f t="shared" si="89"/>
        <v>5</v>
      </c>
      <c r="K564" s="39" t="s">
        <v>47</v>
      </c>
      <c r="L564" s="38" t="s">
        <v>770</v>
      </c>
      <c r="M564" s="38" t="s">
        <v>545</v>
      </c>
      <c r="N564" s="59" t="s">
        <v>549</v>
      </c>
      <c r="O564" s="62" t="s">
        <v>554</v>
      </c>
      <c r="Q564" s="2"/>
      <c r="R564" s="2"/>
      <c r="S564" s="2"/>
      <c r="T564" s="6"/>
      <c r="V564" s="11"/>
      <c r="Y564" s="2"/>
      <c r="Z564" s="2"/>
    </row>
    <row r="565" spans="2:26" s="3" customFormat="1" x14ac:dyDescent="0.25">
      <c r="B565" s="36" t="s">
        <v>135</v>
      </c>
      <c r="C565" s="37" t="s">
        <v>231</v>
      </c>
      <c r="D565" s="37" t="s">
        <v>226</v>
      </c>
      <c r="E565" s="37" t="s">
        <v>233</v>
      </c>
      <c r="F565" s="37" t="s">
        <v>176</v>
      </c>
      <c r="G565" s="38" t="str">
        <f t="shared" si="88"/>
        <v>3.1.96.91.14</v>
      </c>
      <c r="H565" s="23" t="s">
        <v>685</v>
      </c>
      <c r="I565" s="38" t="str">
        <f t="shared" si="90"/>
        <v>A</v>
      </c>
      <c r="J565" s="38">
        <f t="shared" si="89"/>
        <v>5</v>
      </c>
      <c r="K565" s="39" t="s">
        <v>47</v>
      </c>
      <c r="L565" s="38" t="s">
        <v>770</v>
      </c>
      <c r="M565" s="38" t="s">
        <v>545</v>
      </c>
      <c r="N565" s="59" t="s">
        <v>549</v>
      </c>
      <c r="O565" s="62" t="s">
        <v>554</v>
      </c>
      <c r="Q565" s="2"/>
      <c r="R565" s="2"/>
      <c r="S565" s="2"/>
      <c r="T565" s="6"/>
      <c r="V565" s="11"/>
      <c r="Y565" s="2"/>
      <c r="Z565" s="2"/>
    </row>
    <row r="566" spans="2:26" s="3" customFormat="1" x14ac:dyDescent="0.25">
      <c r="B566" s="36" t="s">
        <v>135</v>
      </c>
      <c r="C566" s="37" t="s">
        <v>231</v>
      </c>
      <c r="D566" s="37" t="s">
        <v>226</v>
      </c>
      <c r="E566" s="37" t="s">
        <v>233</v>
      </c>
      <c r="F566" s="37" t="s">
        <v>147</v>
      </c>
      <c r="G566" s="38" t="str">
        <f t="shared" si="88"/>
        <v>3.1.96.91.15</v>
      </c>
      <c r="H566" s="23" t="s">
        <v>686</v>
      </c>
      <c r="I566" s="38" t="str">
        <f t="shared" si="90"/>
        <v>A</v>
      </c>
      <c r="J566" s="38">
        <f t="shared" si="89"/>
        <v>5</v>
      </c>
      <c r="K566" s="39" t="s">
        <v>47</v>
      </c>
      <c r="L566" s="38" t="s">
        <v>770</v>
      </c>
      <c r="M566" s="38" t="s">
        <v>545</v>
      </c>
      <c r="N566" s="59" t="s">
        <v>549</v>
      </c>
      <c r="O566" s="62" t="s">
        <v>554</v>
      </c>
      <c r="Q566" s="2"/>
      <c r="R566" s="2"/>
      <c r="S566" s="2"/>
      <c r="T566" s="6"/>
      <c r="V566" s="11"/>
      <c r="Y566" s="2"/>
      <c r="Z566" s="2"/>
    </row>
    <row r="567" spans="2:26" s="3" customFormat="1" x14ac:dyDescent="0.25">
      <c r="B567" s="36" t="s">
        <v>135</v>
      </c>
      <c r="C567" s="37" t="s">
        <v>231</v>
      </c>
      <c r="D567" s="37" t="s">
        <v>226</v>
      </c>
      <c r="E567" s="37" t="s">
        <v>233</v>
      </c>
      <c r="F567" s="37" t="s">
        <v>177</v>
      </c>
      <c r="G567" s="38" t="str">
        <f t="shared" si="88"/>
        <v>3.1.96.91.16</v>
      </c>
      <c r="H567" s="23" t="s">
        <v>687</v>
      </c>
      <c r="I567" s="38" t="str">
        <f t="shared" si="90"/>
        <v>A</v>
      </c>
      <c r="J567" s="38">
        <f t="shared" si="89"/>
        <v>5</v>
      </c>
      <c r="K567" s="39" t="s">
        <v>47</v>
      </c>
      <c r="L567" s="38" t="s">
        <v>770</v>
      </c>
      <c r="M567" s="38" t="s">
        <v>545</v>
      </c>
      <c r="N567" s="59" t="s">
        <v>549</v>
      </c>
      <c r="O567" s="62" t="s">
        <v>554</v>
      </c>
      <c r="Q567" s="2"/>
      <c r="R567" s="2"/>
      <c r="S567" s="2"/>
      <c r="T567" s="6"/>
      <c r="V567" s="11"/>
      <c r="Y567" s="2"/>
      <c r="Z567" s="2"/>
    </row>
    <row r="568" spans="2:26" s="3" customFormat="1" x14ac:dyDescent="0.25">
      <c r="B568" s="36" t="s">
        <v>135</v>
      </c>
      <c r="C568" s="37" t="s">
        <v>231</v>
      </c>
      <c r="D568" s="37" t="s">
        <v>226</v>
      </c>
      <c r="E568" s="37" t="s">
        <v>233</v>
      </c>
      <c r="F568" s="37" t="s">
        <v>178</v>
      </c>
      <c r="G568" s="38" t="str">
        <f t="shared" si="88"/>
        <v>3.1.96.91.20</v>
      </c>
      <c r="H568" s="23" t="s">
        <v>1</v>
      </c>
      <c r="I568" s="38" t="str">
        <f t="shared" si="90"/>
        <v>A</v>
      </c>
      <c r="J568" s="38">
        <f t="shared" si="89"/>
        <v>5</v>
      </c>
      <c r="K568" s="39" t="s">
        <v>47</v>
      </c>
      <c r="L568" s="38" t="s">
        <v>770</v>
      </c>
      <c r="M568" s="38" t="s">
        <v>545</v>
      </c>
      <c r="N568" s="59" t="s">
        <v>549</v>
      </c>
      <c r="O568" s="62" t="s">
        <v>554</v>
      </c>
      <c r="Q568" s="2"/>
      <c r="R568" s="2"/>
      <c r="S568" s="2"/>
      <c r="T568" s="6"/>
      <c r="V568" s="11"/>
      <c r="Y568" s="2"/>
      <c r="Z568" s="2"/>
    </row>
    <row r="569" spans="2:26" s="3" customFormat="1" x14ac:dyDescent="0.25">
      <c r="B569" s="36" t="s">
        <v>135</v>
      </c>
      <c r="C569" s="37" t="s">
        <v>231</v>
      </c>
      <c r="D569" s="37" t="s">
        <v>226</v>
      </c>
      <c r="E569" s="37" t="s">
        <v>233</v>
      </c>
      <c r="F569" s="37" t="s">
        <v>181</v>
      </c>
      <c r="G569" s="38" t="str">
        <f t="shared" si="88"/>
        <v>3.1.96.91.23</v>
      </c>
      <c r="H569" s="23" t="s">
        <v>453</v>
      </c>
      <c r="I569" s="38" t="str">
        <f t="shared" si="90"/>
        <v>A</v>
      </c>
      <c r="J569" s="38">
        <f t="shared" si="89"/>
        <v>5</v>
      </c>
      <c r="K569" s="39" t="s">
        <v>47</v>
      </c>
      <c r="L569" s="38" t="s">
        <v>770</v>
      </c>
      <c r="M569" s="38" t="s">
        <v>545</v>
      </c>
      <c r="N569" s="59" t="s">
        <v>549</v>
      </c>
      <c r="O569" s="62" t="s">
        <v>554</v>
      </c>
      <c r="Q569" s="2"/>
      <c r="R569" s="2"/>
      <c r="S569" s="2"/>
      <c r="T569" s="6"/>
      <c r="V569" s="11"/>
      <c r="Y569" s="2"/>
      <c r="Z569" s="2"/>
    </row>
    <row r="570" spans="2:26" s="3" customFormat="1" x14ac:dyDescent="0.25">
      <c r="B570" s="36" t="s">
        <v>135</v>
      </c>
      <c r="C570" s="37" t="s">
        <v>231</v>
      </c>
      <c r="D570" s="37" t="s">
        <v>226</v>
      </c>
      <c r="E570" s="37" t="s">
        <v>233</v>
      </c>
      <c r="F570" s="37" t="s">
        <v>160</v>
      </c>
      <c r="G570" s="38" t="str">
        <f t="shared" si="88"/>
        <v>3.1.96.91.25</v>
      </c>
      <c r="H570" s="23" t="s">
        <v>454</v>
      </c>
      <c r="I570" s="38" t="str">
        <f t="shared" si="90"/>
        <v>A</v>
      </c>
      <c r="J570" s="38">
        <f t="shared" si="89"/>
        <v>5</v>
      </c>
      <c r="K570" s="39" t="s">
        <v>47</v>
      </c>
      <c r="L570" s="38" t="s">
        <v>770</v>
      </c>
      <c r="M570" s="38" t="s">
        <v>545</v>
      </c>
      <c r="N570" s="59" t="s">
        <v>549</v>
      </c>
      <c r="O570" s="62" t="s">
        <v>554</v>
      </c>
      <c r="Q570" s="2"/>
      <c r="R570" s="2"/>
      <c r="S570" s="2"/>
      <c r="T570" s="6"/>
      <c r="V570" s="11"/>
      <c r="Y570" s="2"/>
      <c r="Z570" s="2"/>
    </row>
    <row r="571" spans="2:26" s="3" customFormat="1" x14ac:dyDescent="0.25">
      <c r="B571" s="36" t="s">
        <v>135</v>
      </c>
      <c r="C571" s="37" t="s">
        <v>231</v>
      </c>
      <c r="D571" s="37" t="s">
        <v>226</v>
      </c>
      <c r="E571" s="37" t="s">
        <v>233</v>
      </c>
      <c r="F571" s="37" t="s">
        <v>158</v>
      </c>
      <c r="G571" s="38" t="str">
        <f t="shared" si="88"/>
        <v>3.1.96.91.26</v>
      </c>
      <c r="H571" s="23" t="s">
        <v>688</v>
      </c>
      <c r="I571" s="38" t="str">
        <f t="shared" si="90"/>
        <v>A</v>
      </c>
      <c r="J571" s="38">
        <f t="shared" si="89"/>
        <v>5</v>
      </c>
      <c r="K571" s="39" t="s">
        <v>47</v>
      </c>
      <c r="L571" s="38" t="s">
        <v>770</v>
      </c>
      <c r="M571" s="38" t="s">
        <v>545</v>
      </c>
      <c r="N571" s="59" t="s">
        <v>549</v>
      </c>
      <c r="O571" s="62" t="s">
        <v>554</v>
      </c>
      <c r="Q571" s="2"/>
      <c r="R571" s="2"/>
      <c r="S571" s="2"/>
      <c r="T571" s="6"/>
      <c r="V571" s="11"/>
      <c r="Y571" s="2"/>
      <c r="Z571" s="2"/>
    </row>
    <row r="572" spans="2:26" s="3" customFormat="1" x14ac:dyDescent="0.25">
      <c r="B572" s="36" t="s">
        <v>135</v>
      </c>
      <c r="C572" s="37" t="s">
        <v>231</v>
      </c>
      <c r="D572" s="37" t="s">
        <v>226</v>
      </c>
      <c r="E572" s="37" t="s">
        <v>233</v>
      </c>
      <c r="F572" s="37" t="s">
        <v>182</v>
      </c>
      <c r="G572" s="38" t="str">
        <f t="shared" si="88"/>
        <v>3.1.96.91.28</v>
      </c>
      <c r="H572" s="23" t="s">
        <v>689</v>
      </c>
      <c r="I572" s="38" t="str">
        <f t="shared" si="90"/>
        <v>A</v>
      </c>
      <c r="J572" s="38">
        <f t="shared" si="89"/>
        <v>5</v>
      </c>
      <c r="K572" s="39" t="s">
        <v>47</v>
      </c>
      <c r="L572" s="38" t="s">
        <v>770</v>
      </c>
      <c r="M572" s="38" t="s">
        <v>545</v>
      </c>
      <c r="N572" s="59" t="s">
        <v>549</v>
      </c>
      <c r="O572" s="62" t="s">
        <v>554</v>
      </c>
      <c r="Q572" s="2"/>
      <c r="R572" s="2"/>
      <c r="S572" s="2"/>
      <c r="T572" s="6"/>
      <c r="V572" s="11"/>
      <c r="Y572" s="2"/>
      <c r="Z572" s="2"/>
    </row>
    <row r="573" spans="2:26" s="3" customFormat="1" x14ac:dyDescent="0.25">
      <c r="B573" s="36" t="s">
        <v>135</v>
      </c>
      <c r="C573" s="37" t="s">
        <v>231</v>
      </c>
      <c r="D573" s="37" t="s">
        <v>226</v>
      </c>
      <c r="E573" s="37" t="s">
        <v>233</v>
      </c>
      <c r="F573" s="37" t="s">
        <v>137</v>
      </c>
      <c r="G573" s="38" t="str">
        <f t="shared" si="88"/>
        <v>3.1.96.91.30</v>
      </c>
      <c r="H573" s="23" t="s">
        <v>690</v>
      </c>
      <c r="I573" s="38" t="str">
        <f t="shared" si="90"/>
        <v>A</v>
      </c>
      <c r="J573" s="38">
        <f t="shared" si="89"/>
        <v>5</v>
      </c>
      <c r="K573" s="39" t="s">
        <v>47</v>
      </c>
      <c r="L573" s="38" t="s">
        <v>770</v>
      </c>
      <c r="M573" s="38" t="s">
        <v>545</v>
      </c>
      <c r="N573" s="59" t="s">
        <v>549</v>
      </c>
      <c r="O573" s="62" t="s">
        <v>554</v>
      </c>
      <c r="Q573" s="2"/>
      <c r="R573" s="2"/>
      <c r="S573" s="2"/>
      <c r="T573" s="6"/>
      <c r="V573" s="11"/>
      <c r="Y573" s="2"/>
      <c r="Z573" s="2"/>
    </row>
    <row r="574" spans="2:26" s="3" customFormat="1" x14ac:dyDescent="0.25">
      <c r="B574" s="36" t="s">
        <v>135</v>
      </c>
      <c r="C574" s="37" t="s">
        <v>231</v>
      </c>
      <c r="D574" s="37" t="s">
        <v>226</v>
      </c>
      <c r="E574" s="37" t="s">
        <v>233</v>
      </c>
      <c r="F574" s="37" t="s">
        <v>172</v>
      </c>
      <c r="G574" s="38" t="str">
        <f t="shared" si="88"/>
        <v>3.1.96.91.36</v>
      </c>
      <c r="H574" s="23" t="s">
        <v>455</v>
      </c>
      <c r="I574" s="38" t="str">
        <f t="shared" si="90"/>
        <v>A</v>
      </c>
      <c r="J574" s="38">
        <f t="shared" si="89"/>
        <v>5</v>
      </c>
      <c r="K574" s="39" t="s">
        <v>47</v>
      </c>
      <c r="L574" s="38" t="s">
        <v>770</v>
      </c>
      <c r="M574" s="38" t="s">
        <v>545</v>
      </c>
      <c r="N574" s="59" t="s">
        <v>549</v>
      </c>
      <c r="O574" s="62" t="s">
        <v>554</v>
      </c>
      <c r="Q574" s="2"/>
      <c r="R574" s="2"/>
      <c r="S574" s="2"/>
      <c r="T574" s="6"/>
      <c r="V574" s="11"/>
      <c r="Y574" s="2"/>
      <c r="Z574" s="2"/>
    </row>
    <row r="575" spans="2:26" s="3" customFormat="1" x14ac:dyDescent="0.25">
      <c r="B575" s="36" t="s">
        <v>135</v>
      </c>
      <c r="C575" s="37" t="s">
        <v>231</v>
      </c>
      <c r="D575" s="37" t="s">
        <v>226</v>
      </c>
      <c r="E575" s="37" t="s">
        <v>233</v>
      </c>
      <c r="F575" s="37" t="s">
        <v>413</v>
      </c>
      <c r="G575" s="38" t="str">
        <f t="shared" si="88"/>
        <v>3.1.96.91.97</v>
      </c>
      <c r="H575" s="23" t="s">
        <v>58</v>
      </c>
      <c r="I575" s="38" t="str">
        <f t="shared" si="90"/>
        <v>A</v>
      </c>
      <c r="J575" s="38">
        <f t="shared" si="89"/>
        <v>5</v>
      </c>
      <c r="K575" s="39" t="s">
        <v>47</v>
      </c>
      <c r="L575" s="38" t="s">
        <v>770</v>
      </c>
      <c r="M575" s="38" t="s">
        <v>545</v>
      </c>
      <c r="N575" s="59" t="s">
        <v>549</v>
      </c>
      <c r="O575" s="62" t="s">
        <v>554</v>
      </c>
      <c r="Q575" s="2"/>
      <c r="R575" s="2"/>
      <c r="S575" s="2"/>
      <c r="T575" s="6"/>
      <c r="V575" s="11"/>
      <c r="Y575" s="2"/>
      <c r="Z575" s="2"/>
    </row>
    <row r="576" spans="2:26" s="3" customFormat="1" x14ac:dyDescent="0.25">
      <c r="B576" s="36" t="s">
        <v>135</v>
      </c>
      <c r="C576" s="37" t="s">
        <v>231</v>
      </c>
      <c r="D576" s="37" t="s">
        <v>226</v>
      </c>
      <c r="E576" s="37" t="s">
        <v>233</v>
      </c>
      <c r="F576" s="37" t="s">
        <v>191</v>
      </c>
      <c r="G576" s="38" t="str">
        <f t="shared" si="88"/>
        <v>3.1.96.91.99</v>
      </c>
      <c r="H576" s="23" t="s">
        <v>456</v>
      </c>
      <c r="I576" s="38" t="str">
        <f t="shared" si="90"/>
        <v>A</v>
      </c>
      <c r="J576" s="38">
        <f t="shared" si="89"/>
        <v>5</v>
      </c>
      <c r="K576" s="39" t="s">
        <v>47</v>
      </c>
      <c r="L576" s="38" t="s">
        <v>770</v>
      </c>
      <c r="M576" s="38" t="s">
        <v>545</v>
      </c>
      <c r="N576" s="59" t="s">
        <v>549</v>
      </c>
      <c r="O576" s="62" t="s">
        <v>554</v>
      </c>
      <c r="Q576" s="2"/>
      <c r="R576" s="2"/>
      <c r="S576" s="2"/>
      <c r="T576" s="6"/>
      <c r="V576" s="11"/>
      <c r="Y576" s="2"/>
      <c r="Z576" s="2"/>
    </row>
    <row r="577" spans="2:26" s="3" customFormat="1" x14ac:dyDescent="0.25">
      <c r="B577" s="30" t="s">
        <v>135</v>
      </c>
      <c r="C577" s="31" t="s">
        <v>231</v>
      </c>
      <c r="D577" s="31" t="s">
        <v>226</v>
      </c>
      <c r="E577" s="31" t="s">
        <v>185</v>
      </c>
      <c r="F577" s="31" t="s">
        <v>186</v>
      </c>
      <c r="G577" s="32" t="str">
        <f t="shared" si="88"/>
        <v>3.1.96.92.00</v>
      </c>
      <c r="H577" s="33" t="s">
        <v>59</v>
      </c>
      <c r="I577" s="34" t="str">
        <f t="shared" si="90"/>
        <v>S</v>
      </c>
      <c r="J577" s="32">
        <f t="shared" si="89"/>
        <v>4</v>
      </c>
      <c r="K577" s="35" t="s">
        <v>46</v>
      </c>
      <c r="L577" s="32" t="s">
        <v>770</v>
      </c>
      <c r="M577" s="32" t="s">
        <v>544</v>
      </c>
      <c r="N577" s="59" t="s">
        <v>549</v>
      </c>
      <c r="O577" s="61" t="s">
        <v>554</v>
      </c>
      <c r="Q577" s="2"/>
      <c r="R577" s="2"/>
      <c r="S577" s="2"/>
      <c r="T577" s="6"/>
      <c r="V577" s="11"/>
      <c r="Y577" s="2"/>
      <c r="Z577" s="2"/>
    </row>
    <row r="578" spans="2:26" s="3" customFormat="1" x14ac:dyDescent="0.25">
      <c r="B578" s="36" t="s">
        <v>135</v>
      </c>
      <c r="C578" s="37" t="s">
        <v>231</v>
      </c>
      <c r="D578" s="37" t="s">
        <v>226</v>
      </c>
      <c r="E578" s="37" t="s">
        <v>185</v>
      </c>
      <c r="F578" s="37" t="s">
        <v>173</v>
      </c>
      <c r="G578" s="38" t="str">
        <f t="shared" si="88"/>
        <v>3.1.96.92.01</v>
      </c>
      <c r="H578" s="23" t="s">
        <v>667</v>
      </c>
      <c r="I578" s="38" t="str">
        <f t="shared" si="90"/>
        <v>A</v>
      </c>
      <c r="J578" s="38">
        <f t="shared" si="89"/>
        <v>5</v>
      </c>
      <c r="K578" s="39" t="s">
        <v>47</v>
      </c>
      <c r="L578" s="38" t="s">
        <v>770</v>
      </c>
      <c r="M578" s="38" t="s">
        <v>545</v>
      </c>
      <c r="N578" s="59" t="s">
        <v>549</v>
      </c>
      <c r="O578" s="62" t="s">
        <v>554</v>
      </c>
      <c r="Q578" s="2"/>
      <c r="R578" s="2"/>
      <c r="S578" s="2"/>
      <c r="T578" s="6"/>
      <c r="V578" s="11"/>
      <c r="Y578" s="2"/>
      <c r="Z578" s="2"/>
    </row>
    <row r="579" spans="2:26" s="3" customFormat="1" x14ac:dyDescent="0.25">
      <c r="B579" s="36" t="s">
        <v>135</v>
      </c>
      <c r="C579" s="37" t="s">
        <v>231</v>
      </c>
      <c r="D579" s="37" t="s">
        <v>226</v>
      </c>
      <c r="E579" s="37" t="s">
        <v>185</v>
      </c>
      <c r="F579" s="37" t="s">
        <v>139</v>
      </c>
      <c r="G579" s="38" t="str">
        <f t="shared" si="88"/>
        <v>3.1.96.92.03</v>
      </c>
      <c r="H579" s="23" t="s">
        <v>457</v>
      </c>
      <c r="I579" s="38" t="str">
        <f t="shared" si="90"/>
        <v>A</v>
      </c>
      <c r="J579" s="38">
        <f t="shared" si="89"/>
        <v>5</v>
      </c>
      <c r="K579" s="39" t="s">
        <v>47</v>
      </c>
      <c r="L579" s="38" t="s">
        <v>770</v>
      </c>
      <c r="M579" s="38" t="s">
        <v>545</v>
      </c>
      <c r="N579" s="59" t="s">
        <v>549</v>
      </c>
      <c r="O579" s="62" t="s">
        <v>554</v>
      </c>
      <c r="Q579" s="2"/>
      <c r="R579" s="2"/>
      <c r="S579" s="2"/>
      <c r="T579" s="6"/>
      <c r="V579" s="11"/>
      <c r="Y579" s="2"/>
      <c r="Z579" s="2"/>
    </row>
    <row r="580" spans="2:26" s="3" customFormat="1" x14ac:dyDescent="0.25">
      <c r="B580" s="36" t="s">
        <v>135</v>
      </c>
      <c r="C580" s="37" t="s">
        <v>231</v>
      </c>
      <c r="D580" s="37" t="s">
        <v>226</v>
      </c>
      <c r="E580" s="37" t="s">
        <v>185</v>
      </c>
      <c r="F580" s="37" t="s">
        <v>140</v>
      </c>
      <c r="G580" s="38" t="str">
        <f t="shared" si="88"/>
        <v>3.1.96.92.04</v>
      </c>
      <c r="H580" s="23" t="s">
        <v>44</v>
      </c>
      <c r="I580" s="38" t="str">
        <f t="shared" si="90"/>
        <v>A</v>
      </c>
      <c r="J580" s="38">
        <f t="shared" si="89"/>
        <v>5</v>
      </c>
      <c r="K580" s="39" t="s">
        <v>47</v>
      </c>
      <c r="L580" s="38" t="s">
        <v>770</v>
      </c>
      <c r="M580" s="38" t="s">
        <v>545</v>
      </c>
      <c r="N580" s="59" t="s">
        <v>549</v>
      </c>
      <c r="O580" s="62" t="s">
        <v>554</v>
      </c>
      <c r="Q580" s="2"/>
      <c r="R580" s="2"/>
      <c r="S580" s="2"/>
      <c r="T580" s="6"/>
      <c r="V580" s="11"/>
      <c r="Y580" s="2"/>
      <c r="Z580" s="2"/>
    </row>
    <row r="581" spans="2:26" s="3" customFormat="1" x14ac:dyDescent="0.25">
      <c r="B581" s="36" t="s">
        <v>135</v>
      </c>
      <c r="C581" s="37" t="s">
        <v>231</v>
      </c>
      <c r="D581" s="37" t="s">
        <v>226</v>
      </c>
      <c r="E581" s="37" t="s">
        <v>185</v>
      </c>
      <c r="F581" s="37" t="s">
        <v>143</v>
      </c>
      <c r="G581" s="38" t="str">
        <f t="shared" si="88"/>
        <v>3.1.96.92.07</v>
      </c>
      <c r="H581" s="23" t="s">
        <v>50</v>
      </c>
      <c r="I581" s="38" t="str">
        <f t="shared" si="90"/>
        <v>A</v>
      </c>
      <c r="J581" s="38">
        <f t="shared" si="89"/>
        <v>5</v>
      </c>
      <c r="K581" s="39" t="s">
        <v>47</v>
      </c>
      <c r="L581" s="38" t="s">
        <v>770</v>
      </c>
      <c r="M581" s="38" t="s">
        <v>545</v>
      </c>
      <c r="N581" s="59" t="s">
        <v>549</v>
      </c>
      <c r="O581" s="62" t="s">
        <v>554</v>
      </c>
      <c r="Q581" s="2"/>
      <c r="R581" s="2"/>
      <c r="S581" s="2"/>
      <c r="T581" s="6"/>
      <c r="V581" s="11"/>
      <c r="Y581" s="2"/>
      <c r="Z581" s="2"/>
    </row>
    <row r="582" spans="2:26" s="3" customFormat="1" x14ac:dyDescent="0.25">
      <c r="B582" s="36" t="s">
        <v>135</v>
      </c>
      <c r="C582" s="37" t="s">
        <v>231</v>
      </c>
      <c r="D582" s="37" t="s">
        <v>226</v>
      </c>
      <c r="E582" s="37" t="s">
        <v>185</v>
      </c>
      <c r="F582" s="37" t="s">
        <v>175</v>
      </c>
      <c r="G582" s="38" t="str">
        <f t="shared" si="88"/>
        <v>3.1.96.92.11</v>
      </c>
      <c r="H582" s="23" t="s">
        <v>51</v>
      </c>
      <c r="I582" s="38" t="str">
        <f t="shared" si="90"/>
        <v>A</v>
      </c>
      <c r="J582" s="38">
        <f t="shared" si="89"/>
        <v>5</v>
      </c>
      <c r="K582" s="39" t="s">
        <v>47</v>
      </c>
      <c r="L582" s="38" t="s">
        <v>770</v>
      </c>
      <c r="M582" s="38" t="s">
        <v>545</v>
      </c>
      <c r="N582" s="59" t="s">
        <v>549</v>
      </c>
      <c r="O582" s="62" t="s">
        <v>554</v>
      </c>
      <c r="Q582" s="2"/>
      <c r="R582" s="2"/>
      <c r="S582" s="2"/>
      <c r="T582" s="6"/>
      <c r="V582" s="11"/>
      <c r="Y582" s="2"/>
      <c r="Z582" s="2"/>
    </row>
    <row r="583" spans="2:26" s="3" customFormat="1" x14ac:dyDescent="0.25">
      <c r="B583" s="36" t="s">
        <v>135</v>
      </c>
      <c r="C583" s="37" t="s">
        <v>231</v>
      </c>
      <c r="D583" s="37" t="s">
        <v>226</v>
      </c>
      <c r="E583" s="37" t="s">
        <v>185</v>
      </c>
      <c r="F583" s="37" t="s">
        <v>146</v>
      </c>
      <c r="G583" s="38" t="str">
        <f t="shared" si="88"/>
        <v>3.1.96.92.13</v>
      </c>
      <c r="H583" s="23" t="s">
        <v>53</v>
      </c>
      <c r="I583" s="38" t="str">
        <f t="shared" si="90"/>
        <v>A</v>
      </c>
      <c r="J583" s="38">
        <f t="shared" si="89"/>
        <v>5</v>
      </c>
      <c r="K583" s="39" t="s">
        <v>47</v>
      </c>
      <c r="L583" s="38" t="s">
        <v>770</v>
      </c>
      <c r="M583" s="38" t="s">
        <v>545</v>
      </c>
      <c r="N583" s="59" t="s">
        <v>549</v>
      </c>
      <c r="O583" s="62" t="s">
        <v>554</v>
      </c>
      <c r="Q583" s="2"/>
      <c r="R583" s="2"/>
      <c r="S583" s="2"/>
      <c r="T583" s="6"/>
      <c r="V583" s="11"/>
      <c r="Y583" s="2"/>
      <c r="Z583" s="2"/>
    </row>
    <row r="584" spans="2:26" s="3" customFormat="1" x14ac:dyDescent="0.25">
      <c r="B584" s="36" t="s">
        <v>135</v>
      </c>
      <c r="C584" s="37" t="s">
        <v>231</v>
      </c>
      <c r="D584" s="37" t="s">
        <v>226</v>
      </c>
      <c r="E584" s="37" t="s">
        <v>185</v>
      </c>
      <c r="F584" s="37" t="s">
        <v>177</v>
      </c>
      <c r="G584" s="38" t="str">
        <f t="shared" si="88"/>
        <v>3.1.96.92.16</v>
      </c>
      <c r="H584" s="23" t="s">
        <v>55</v>
      </c>
      <c r="I584" s="38" t="str">
        <f t="shared" ref="I584:I615" si="91">IF(J584&lt;J585,"S","A")</f>
        <v>A</v>
      </c>
      <c r="J584" s="38">
        <f t="shared" si="89"/>
        <v>5</v>
      </c>
      <c r="K584" s="39" t="s">
        <v>47</v>
      </c>
      <c r="L584" s="38" t="s">
        <v>770</v>
      </c>
      <c r="M584" s="38" t="s">
        <v>545</v>
      </c>
      <c r="N584" s="59" t="s">
        <v>549</v>
      </c>
      <c r="O584" s="62" t="s">
        <v>554</v>
      </c>
      <c r="Q584" s="2"/>
      <c r="R584" s="2"/>
      <c r="S584" s="2"/>
      <c r="T584" s="6"/>
      <c r="V584" s="11"/>
      <c r="Y584" s="2"/>
      <c r="Z584" s="2"/>
    </row>
    <row r="585" spans="2:26" s="3" customFormat="1" x14ac:dyDescent="0.25">
      <c r="B585" s="36" t="s">
        <v>135</v>
      </c>
      <c r="C585" s="37" t="s">
        <v>231</v>
      </c>
      <c r="D585" s="37" t="s">
        <v>226</v>
      </c>
      <c r="E585" s="37" t="s">
        <v>185</v>
      </c>
      <c r="F585" s="37" t="s">
        <v>233</v>
      </c>
      <c r="G585" s="38" t="str">
        <f t="shared" ref="G585:G648" si="92">B585&amp;"."&amp;C585&amp;"."&amp;D585&amp;"."&amp;E585&amp;"."&amp;F585</f>
        <v>3.1.96.92.91</v>
      </c>
      <c r="H585" s="23" t="s">
        <v>56</v>
      </c>
      <c r="I585" s="38" t="str">
        <f t="shared" si="91"/>
        <v>A</v>
      </c>
      <c r="J585" s="38">
        <f t="shared" ref="J585:J648" si="93">IF( (VALUE(F585) &gt; 0), 5,IF( (VALUE(E585) &gt; 0), 4,IF( (VALUE(D585) &gt; 0), 3,IF( (VALUE(C585) &gt; 0), 2,1))))</f>
        <v>5</v>
      </c>
      <c r="K585" s="39" t="s">
        <v>47</v>
      </c>
      <c r="L585" s="38" t="s">
        <v>770</v>
      </c>
      <c r="M585" s="38" t="s">
        <v>545</v>
      </c>
      <c r="N585" s="59" t="s">
        <v>549</v>
      </c>
      <c r="O585" s="62" t="s">
        <v>554</v>
      </c>
      <c r="Q585" s="2"/>
      <c r="R585" s="2"/>
      <c r="S585" s="2"/>
      <c r="T585" s="6"/>
      <c r="V585" s="11"/>
      <c r="Y585" s="2"/>
      <c r="Z585" s="2"/>
    </row>
    <row r="586" spans="2:26" s="3" customFormat="1" x14ac:dyDescent="0.25">
      <c r="B586" s="36" t="s">
        <v>135</v>
      </c>
      <c r="C586" s="37" t="s">
        <v>231</v>
      </c>
      <c r="D586" s="37" t="s">
        <v>226</v>
      </c>
      <c r="E586" s="37" t="s">
        <v>185</v>
      </c>
      <c r="F586" s="37" t="s">
        <v>224</v>
      </c>
      <c r="G586" s="38" t="str">
        <f t="shared" si="92"/>
        <v>3.1.96.92.94</v>
      </c>
      <c r="H586" s="23" t="s">
        <v>458</v>
      </c>
      <c r="I586" s="38" t="str">
        <f t="shared" si="91"/>
        <v>A</v>
      </c>
      <c r="J586" s="38">
        <f t="shared" si="93"/>
        <v>5</v>
      </c>
      <c r="K586" s="39" t="s">
        <v>47</v>
      </c>
      <c r="L586" s="38" t="s">
        <v>770</v>
      </c>
      <c r="M586" s="38" t="s">
        <v>545</v>
      </c>
      <c r="N586" s="59" t="s">
        <v>549</v>
      </c>
      <c r="O586" s="62" t="s">
        <v>554</v>
      </c>
      <c r="Q586" s="2"/>
      <c r="R586" s="2"/>
      <c r="S586" s="2"/>
      <c r="T586" s="6"/>
      <c r="V586" s="11"/>
      <c r="Y586" s="2"/>
      <c r="Z586" s="2"/>
    </row>
    <row r="587" spans="2:26" s="3" customFormat="1" x14ac:dyDescent="0.25">
      <c r="B587" s="36" t="s">
        <v>135</v>
      </c>
      <c r="C587" s="37" t="s">
        <v>231</v>
      </c>
      <c r="D587" s="37" t="s">
        <v>226</v>
      </c>
      <c r="E587" s="37" t="s">
        <v>185</v>
      </c>
      <c r="F587" s="37" t="s">
        <v>226</v>
      </c>
      <c r="G587" s="38" t="str">
        <f t="shared" si="92"/>
        <v>3.1.96.92.96</v>
      </c>
      <c r="H587" s="23" t="s">
        <v>61</v>
      </c>
      <c r="I587" s="38" t="str">
        <f t="shared" si="91"/>
        <v>A</v>
      </c>
      <c r="J587" s="38">
        <f t="shared" si="93"/>
        <v>5</v>
      </c>
      <c r="K587" s="39" t="s">
        <v>47</v>
      </c>
      <c r="L587" s="38" t="s">
        <v>770</v>
      </c>
      <c r="M587" s="38" t="s">
        <v>545</v>
      </c>
      <c r="N587" s="59" t="s">
        <v>549</v>
      </c>
      <c r="O587" s="62" t="s">
        <v>554</v>
      </c>
      <c r="Q587" s="2"/>
      <c r="R587" s="2"/>
      <c r="S587" s="2"/>
      <c r="T587" s="6"/>
      <c r="V587" s="11"/>
      <c r="Y587" s="2"/>
      <c r="Z587" s="2"/>
    </row>
    <row r="588" spans="2:26" x14ac:dyDescent="0.25">
      <c r="B588" s="36" t="s">
        <v>135</v>
      </c>
      <c r="C588" s="37" t="s">
        <v>231</v>
      </c>
      <c r="D588" s="37" t="s">
        <v>226</v>
      </c>
      <c r="E588" s="37" t="s">
        <v>185</v>
      </c>
      <c r="F588" s="37" t="s">
        <v>413</v>
      </c>
      <c r="G588" s="38" t="str">
        <f t="shared" si="92"/>
        <v>3.1.96.92.97</v>
      </c>
      <c r="H588" s="43" t="s">
        <v>795</v>
      </c>
      <c r="I588" s="38" t="str">
        <f t="shared" si="91"/>
        <v>A</v>
      </c>
      <c r="J588" s="38">
        <f t="shared" si="93"/>
        <v>5</v>
      </c>
      <c r="K588" s="39" t="s">
        <v>47</v>
      </c>
      <c r="L588" s="38" t="s">
        <v>770</v>
      </c>
      <c r="M588" s="38" t="s">
        <v>545</v>
      </c>
      <c r="N588" s="59" t="s">
        <v>549</v>
      </c>
      <c r="O588" s="62" t="s">
        <v>554</v>
      </c>
      <c r="T588" s="6"/>
    </row>
    <row r="589" spans="2:26" s="3" customFormat="1" x14ac:dyDescent="0.25">
      <c r="B589" s="36" t="s">
        <v>135</v>
      </c>
      <c r="C589" s="37" t="s">
        <v>231</v>
      </c>
      <c r="D589" s="37" t="s">
        <v>226</v>
      </c>
      <c r="E589" s="37" t="s">
        <v>185</v>
      </c>
      <c r="F589" s="37" t="s">
        <v>191</v>
      </c>
      <c r="G589" s="38" t="str">
        <f t="shared" si="92"/>
        <v>3.1.96.92.99</v>
      </c>
      <c r="H589" s="23" t="s">
        <v>62</v>
      </c>
      <c r="I589" s="38" t="str">
        <f t="shared" si="91"/>
        <v>A</v>
      </c>
      <c r="J589" s="38">
        <f t="shared" si="93"/>
        <v>5</v>
      </c>
      <c r="K589" s="39" t="s">
        <v>47</v>
      </c>
      <c r="L589" s="38" t="s">
        <v>770</v>
      </c>
      <c r="M589" s="38" t="s">
        <v>545</v>
      </c>
      <c r="N589" s="59" t="s">
        <v>549</v>
      </c>
      <c r="O589" s="62" t="s">
        <v>554</v>
      </c>
      <c r="Q589" s="2"/>
      <c r="R589" s="2"/>
      <c r="S589" s="2"/>
      <c r="T589" s="6"/>
      <c r="V589" s="11"/>
      <c r="Y589" s="2"/>
      <c r="Z589" s="2"/>
    </row>
    <row r="590" spans="2:26" s="3" customFormat="1" x14ac:dyDescent="0.25">
      <c r="B590" s="30" t="s">
        <v>135</v>
      </c>
      <c r="C590" s="31" t="s">
        <v>231</v>
      </c>
      <c r="D590" s="31" t="s">
        <v>226</v>
      </c>
      <c r="E590" s="31" t="s">
        <v>224</v>
      </c>
      <c r="F590" s="31" t="s">
        <v>186</v>
      </c>
      <c r="G590" s="32" t="str">
        <f t="shared" si="92"/>
        <v>3.1.96.94.00</v>
      </c>
      <c r="H590" s="33" t="s">
        <v>17</v>
      </c>
      <c r="I590" s="34" t="str">
        <f t="shared" si="91"/>
        <v>S</v>
      </c>
      <c r="J590" s="32">
        <f t="shared" si="93"/>
        <v>4</v>
      </c>
      <c r="K590" s="35" t="s">
        <v>46</v>
      </c>
      <c r="L590" s="32" t="s">
        <v>770</v>
      </c>
      <c r="M590" s="32" t="s">
        <v>544</v>
      </c>
      <c r="N590" s="59" t="s">
        <v>549</v>
      </c>
      <c r="O590" s="61" t="s">
        <v>554</v>
      </c>
      <c r="Q590" s="2"/>
      <c r="R590" s="2"/>
      <c r="S590" s="2"/>
      <c r="T590" s="6"/>
      <c r="V590" s="11"/>
      <c r="Y590" s="2"/>
      <c r="Z590" s="2"/>
    </row>
    <row r="591" spans="2:26" s="3" customFormat="1" x14ac:dyDescent="0.25">
      <c r="B591" s="36" t="s">
        <v>135</v>
      </c>
      <c r="C591" s="37" t="s">
        <v>231</v>
      </c>
      <c r="D591" s="37" t="s">
        <v>226</v>
      </c>
      <c r="E591" s="37" t="s">
        <v>224</v>
      </c>
      <c r="F591" s="37" t="s">
        <v>414</v>
      </c>
      <c r="G591" s="38" t="str">
        <f t="shared" si="92"/>
        <v>3.1.96.94.98</v>
      </c>
      <c r="H591" s="43" t="s">
        <v>694</v>
      </c>
      <c r="I591" s="38" t="str">
        <f t="shared" si="91"/>
        <v>A</v>
      </c>
      <c r="J591" s="38">
        <f t="shared" si="93"/>
        <v>5</v>
      </c>
      <c r="K591" s="39" t="s">
        <v>47</v>
      </c>
      <c r="L591" s="38" t="s">
        <v>771</v>
      </c>
      <c r="M591" s="38" t="s">
        <v>544</v>
      </c>
      <c r="N591" s="67" t="s">
        <v>814</v>
      </c>
      <c r="O591" s="62" t="s">
        <v>805</v>
      </c>
      <c r="Q591" s="2"/>
      <c r="R591" s="2"/>
      <c r="S591" s="2"/>
      <c r="T591" s="6"/>
      <c r="V591" s="11"/>
      <c r="Y591" s="2"/>
      <c r="Z591" s="2"/>
    </row>
    <row r="592" spans="2:26" s="3" customFormat="1" x14ac:dyDescent="0.25">
      <c r="B592" s="36" t="s">
        <v>135</v>
      </c>
      <c r="C592" s="37" t="s">
        <v>231</v>
      </c>
      <c r="D592" s="37" t="s">
        <v>226</v>
      </c>
      <c r="E592" s="37" t="s">
        <v>224</v>
      </c>
      <c r="F592" s="37" t="s">
        <v>191</v>
      </c>
      <c r="G592" s="38" t="str">
        <f t="shared" si="92"/>
        <v>3.1.96.94.99</v>
      </c>
      <c r="H592" s="23" t="s">
        <v>71</v>
      </c>
      <c r="I592" s="38" t="str">
        <f t="shared" si="91"/>
        <v>A</v>
      </c>
      <c r="J592" s="38">
        <f t="shared" si="93"/>
        <v>5</v>
      </c>
      <c r="K592" s="39" t="s">
        <v>47</v>
      </c>
      <c r="L592" s="38" t="s">
        <v>770</v>
      </c>
      <c r="M592" s="38" t="s">
        <v>544</v>
      </c>
      <c r="N592" s="59" t="s">
        <v>549</v>
      </c>
      <c r="O592" s="62" t="s">
        <v>554</v>
      </c>
      <c r="Q592" s="2"/>
      <c r="R592" s="2"/>
      <c r="S592" s="2"/>
      <c r="T592" s="6"/>
      <c r="V592" s="11"/>
      <c r="Y592" s="2"/>
      <c r="Z592" s="2"/>
    </row>
    <row r="593" spans="2:26" s="3" customFormat="1" x14ac:dyDescent="0.25">
      <c r="B593" s="30" t="s">
        <v>135</v>
      </c>
      <c r="C593" s="31" t="s">
        <v>231</v>
      </c>
      <c r="D593" s="31" t="s">
        <v>226</v>
      </c>
      <c r="E593" s="31" t="s">
        <v>226</v>
      </c>
      <c r="F593" s="31" t="s">
        <v>186</v>
      </c>
      <c r="G593" s="32" t="str">
        <f t="shared" si="92"/>
        <v>3.1.96.96.00</v>
      </c>
      <c r="H593" s="33" t="s">
        <v>63</v>
      </c>
      <c r="I593" s="34" t="str">
        <f t="shared" si="91"/>
        <v>S</v>
      </c>
      <c r="J593" s="32">
        <f t="shared" si="93"/>
        <v>4</v>
      </c>
      <c r="K593" s="35" t="s">
        <v>46</v>
      </c>
      <c r="L593" s="32" t="s">
        <v>770</v>
      </c>
      <c r="M593" s="32" t="s">
        <v>544</v>
      </c>
      <c r="N593" s="59" t="s">
        <v>549</v>
      </c>
      <c r="O593" s="61" t="s">
        <v>554</v>
      </c>
      <c r="Q593" s="2"/>
      <c r="R593" s="2"/>
      <c r="S593" s="2"/>
      <c r="T593" s="6"/>
      <c r="V593" s="11"/>
      <c r="Y593" s="2"/>
      <c r="Z593" s="2"/>
    </row>
    <row r="594" spans="2:26" s="3" customFormat="1" x14ac:dyDescent="0.25">
      <c r="B594" s="36" t="s">
        <v>135</v>
      </c>
      <c r="C594" s="37" t="s">
        <v>231</v>
      </c>
      <c r="D594" s="37" t="s">
        <v>226</v>
      </c>
      <c r="E594" s="37" t="s">
        <v>226</v>
      </c>
      <c r="F594" s="37" t="s">
        <v>173</v>
      </c>
      <c r="G594" s="38" t="str">
        <f t="shared" si="92"/>
        <v>3.1.96.96.01</v>
      </c>
      <c r="H594" s="23" t="s">
        <v>64</v>
      </c>
      <c r="I594" s="38" t="str">
        <f t="shared" si="91"/>
        <v>A</v>
      </c>
      <c r="J594" s="38">
        <f t="shared" si="93"/>
        <v>5</v>
      </c>
      <c r="K594" s="39" t="s">
        <v>47</v>
      </c>
      <c r="L594" s="38" t="s">
        <v>770</v>
      </c>
      <c r="M594" s="38" t="s">
        <v>545</v>
      </c>
      <c r="N594" s="59" t="s">
        <v>549</v>
      </c>
      <c r="O594" s="62" t="s">
        <v>554</v>
      </c>
      <c r="Q594" s="2"/>
      <c r="R594" s="2"/>
      <c r="S594" s="2"/>
      <c r="T594" s="6"/>
      <c r="V594" s="11"/>
      <c r="Y594" s="2"/>
      <c r="Z594" s="2"/>
    </row>
    <row r="595" spans="2:26" s="3" customFormat="1" x14ac:dyDescent="0.25">
      <c r="B595" s="36" t="s">
        <v>135</v>
      </c>
      <c r="C595" s="37" t="s">
        <v>231</v>
      </c>
      <c r="D595" s="37" t="s">
        <v>226</v>
      </c>
      <c r="E595" s="37" t="s">
        <v>226</v>
      </c>
      <c r="F595" s="37" t="s">
        <v>138</v>
      </c>
      <c r="G595" s="38" t="str">
        <f t="shared" si="92"/>
        <v>3.1.96.96.02</v>
      </c>
      <c r="H595" s="23" t="s">
        <v>65</v>
      </c>
      <c r="I595" s="38" t="str">
        <f t="shared" si="91"/>
        <v>A</v>
      </c>
      <c r="J595" s="38">
        <f t="shared" si="93"/>
        <v>5</v>
      </c>
      <c r="K595" s="39" t="s">
        <v>47</v>
      </c>
      <c r="L595" s="38" t="s">
        <v>770</v>
      </c>
      <c r="M595" s="38" t="s">
        <v>545</v>
      </c>
      <c r="N595" s="59" t="s">
        <v>549</v>
      </c>
      <c r="O595" s="62" t="s">
        <v>554</v>
      </c>
      <c r="Q595" s="2"/>
      <c r="R595" s="2"/>
      <c r="S595" s="2"/>
      <c r="T595" s="6"/>
      <c r="V595" s="11"/>
      <c r="Y595" s="2"/>
      <c r="Z595" s="2"/>
    </row>
    <row r="596" spans="2:26" s="3" customFormat="1" x14ac:dyDescent="0.25">
      <c r="B596" s="36" t="s">
        <v>135</v>
      </c>
      <c r="C596" s="37" t="s">
        <v>231</v>
      </c>
      <c r="D596" s="37" t="s">
        <v>226</v>
      </c>
      <c r="E596" s="37" t="s">
        <v>226</v>
      </c>
      <c r="F596" s="37" t="s">
        <v>191</v>
      </c>
      <c r="G596" s="38" t="str">
        <f t="shared" si="92"/>
        <v>3.1.96.96.99</v>
      </c>
      <c r="H596" s="23" t="s">
        <v>66</v>
      </c>
      <c r="I596" s="38" t="str">
        <f t="shared" si="91"/>
        <v>A</v>
      </c>
      <c r="J596" s="38">
        <f t="shared" si="93"/>
        <v>5</v>
      </c>
      <c r="K596" s="39" t="s">
        <v>47</v>
      </c>
      <c r="L596" s="38" t="s">
        <v>770</v>
      </c>
      <c r="M596" s="38" t="s">
        <v>545</v>
      </c>
      <c r="N596" s="59" t="s">
        <v>549</v>
      </c>
      <c r="O596" s="62" t="s">
        <v>554</v>
      </c>
      <c r="Q596" s="2"/>
      <c r="R596" s="2"/>
      <c r="S596" s="2"/>
      <c r="T596" s="6"/>
      <c r="V596" s="11"/>
      <c r="Y596" s="2"/>
      <c r="Z596" s="2"/>
    </row>
    <row r="597" spans="2:26" s="3" customFormat="1" x14ac:dyDescent="0.25">
      <c r="B597" s="30" t="s">
        <v>135</v>
      </c>
      <c r="C597" s="31" t="s">
        <v>232</v>
      </c>
      <c r="D597" s="31" t="s">
        <v>186</v>
      </c>
      <c r="E597" s="31" t="s">
        <v>186</v>
      </c>
      <c r="F597" s="31" t="s">
        <v>186</v>
      </c>
      <c r="G597" s="32" t="str">
        <f t="shared" si="92"/>
        <v>3.2.00.00.00</v>
      </c>
      <c r="H597" s="33" t="s">
        <v>72</v>
      </c>
      <c r="I597" s="34" t="str">
        <f>IF(J597&lt;J614,"S","A")</f>
        <v>S</v>
      </c>
      <c r="J597" s="32">
        <f t="shared" si="93"/>
        <v>2</v>
      </c>
      <c r="K597" s="35" t="s">
        <v>39</v>
      </c>
      <c r="L597" s="38" t="s">
        <v>770</v>
      </c>
      <c r="M597" s="32" t="s">
        <v>544</v>
      </c>
      <c r="N597" s="59" t="s">
        <v>549</v>
      </c>
      <c r="O597" s="61" t="s">
        <v>554</v>
      </c>
      <c r="Q597" s="2" t="str">
        <f>B597&amp;"."&amp;C597&amp;"."&amp;D597&amp;"."&amp;E597&amp;"."&amp;F597</f>
        <v>3.2.00.00.00</v>
      </c>
      <c r="R597" s="2" t="str">
        <f>SUBSTITUTE(Q597,".","")</f>
        <v>32000000</v>
      </c>
      <c r="S597" s="2" t="b">
        <f>R597=T597</f>
        <v>1</v>
      </c>
      <c r="T597" s="6" t="str">
        <f>TRIM(SUBSTITUTE(TEXT(G597,"00000000"),".",""))</f>
        <v>32000000</v>
      </c>
      <c r="V597" s="11" t="str">
        <f>IF(IFERROR(SEARCH("Último",K597),0)&gt;0,"A","S")</f>
        <v>S</v>
      </c>
      <c r="W597" s="3" t="b">
        <f>V597=I597</f>
        <v>1</v>
      </c>
      <c r="Y597" s="2" t="str">
        <f>G597&amp;" - "&amp;H597</f>
        <v>3.2.00.00.00 - JUROS E ENCARGOS DA DÍVIDA</v>
      </c>
      <c r="Z597" s="2" t="s">
        <v>549</v>
      </c>
    </row>
    <row r="598" spans="2:26" s="3" customFormat="1" x14ac:dyDescent="0.25">
      <c r="B598" s="30" t="s">
        <v>135</v>
      </c>
      <c r="C598" s="31" t="s">
        <v>232</v>
      </c>
      <c r="D598" s="31" t="s">
        <v>178</v>
      </c>
      <c r="E598" s="31" t="s">
        <v>186</v>
      </c>
      <c r="F598" s="31" t="s">
        <v>186</v>
      </c>
      <c r="G598" s="32" t="str">
        <f t="shared" si="92"/>
        <v>3.2.20.00.00</v>
      </c>
      <c r="H598" s="33" t="s">
        <v>40</v>
      </c>
      <c r="I598" s="34" t="str">
        <f>IF(J598&lt;J614,"S","A")</f>
        <v>S</v>
      </c>
      <c r="J598" s="32">
        <f t="shared" si="93"/>
        <v>3</v>
      </c>
      <c r="K598" s="35" t="s">
        <v>43</v>
      </c>
      <c r="L598" s="38" t="s">
        <v>770</v>
      </c>
      <c r="M598" s="32" t="s">
        <v>544</v>
      </c>
      <c r="N598" s="59" t="s">
        <v>549</v>
      </c>
      <c r="O598" s="61" t="s">
        <v>554</v>
      </c>
      <c r="Q598" s="2"/>
      <c r="R598" s="2"/>
      <c r="S598" s="2"/>
      <c r="T598" s="6"/>
      <c r="V598" s="11"/>
      <c r="Y598" s="2"/>
      <c r="Z598" s="2"/>
    </row>
    <row r="599" spans="2:26" s="3" customFormat="1" x14ac:dyDescent="0.25">
      <c r="B599" s="30" t="s">
        <v>135</v>
      </c>
      <c r="C599" s="31" t="s">
        <v>232</v>
      </c>
      <c r="D599" s="31" t="s">
        <v>180</v>
      </c>
      <c r="E599" s="31" t="s">
        <v>186</v>
      </c>
      <c r="F599" s="31" t="s">
        <v>186</v>
      </c>
      <c r="G599" s="32" t="str">
        <f t="shared" si="92"/>
        <v>3.2.22.00.00</v>
      </c>
      <c r="H599" s="33" t="s">
        <v>473</v>
      </c>
      <c r="I599" s="34" t="str">
        <f>IF(J599&lt;J614,"S","A")</f>
        <v>S</v>
      </c>
      <c r="J599" s="32">
        <f t="shared" si="93"/>
        <v>3</v>
      </c>
      <c r="K599" s="35" t="s">
        <v>43</v>
      </c>
      <c r="L599" s="38" t="s">
        <v>770</v>
      </c>
      <c r="M599" s="32" t="s">
        <v>544</v>
      </c>
      <c r="N599" s="59" t="s">
        <v>549</v>
      </c>
      <c r="O599" s="61" t="s">
        <v>554</v>
      </c>
      <c r="Q599" s="2"/>
      <c r="R599" s="2"/>
      <c r="S599" s="2"/>
      <c r="T599" s="6"/>
      <c r="V599" s="11"/>
      <c r="Y599" s="2"/>
      <c r="Z599" s="2"/>
    </row>
    <row r="600" spans="2:26" s="3" customFormat="1" x14ac:dyDescent="0.25">
      <c r="B600" s="30" t="s">
        <v>135</v>
      </c>
      <c r="C600" s="31" t="s">
        <v>232</v>
      </c>
      <c r="D600" s="31" t="s">
        <v>137</v>
      </c>
      <c r="E600" s="31" t="s">
        <v>186</v>
      </c>
      <c r="F600" s="31" t="s">
        <v>186</v>
      </c>
      <c r="G600" s="32" t="str">
        <f t="shared" si="92"/>
        <v>3.2.30.00.00</v>
      </c>
      <c r="H600" s="33" t="s">
        <v>41</v>
      </c>
      <c r="I600" s="34" t="str">
        <f>IF(J600&lt;J614,"S","A")</f>
        <v>S</v>
      </c>
      <c r="J600" s="32">
        <f t="shared" si="93"/>
        <v>3</v>
      </c>
      <c r="K600" s="35" t="s">
        <v>43</v>
      </c>
      <c r="L600" s="38" t="s">
        <v>770</v>
      </c>
      <c r="M600" s="32" t="s">
        <v>544</v>
      </c>
      <c r="N600" s="59" t="s">
        <v>549</v>
      </c>
      <c r="O600" s="61" t="s">
        <v>554</v>
      </c>
      <c r="Q600" s="2"/>
      <c r="R600" s="2"/>
      <c r="S600" s="2"/>
      <c r="T600" s="6"/>
      <c r="V600" s="11"/>
      <c r="Y600" s="2"/>
      <c r="Z600" s="2"/>
    </row>
    <row r="601" spans="2:26" s="3" customFormat="1" x14ac:dyDescent="0.25">
      <c r="B601" s="30" t="s">
        <v>135</v>
      </c>
      <c r="C601" s="31" t="s">
        <v>232</v>
      </c>
      <c r="D601" s="31" t="s">
        <v>150</v>
      </c>
      <c r="E601" s="31" t="s">
        <v>186</v>
      </c>
      <c r="F601" s="31" t="s">
        <v>186</v>
      </c>
      <c r="G601" s="32" t="str">
        <f t="shared" si="92"/>
        <v>3.2.31.00.00</v>
      </c>
      <c r="H601" s="33" t="s">
        <v>474</v>
      </c>
      <c r="I601" s="34" t="str">
        <f>IF(J601&lt;J614,"S","A")</f>
        <v>S</v>
      </c>
      <c r="J601" s="32">
        <f t="shared" si="93"/>
        <v>3</v>
      </c>
      <c r="K601" s="35" t="s">
        <v>43</v>
      </c>
      <c r="L601" s="38" t="s">
        <v>770</v>
      </c>
      <c r="M601" s="32" t="s">
        <v>544</v>
      </c>
      <c r="N601" s="59" t="s">
        <v>549</v>
      </c>
      <c r="O601" s="61" t="s">
        <v>554</v>
      </c>
      <c r="Q601" s="2"/>
      <c r="R601" s="2"/>
      <c r="S601" s="2"/>
      <c r="T601" s="6"/>
      <c r="V601" s="11"/>
      <c r="Y601" s="2"/>
      <c r="Z601" s="2"/>
    </row>
    <row r="602" spans="2:26" s="3" customFormat="1" x14ac:dyDescent="0.25">
      <c r="B602" s="30" t="s">
        <v>135</v>
      </c>
      <c r="C602" s="31" t="s">
        <v>232</v>
      </c>
      <c r="D602" s="31" t="s">
        <v>155</v>
      </c>
      <c r="E602" s="31" t="s">
        <v>186</v>
      </c>
      <c r="F602" s="31" t="s">
        <v>186</v>
      </c>
      <c r="G602" s="32" t="str">
        <f t="shared" si="92"/>
        <v>3.2.32.00.00</v>
      </c>
      <c r="H602" s="33" t="s">
        <v>475</v>
      </c>
      <c r="I602" s="34" t="str">
        <f>IF(J602&lt;J614,"S","A")</f>
        <v>S</v>
      </c>
      <c r="J602" s="32">
        <f t="shared" si="93"/>
        <v>3</v>
      </c>
      <c r="K602" s="35" t="s">
        <v>43</v>
      </c>
      <c r="L602" s="38" t="s">
        <v>770</v>
      </c>
      <c r="M602" s="32" t="s">
        <v>544</v>
      </c>
      <c r="N602" s="59" t="s">
        <v>549</v>
      </c>
      <c r="O602" s="61" t="s">
        <v>554</v>
      </c>
      <c r="Q602" s="2"/>
      <c r="R602" s="2"/>
      <c r="S602" s="2"/>
      <c r="T602" s="6"/>
      <c r="V602" s="11"/>
      <c r="Y602" s="2"/>
      <c r="Z602" s="2"/>
    </row>
    <row r="603" spans="2:26" s="3" customFormat="1" ht="30" x14ac:dyDescent="0.25">
      <c r="B603" s="30" t="s">
        <v>135</v>
      </c>
      <c r="C603" s="31" t="s">
        <v>232</v>
      </c>
      <c r="D603" s="31" t="s">
        <v>189</v>
      </c>
      <c r="E603" s="31" t="s">
        <v>186</v>
      </c>
      <c r="F603" s="31" t="s">
        <v>186</v>
      </c>
      <c r="G603" s="32" t="str">
        <f t="shared" si="92"/>
        <v>3.2.35.00.00</v>
      </c>
      <c r="H603" s="33" t="s">
        <v>656</v>
      </c>
      <c r="I603" s="34" t="str">
        <f>IF(J603&lt;J614,"S","A")</f>
        <v>S</v>
      </c>
      <c r="J603" s="32">
        <f t="shared" si="93"/>
        <v>3</v>
      </c>
      <c r="K603" s="35" t="s">
        <v>43</v>
      </c>
      <c r="L603" s="38" t="s">
        <v>770</v>
      </c>
      <c r="M603" s="32" t="s">
        <v>544</v>
      </c>
      <c r="N603" s="59" t="s">
        <v>549</v>
      </c>
      <c r="O603" s="61" t="s">
        <v>554</v>
      </c>
      <c r="Q603" s="2"/>
      <c r="R603" s="2"/>
      <c r="S603" s="2"/>
      <c r="T603" s="6"/>
      <c r="V603" s="11"/>
      <c r="Y603" s="2"/>
      <c r="Z603" s="2"/>
    </row>
    <row r="604" spans="2:26" s="3" customFormat="1" ht="30" x14ac:dyDescent="0.25">
      <c r="B604" s="30" t="s">
        <v>135</v>
      </c>
      <c r="C604" s="31" t="s">
        <v>232</v>
      </c>
      <c r="D604" s="31" t="s">
        <v>172</v>
      </c>
      <c r="E604" s="31" t="s">
        <v>186</v>
      </c>
      <c r="F604" s="31" t="s">
        <v>186</v>
      </c>
      <c r="G604" s="32" t="str">
        <f t="shared" si="92"/>
        <v>3.2.36.00.00</v>
      </c>
      <c r="H604" s="33" t="s">
        <v>566</v>
      </c>
      <c r="I604" s="34" t="str">
        <f>IF(J604&lt;J614,"S","A")</f>
        <v>S</v>
      </c>
      <c r="J604" s="32">
        <f t="shared" si="93"/>
        <v>3</v>
      </c>
      <c r="K604" s="35" t="s">
        <v>43</v>
      </c>
      <c r="L604" s="38" t="s">
        <v>770</v>
      </c>
      <c r="M604" s="32" t="s">
        <v>544</v>
      </c>
      <c r="N604" s="59" t="s">
        <v>549</v>
      </c>
      <c r="O604" s="61" t="s">
        <v>554</v>
      </c>
      <c r="Q604" s="2"/>
      <c r="R604" s="2"/>
      <c r="S604" s="2"/>
      <c r="T604" s="6"/>
      <c r="V604" s="11"/>
      <c r="Y604" s="2"/>
      <c r="Z604" s="2"/>
    </row>
    <row r="605" spans="2:26" s="3" customFormat="1" x14ac:dyDescent="0.25">
      <c r="B605" s="30" t="s">
        <v>135</v>
      </c>
      <c r="C605" s="31" t="s">
        <v>232</v>
      </c>
      <c r="D605" s="31" t="s">
        <v>153</v>
      </c>
      <c r="E605" s="31" t="s">
        <v>186</v>
      </c>
      <c r="F605" s="31" t="s">
        <v>186</v>
      </c>
      <c r="G605" s="32" t="str">
        <f t="shared" si="92"/>
        <v>3.2.40.00.00</v>
      </c>
      <c r="H605" s="33" t="s">
        <v>42</v>
      </c>
      <c r="I605" s="34" t="str">
        <f>IF(J605&lt;J614,"S","A")</f>
        <v>S</v>
      </c>
      <c r="J605" s="32">
        <f t="shared" si="93"/>
        <v>3</v>
      </c>
      <c r="K605" s="35" t="s">
        <v>43</v>
      </c>
      <c r="L605" s="38" t="s">
        <v>770</v>
      </c>
      <c r="M605" s="32" t="s">
        <v>544</v>
      </c>
      <c r="N605" s="59" t="s">
        <v>549</v>
      </c>
      <c r="O605" s="61" t="s">
        <v>554</v>
      </c>
      <c r="Q605" s="2"/>
      <c r="R605" s="2"/>
      <c r="S605" s="2"/>
      <c r="T605" s="6"/>
      <c r="V605" s="11"/>
      <c r="Y605" s="2"/>
      <c r="Z605" s="2"/>
    </row>
    <row r="606" spans="2:26" s="3" customFormat="1" x14ac:dyDescent="0.25">
      <c r="B606" s="30" t="s">
        <v>135</v>
      </c>
      <c r="C606" s="31" t="s">
        <v>232</v>
      </c>
      <c r="D606" s="31" t="s">
        <v>163</v>
      </c>
      <c r="E606" s="31" t="s">
        <v>186</v>
      </c>
      <c r="F606" s="31" t="s">
        <v>186</v>
      </c>
      <c r="G606" s="32" t="str">
        <f t="shared" si="92"/>
        <v>3.2.41.00.00</v>
      </c>
      <c r="H606" s="33" t="s">
        <v>476</v>
      </c>
      <c r="I606" s="34" t="str">
        <f>IF(J606&lt;J614,"S","A")</f>
        <v>S</v>
      </c>
      <c r="J606" s="32">
        <f t="shared" si="93"/>
        <v>3</v>
      </c>
      <c r="K606" s="35" t="s">
        <v>43</v>
      </c>
      <c r="L606" s="38" t="s">
        <v>770</v>
      </c>
      <c r="M606" s="32" t="s">
        <v>544</v>
      </c>
      <c r="N606" s="59" t="s">
        <v>549</v>
      </c>
      <c r="O606" s="61" t="s">
        <v>554</v>
      </c>
      <c r="Q606" s="2"/>
      <c r="R606" s="2"/>
      <c r="S606" s="2"/>
      <c r="T606" s="6"/>
      <c r="V606" s="11"/>
      <c r="Y606" s="2"/>
      <c r="Z606" s="2"/>
    </row>
    <row r="607" spans="2:26" s="3" customFormat="1" x14ac:dyDescent="0.25">
      <c r="B607" s="30" t="s">
        <v>135</v>
      </c>
      <c r="C607" s="31" t="s">
        <v>232</v>
      </c>
      <c r="D607" s="31" t="s">
        <v>164</v>
      </c>
      <c r="E607" s="31" t="s">
        <v>186</v>
      </c>
      <c r="F607" s="31" t="s">
        <v>186</v>
      </c>
      <c r="G607" s="32" t="str">
        <f t="shared" si="92"/>
        <v>3.2.42.00.00</v>
      </c>
      <c r="H607" s="33" t="s">
        <v>477</v>
      </c>
      <c r="I607" s="34" t="str">
        <f>IF(J607&lt;J614,"S","A")</f>
        <v>S</v>
      </c>
      <c r="J607" s="32">
        <f t="shared" si="93"/>
        <v>3</v>
      </c>
      <c r="K607" s="35" t="s">
        <v>43</v>
      </c>
      <c r="L607" s="38" t="s">
        <v>770</v>
      </c>
      <c r="M607" s="32" t="s">
        <v>544</v>
      </c>
      <c r="N607" s="59" t="s">
        <v>549</v>
      </c>
      <c r="O607" s="61" t="s">
        <v>554</v>
      </c>
      <c r="Q607" s="2"/>
      <c r="R607" s="2"/>
      <c r="S607" s="2"/>
      <c r="T607" s="6"/>
      <c r="V607" s="11"/>
      <c r="Y607" s="2"/>
      <c r="Z607" s="2"/>
    </row>
    <row r="608" spans="2:26" s="3" customFormat="1" ht="30" x14ac:dyDescent="0.25">
      <c r="B608" s="30" t="s">
        <v>135</v>
      </c>
      <c r="C608" s="31" t="s">
        <v>232</v>
      </c>
      <c r="D608" s="31" t="s">
        <v>167</v>
      </c>
      <c r="E608" s="31" t="s">
        <v>186</v>
      </c>
      <c r="F608" s="31" t="s">
        <v>186</v>
      </c>
      <c r="G608" s="32" t="str">
        <f t="shared" si="92"/>
        <v>3.2.45.00.00</v>
      </c>
      <c r="H608" s="33" t="s">
        <v>660</v>
      </c>
      <c r="I608" s="34" t="str">
        <f>IF(J608&lt;J614,"S","A")</f>
        <v>S</v>
      </c>
      <c r="J608" s="32">
        <f t="shared" si="93"/>
        <v>3</v>
      </c>
      <c r="K608" s="35" t="s">
        <v>43</v>
      </c>
      <c r="L608" s="38" t="s">
        <v>770</v>
      </c>
      <c r="M608" s="32" t="s">
        <v>544</v>
      </c>
      <c r="N608" s="59" t="s">
        <v>549</v>
      </c>
      <c r="O608" s="61" t="s">
        <v>554</v>
      </c>
      <c r="Q608" s="2"/>
      <c r="R608" s="2"/>
      <c r="S608" s="2"/>
      <c r="T608" s="6"/>
      <c r="V608" s="11"/>
      <c r="Y608" s="2"/>
      <c r="Z608" s="2"/>
    </row>
    <row r="609" spans="2:26" s="3" customFormat="1" ht="30" x14ac:dyDescent="0.25">
      <c r="B609" s="30" t="s">
        <v>135</v>
      </c>
      <c r="C609" s="31" t="s">
        <v>232</v>
      </c>
      <c r="D609" s="31" t="s">
        <v>168</v>
      </c>
      <c r="E609" s="31" t="s">
        <v>186</v>
      </c>
      <c r="F609" s="31" t="s">
        <v>186</v>
      </c>
      <c r="G609" s="32" t="str">
        <f t="shared" si="92"/>
        <v>3.2.46.00.00</v>
      </c>
      <c r="H609" s="33" t="s">
        <v>567</v>
      </c>
      <c r="I609" s="34" t="str">
        <f>IF(J609&lt;J614,"S","A")</f>
        <v>S</v>
      </c>
      <c r="J609" s="32">
        <f t="shared" si="93"/>
        <v>3</v>
      </c>
      <c r="K609" s="35" t="s">
        <v>43</v>
      </c>
      <c r="L609" s="38" t="s">
        <v>770</v>
      </c>
      <c r="M609" s="32" t="s">
        <v>544</v>
      </c>
      <c r="N609" s="59" t="s">
        <v>549</v>
      </c>
      <c r="O609" s="61" t="s">
        <v>554</v>
      </c>
      <c r="Q609" s="2"/>
      <c r="R609" s="2"/>
      <c r="S609" s="2"/>
      <c r="T609" s="6"/>
      <c r="V609" s="11"/>
      <c r="Y609" s="2"/>
      <c r="Z609" s="2"/>
    </row>
    <row r="610" spans="2:26" s="3" customFormat="1" x14ac:dyDescent="0.25">
      <c r="B610" s="30" t="s">
        <v>135</v>
      </c>
      <c r="C610" s="31" t="s">
        <v>232</v>
      </c>
      <c r="D610" s="31" t="s">
        <v>157</v>
      </c>
      <c r="E610" s="31" t="s">
        <v>186</v>
      </c>
      <c r="F610" s="31" t="s">
        <v>186</v>
      </c>
      <c r="G610" s="32" t="str">
        <f t="shared" si="92"/>
        <v>3.2.50.00.00</v>
      </c>
      <c r="H610" s="33" t="s">
        <v>31</v>
      </c>
      <c r="I610" s="34" t="str">
        <f>IF(J610&lt;J614,"S","A")</f>
        <v>S</v>
      </c>
      <c r="J610" s="32">
        <f t="shared" si="93"/>
        <v>3</v>
      </c>
      <c r="K610" s="35" t="s">
        <v>43</v>
      </c>
      <c r="L610" s="38" t="s">
        <v>770</v>
      </c>
      <c r="M610" s="32" t="s">
        <v>544</v>
      </c>
      <c r="N610" s="59" t="s">
        <v>549</v>
      </c>
      <c r="O610" s="61" t="s">
        <v>554</v>
      </c>
      <c r="Q610" s="2"/>
      <c r="R610" s="2"/>
      <c r="S610" s="2"/>
      <c r="T610" s="6"/>
      <c r="V610" s="11"/>
      <c r="Y610" s="2"/>
      <c r="Z610" s="2"/>
    </row>
    <row r="611" spans="2:26" s="3" customFormat="1" x14ac:dyDescent="0.25">
      <c r="B611" s="30" t="s">
        <v>135</v>
      </c>
      <c r="C611" s="31" t="s">
        <v>232</v>
      </c>
      <c r="D611" s="31" t="s">
        <v>190</v>
      </c>
      <c r="E611" s="31" t="s">
        <v>186</v>
      </c>
      <c r="F611" s="31" t="s">
        <v>186</v>
      </c>
      <c r="G611" s="32" t="str">
        <f t="shared" si="92"/>
        <v>3.2.60.00.00</v>
      </c>
      <c r="H611" s="33" t="s">
        <v>32</v>
      </c>
      <c r="I611" s="34" t="str">
        <f>IF(J611&lt;J614,"S","A")</f>
        <v>S</v>
      </c>
      <c r="J611" s="32">
        <f t="shared" si="93"/>
        <v>3</v>
      </c>
      <c r="K611" s="35" t="s">
        <v>43</v>
      </c>
      <c r="L611" s="38" t="s">
        <v>770</v>
      </c>
      <c r="M611" s="32" t="s">
        <v>544</v>
      </c>
      <c r="N611" s="59" t="s">
        <v>549</v>
      </c>
      <c r="O611" s="61" t="s">
        <v>554</v>
      </c>
      <c r="Q611" s="2"/>
      <c r="R611" s="2"/>
      <c r="S611" s="2"/>
      <c r="T611" s="6"/>
      <c r="V611" s="11"/>
      <c r="Y611" s="2"/>
      <c r="Z611" s="2"/>
    </row>
    <row r="612" spans="2:26" s="3" customFormat="1" x14ac:dyDescent="0.25">
      <c r="B612" s="30" t="s">
        <v>135</v>
      </c>
      <c r="C612" s="31" t="s">
        <v>232</v>
      </c>
      <c r="D612" s="31" t="s">
        <v>205</v>
      </c>
      <c r="E612" s="31" t="s">
        <v>186</v>
      </c>
      <c r="F612" s="31" t="s">
        <v>186</v>
      </c>
      <c r="G612" s="32" t="str">
        <f t="shared" si="92"/>
        <v>3.2.67.00.00</v>
      </c>
      <c r="H612" s="33" t="s">
        <v>559</v>
      </c>
      <c r="I612" s="34" t="str">
        <f>IF(J612&lt;J614,"S","A")</f>
        <v>S</v>
      </c>
      <c r="J612" s="32">
        <f t="shared" si="93"/>
        <v>3</v>
      </c>
      <c r="K612" s="35" t="s">
        <v>43</v>
      </c>
      <c r="L612" s="38" t="s">
        <v>770</v>
      </c>
      <c r="M612" s="32" t="s">
        <v>544</v>
      </c>
      <c r="N612" s="59" t="s">
        <v>549</v>
      </c>
      <c r="O612" s="61" t="s">
        <v>554</v>
      </c>
      <c r="Q612" s="2"/>
      <c r="R612" s="2"/>
      <c r="S612" s="2"/>
      <c r="T612" s="6"/>
      <c r="V612" s="11"/>
      <c r="Y612" s="2"/>
      <c r="Z612" s="2"/>
    </row>
    <row r="613" spans="2:26" s="3" customFormat="1" x14ac:dyDescent="0.25">
      <c r="B613" s="30" t="s">
        <v>135</v>
      </c>
      <c r="C613" s="31" t="s">
        <v>232</v>
      </c>
      <c r="D613" s="31" t="s">
        <v>205</v>
      </c>
      <c r="E613" s="31" t="s">
        <v>219</v>
      </c>
      <c r="F613" s="31" t="s">
        <v>186</v>
      </c>
      <c r="G613" s="32" t="str">
        <f t="shared" si="92"/>
        <v>3.2.67.83.00</v>
      </c>
      <c r="H613" s="33" t="s">
        <v>560</v>
      </c>
      <c r="I613" s="34" t="str">
        <f>IF(J613&lt;J614,"S","A")</f>
        <v>S</v>
      </c>
      <c r="J613" s="32">
        <f t="shared" si="93"/>
        <v>4</v>
      </c>
      <c r="K613" s="35" t="s">
        <v>46</v>
      </c>
      <c r="L613" s="32" t="s">
        <v>770</v>
      </c>
      <c r="M613" s="32" t="s">
        <v>545</v>
      </c>
      <c r="N613" s="59" t="s">
        <v>549</v>
      </c>
      <c r="O613" s="61" t="s">
        <v>554</v>
      </c>
      <c r="Q613" s="2"/>
      <c r="R613" s="2"/>
      <c r="S613" s="2"/>
      <c r="T613" s="6"/>
      <c r="V613" s="11"/>
      <c r="Y613" s="2"/>
      <c r="Z613" s="2"/>
    </row>
    <row r="614" spans="2:26" s="3" customFormat="1" x14ac:dyDescent="0.25">
      <c r="B614" s="36" t="s">
        <v>135</v>
      </c>
      <c r="C614" s="37" t="s">
        <v>232</v>
      </c>
      <c r="D614" s="37" t="s">
        <v>205</v>
      </c>
      <c r="E614" s="37" t="s">
        <v>219</v>
      </c>
      <c r="F614" s="37" t="s">
        <v>173</v>
      </c>
      <c r="G614" s="38" t="str">
        <f t="shared" si="92"/>
        <v>3.2.67.83.01</v>
      </c>
      <c r="H614" s="45" t="s">
        <v>560</v>
      </c>
      <c r="I614" s="38" t="str">
        <f>IF(J614&lt;J615,"S","A")</f>
        <v>A</v>
      </c>
      <c r="J614" s="38">
        <f t="shared" si="93"/>
        <v>5</v>
      </c>
      <c r="K614" s="39" t="s">
        <v>47</v>
      </c>
      <c r="L614" s="38" t="s">
        <v>770</v>
      </c>
      <c r="M614" s="38" t="s">
        <v>545</v>
      </c>
      <c r="N614" s="59" t="s">
        <v>549</v>
      </c>
      <c r="O614" s="62" t="s">
        <v>554</v>
      </c>
      <c r="Q614" s="2"/>
      <c r="R614" s="2"/>
      <c r="S614" s="2"/>
      <c r="T614" s="6"/>
      <c r="V614" s="11"/>
      <c r="Y614" s="2"/>
      <c r="Z614" s="2"/>
    </row>
    <row r="615" spans="2:26" s="3" customFormat="1" x14ac:dyDescent="0.25">
      <c r="B615" s="30" t="s">
        <v>135</v>
      </c>
      <c r="C615" s="31" t="s">
        <v>232</v>
      </c>
      <c r="D615" s="31" t="s">
        <v>208</v>
      </c>
      <c r="E615" s="31" t="s">
        <v>186</v>
      </c>
      <c r="F615" s="31" t="s">
        <v>186</v>
      </c>
      <c r="G615" s="32" t="str">
        <f t="shared" si="92"/>
        <v>3.2.70.00.00</v>
      </c>
      <c r="H615" s="33" t="s">
        <v>478</v>
      </c>
      <c r="I615" s="34" t="str">
        <f>IF(J615&lt;J617,"S","A")</f>
        <v>S</v>
      </c>
      <c r="J615" s="32">
        <f t="shared" si="93"/>
        <v>3</v>
      </c>
      <c r="K615" s="35" t="s">
        <v>43</v>
      </c>
      <c r="L615" s="38" t="s">
        <v>770</v>
      </c>
      <c r="M615" s="32" t="s">
        <v>544</v>
      </c>
      <c r="N615" s="59" t="s">
        <v>549</v>
      </c>
      <c r="O615" s="61" t="s">
        <v>554</v>
      </c>
      <c r="Q615" s="2"/>
      <c r="R615" s="2"/>
      <c r="S615" s="2"/>
      <c r="T615" s="6"/>
      <c r="V615" s="11"/>
      <c r="Y615" s="2"/>
      <c r="Z615" s="2"/>
    </row>
    <row r="616" spans="2:26" s="3" customFormat="1" x14ac:dyDescent="0.25">
      <c r="B616" s="30" t="s">
        <v>135</v>
      </c>
      <c r="C616" s="31" t="s">
        <v>232</v>
      </c>
      <c r="D616" s="31" t="s">
        <v>209</v>
      </c>
      <c r="E616" s="31" t="s">
        <v>186</v>
      </c>
      <c r="F616" s="31" t="s">
        <v>186</v>
      </c>
      <c r="G616" s="32" t="str">
        <f t="shared" si="92"/>
        <v>3.2.71.00.00</v>
      </c>
      <c r="H616" s="33" t="s">
        <v>425</v>
      </c>
      <c r="I616" s="34" t="str">
        <f>IF(J616&lt;J617,"S","A")</f>
        <v>S</v>
      </c>
      <c r="J616" s="32">
        <f t="shared" si="93"/>
        <v>3</v>
      </c>
      <c r="K616" s="35" t="s">
        <v>43</v>
      </c>
      <c r="L616" s="38" t="s">
        <v>770</v>
      </c>
      <c r="M616" s="32" t="s">
        <v>544</v>
      </c>
      <c r="N616" s="59" t="s">
        <v>549</v>
      </c>
      <c r="O616" s="61" t="s">
        <v>554</v>
      </c>
      <c r="Q616" s="2" t="str">
        <f>B616&amp;"."&amp;C616&amp;"."&amp;D616&amp;"."&amp;E616&amp;"."&amp;F616</f>
        <v>3.2.71.00.00</v>
      </c>
      <c r="R616" s="2" t="str">
        <f>SUBSTITUTE(Q616,".","")</f>
        <v>32710000</v>
      </c>
      <c r="S616" s="2" t="b">
        <f>R616=T616</f>
        <v>1</v>
      </c>
      <c r="T616" s="6" t="str">
        <f>TRIM(SUBSTITUTE(TEXT(G616,"00000000"),".",""))</f>
        <v>32710000</v>
      </c>
      <c r="V616" s="11" t="str">
        <f>IF(IFERROR(SEARCH("Último",K616),0)&gt;0,"A","S")</f>
        <v>S</v>
      </c>
      <c r="W616" s="3" t="b">
        <f>V616=I616</f>
        <v>1</v>
      </c>
      <c r="Y616" s="2" t="str">
        <f>G616&amp;" - "&amp;H616</f>
        <v>3.2.71.00.00 - TRANSFERÊNCIAS A CONSÓRCIOS PÚBLICOS MEDIANTE CONTRATO DE RATEIO</v>
      </c>
      <c r="Z616" s="2" t="s">
        <v>549</v>
      </c>
    </row>
    <row r="617" spans="2:26" s="3" customFormat="1" x14ac:dyDescent="0.25">
      <c r="B617" s="68">
        <v>3</v>
      </c>
      <c r="C617" s="69" t="s">
        <v>232</v>
      </c>
      <c r="D617" s="69" t="s">
        <v>209</v>
      </c>
      <c r="E617" s="69" t="s">
        <v>208</v>
      </c>
      <c r="F617" s="69" t="s">
        <v>186</v>
      </c>
      <c r="G617" s="50" t="str">
        <f t="shared" si="92"/>
        <v>3.2.71.70.00</v>
      </c>
      <c r="H617" s="70" t="s">
        <v>253</v>
      </c>
      <c r="I617" s="34" t="str">
        <f>IF(J617&lt;J618,"S","A")</f>
        <v>S</v>
      </c>
      <c r="J617" s="32">
        <f t="shared" si="93"/>
        <v>4</v>
      </c>
      <c r="K617" s="35" t="s">
        <v>46</v>
      </c>
      <c r="L617" s="32" t="s">
        <v>770</v>
      </c>
      <c r="M617" s="32" t="s">
        <v>545</v>
      </c>
      <c r="N617" s="59" t="s">
        <v>549</v>
      </c>
      <c r="O617" s="61" t="s">
        <v>554</v>
      </c>
      <c r="Q617" s="2" t="str">
        <f>B617&amp;"."&amp;C617&amp;"."&amp;D617&amp;"."&amp;E617&amp;"."&amp;F617</f>
        <v>3.2.71.70.00</v>
      </c>
      <c r="R617" s="2" t="str">
        <f>SUBSTITUTE(Q617,".","")</f>
        <v>32717000</v>
      </c>
      <c r="S617" s="2" t="b">
        <f>R617=T617</f>
        <v>1</v>
      </c>
      <c r="T617" s="6" t="str">
        <f>TRIM(SUBSTITUTE(TEXT(G617,"00000000"),".",""))</f>
        <v>32717000</v>
      </c>
      <c r="V617" s="11" t="str">
        <f>IF(IFERROR(SEARCH("Último",K617),0)&gt;0,"A","S")</f>
        <v>S</v>
      </c>
      <c r="W617" s="3" t="b">
        <f>V617=I617</f>
        <v>1</v>
      </c>
      <c r="Y617" s="2" t="str">
        <f>G617&amp;" - "&amp;H617</f>
        <v>3.2.71.70.00 - RATEIO PELA PARTICIPAÇÃO EM CONSÓRCIO PÚBLICO</v>
      </c>
      <c r="Z617" s="2" t="s">
        <v>549</v>
      </c>
    </row>
    <row r="618" spans="2:26" s="3" customFormat="1" x14ac:dyDescent="0.25">
      <c r="B618" s="36" t="s">
        <v>135</v>
      </c>
      <c r="C618" s="37" t="s">
        <v>232</v>
      </c>
      <c r="D618" s="37" t="s">
        <v>209</v>
      </c>
      <c r="E618" s="37" t="s">
        <v>208</v>
      </c>
      <c r="F618" s="37" t="s">
        <v>173</v>
      </c>
      <c r="G618" s="38" t="str">
        <f t="shared" si="92"/>
        <v>3.2.71.70.01</v>
      </c>
      <c r="H618" s="45" t="s">
        <v>253</v>
      </c>
      <c r="I618" s="38" t="str">
        <f>IF(J618&lt;J619,"S","A")</f>
        <v>A</v>
      </c>
      <c r="J618" s="38">
        <f t="shared" si="93"/>
        <v>5</v>
      </c>
      <c r="K618" s="39" t="s">
        <v>47</v>
      </c>
      <c r="L618" s="38" t="s">
        <v>770</v>
      </c>
      <c r="M618" s="38" t="s">
        <v>545</v>
      </c>
      <c r="N618" s="59" t="s">
        <v>549</v>
      </c>
      <c r="O618" s="62" t="s">
        <v>554</v>
      </c>
      <c r="Q618" s="2"/>
      <c r="R618" s="2"/>
      <c r="S618" s="2"/>
      <c r="T618" s="6"/>
      <c r="V618" s="11"/>
      <c r="Y618" s="2"/>
      <c r="Z618" s="2"/>
    </row>
    <row r="619" spans="2:26" s="3" customFormat="1" x14ac:dyDescent="0.25">
      <c r="B619" s="30" t="s">
        <v>135</v>
      </c>
      <c r="C619" s="31" t="s">
        <v>232</v>
      </c>
      <c r="D619" s="31" t="s">
        <v>210</v>
      </c>
      <c r="E619" s="31" t="s">
        <v>186</v>
      </c>
      <c r="F619" s="31" t="s">
        <v>186</v>
      </c>
      <c r="G619" s="32" t="str">
        <f t="shared" si="92"/>
        <v>3.2.72.00.00</v>
      </c>
      <c r="H619" s="33" t="s">
        <v>479</v>
      </c>
      <c r="I619" s="34" t="str">
        <f>IF(J619&lt;J621,"S","A")</f>
        <v>S</v>
      </c>
      <c r="J619" s="32">
        <f t="shared" si="93"/>
        <v>3</v>
      </c>
      <c r="K619" s="35" t="s">
        <v>43</v>
      </c>
      <c r="L619" s="38" t="s">
        <v>770</v>
      </c>
      <c r="M619" s="32" t="s">
        <v>544</v>
      </c>
      <c r="N619" s="59" t="s">
        <v>549</v>
      </c>
      <c r="O619" s="61" t="s">
        <v>554</v>
      </c>
      <c r="Q619" s="2"/>
      <c r="R619" s="2"/>
      <c r="S619" s="2"/>
      <c r="T619" s="6"/>
      <c r="V619" s="11"/>
      <c r="Y619" s="2"/>
      <c r="Z619" s="2"/>
    </row>
    <row r="620" spans="2:26" s="3" customFormat="1" ht="30" x14ac:dyDescent="0.25">
      <c r="B620" s="30" t="s">
        <v>135</v>
      </c>
      <c r="C620" s="31" t="s">
        <v>232</v>
      </c>
      <c r="D620" s="31" t="s">
        <v>211</v>
      </c>
      <c r="E620" s="31" t="s">
        <v>186</v>
      </c>
      <c r="F620" s="31" t="s">
        <v>186</v>
      </c>
      <c r="G620" s="32" t="str">
        <f t="shared" si="92"/>
        <v>3.2.73.00.00</v>
      </c>
      <c r="H620" s="33" t="s">
        <v>657</v>
      </c>
      <c r="I620" s="34" t="str">
        <f t="shared" ref="I620:I625" si="94">IF(J620&lt;J621,"S","A")</f>
        <v>S</v>
      </c>
      <c r="J620" s="32">
        <f t="shared" si="93"/>
        <v>3</v>
      </c>
      <c r="K620" s="35" t="s">
        <v>43</v>
      </c>
      <c r="L620" s="38" t="s">
        <v>770</v>
      </c>
      <c r="M620" s="32" t="s">
        <v>544</v>
      </c>
      <c r="N620" s="59" t="s">
        <v>549</v>
      </c>
      <c r="O620" s="61" t="s">
        <v>554</v>
      </c>
      <c r="Q620" s="2" t="str">
        <f>B620&amp;"."&amp;C620&amp;"."&amp;D620&amp;"."&amp;E620&amp;"."&amp;F620</f>
        <v>3.2.73.00.00</v>
      </c>
      <c r="R620" s="2" t="str">
        <f>SUBSTITUTE(Q620,".","")</f>
        <v>32730000</v>
      </c>
      <c r="S620" s="2" t="b">
        <f>R620=T620</f>
        <v>1</v>
      </c>
      <c r="T620" s="6" t="str">
        <f>TRIM(SUBSTITUTE(TEXT(G620,"00000000"),".",""))</f>
        <v>32730000</v>
      </c>
      <c r="V620" s="11" t="str">
        <f>IF(IFERROR(SEARCH("Último",K620),0)&gt;0,"A","S")</f>
        <v>S</v>
      </c>
      <c r="W620" s="3" t="b">
        <f>V620=I620</f>
        <v>1</v>
      </c>
      <c r="Y620" s="2" t="str">
        <f>G620&amp;" - "&amp;H620</f>
        <v>3.2.73.00.00 - TRANSFERÊNCIAS A CONSÓRCIOS PÚBLICOS MEDIANTE CONTRATO DE RATEIO À CONTA DE RECURSOS DE QUE TRATAM OS §§ 1º E 2º DO ART. 24 DA LEI COMPLEMENTAR Nº 141, DE 2012  - RESTOS A PAGAR CANCELADOS OU PRESCRITOS</v>
      </c>
      <c r="Z620" s="2" t="s">
        <v>549</v>
      </c>
    </row>
    <row r="621" spans="2:26" s="3" customFormat="1" x14ac:dyDescent="0.25">
      <c r="B621" s="68">
        <v>3</v>
      </c>
      <c r="C621" s="69" t="s">
        <v>232</v>
      </c>
      <c r="D621" s="69" t="s">
        <v>211</v>
      </c>
      <c r="E621" s="69" t="s">
        <v>208</v>
      </c>
      <c r="F621" s="69" t="s">
        <v>186</v>
      </c>
      <c r="G621" s="50" t="str">
        <f t="shared" si="92"/>
        <v>3.2.73.70.00</v>
      </c>
      <c r="H621" s="70" t="s">
        <v>253</v>
      </c>
      <c r="I621" s="34" t="str">
        <f t="shared" si="94"/>
        <v>S</v>
      </c>
      <c r="J621" s="32">
        <f t="shared" si="93"/>
        <v>4</v>
      </c>
      <c r="K621" s="35" t="s">
        <v>46</v>
      </c>
      <c r="L621" s="32" t="s">
        <v>770</v>
      </c>
      <c r="M621" s="32" t="s">
        <v>545</v>
      </c>
      <c r="N621" s="59" t="s">
        <v>549</v>
      </c>
      <c r="O621" s="61" t="s">
        <v>554</v>
      </c>
      <c r="Q621" s="2" t="str">
        <f>B621&amp;"."&amp;C621&amp;"."&amp;D621&amp;"."&amp;E621&amp;"."&amp;F621</f>
        <v>3.2.73.70.00</v>
      </c>
      <c r="R621" s="2" t="str">
        <f>SUBSTITUTE(Q621,".","")</f>
        <v>32737000</v>
      </c>
      <c r="S621" s="2" t="b">
        <f>R621=T621</f>
        <v>1</v>
      </c>
      <c r="T621" s="6" t="str">
        <f>TRIM(SUBSTITUTE(TEXT(G621,"00000000"),".",""))</f>
        <v>32737000</v>
      </c>
      <c r="V621" s="11" t="str">
        <f>IF(IFERROR(SEARCH("Último",K621),0)&gt;0,"A","S")</f>
        <v>S</v>
      </c>
      <c r="W621" s="3" t="b">
        <f>V621=I621</f>
        <v>1</v>
      </c>
      <c r="Y621" s="2" t="str">
        <f>G621&amp;" - "&amp;H621</f>
        <v>3.2.73.70.00 - RATEIO PELA PARTICIPAÇÃO EM CONSÓRCIO PÚBLICO</v>
      </c>
      <c r="Z621" s="2" t="s">
        <v>549</v>
      </c>
    </row>
    <row r="622" spans="2:26" s="3" customFormat="1" x14ac:dyDescent="0.25">
      <c r="B622" s="36" t="s">
        <v>135</v>
      </c>
      <c r="C622" s="37" t="s">
        <v>232</v>
      </c>
      <c r="D622" s="37" t="s">
        <v>211</v>
      </c>
      <c r="E622" s="37" t="s">
        <v>208</v>
      </c>
      <c r="F622" s="37" t="s">
        <v>173</v>
      </c>
      <c r="G622" s="38" t="str">
        <f t="shared" si="92"/>
        <v>3.2.73.70.01</v>
      </c>
      <c r="H622" s="45" t="s">
        <v>253</v>
      </c>
      <c r="I622" s="38" t="str">
        <f t="shared" si="94"/>
        <v>A</v>
      </c>
      <c r="J622" s="38">
        <f t="shared" si="93"/>
        <v>5</v>
      </c>
      <c r="K622" s="39" t="s">
        <v>47</v>
      </c>
      <c r="L622" s="38" t="s">
        <v>770</v>
      </c>
      <c r="M622" s="38" t="s">
        <v>545</v>
      </c>
      <c r="N622" s="59" t="s">
        <v>549</v>
      </c>
      <c r="O622" s="62" t="s">
        <v>554</v>
      </c>
      <c r="Q622" s="2"/>
      <c r="R622" s="2"/>
      <c r="S622" s="2"/>
      <c r="T622" s="6"/>
      <c r="V622" s="11"/>
      <c r="Y622" s="2"/>
      <c r="Z622" s="2"/>
    </row>
    <row r="623" spans="2:26" s="3" customFormat="1" ht="30" x14ac:dyDescent="0.25">
      <c r="B623" s="30" t="s">
        <v>135</v>
      </c>
      <c r="C623" s="31" t="s">
        <v>232</v>
      </c>
      <c r="D623" s="31" t="s">
        <v>212</v>
      </c>
      <c r="E623" s="31" t="s">
        <v>186</v>
      </c>
      <c r="F623" s="31" t="s">
        <v>186</v>
      </c>
      <c r="G623" s="32" t="str">
        <f t="shared" si="92"/>
        <v>3.2.74.00.00</v>
      </c>
      <c r="H623" s="33" t="s">
        <v>661</v>
      </c>
      <c r="I623" s="34" t="str">
        <f t="shared" si="94"/>
        <v>S</v>
      </c>
      <c r="J623" s="32">
        <f t="shared" si="93"/>
        <v>3</v>
      </c>
      <c r="K623" s="35" t="s">
        <v>43</v>
      </c>
      <c r="L623" s="38" t="s">
        <v>770</v>
      </c>
      <c r="M623" s="32" t="s">
        <v>544</v>
      </c>
      <c r="N623" s="59" t="s">
        <v>549</v>
      </c>
      <c r="O623" s="61" t="s">
        <v>554</v>
      </c>
      <c r="Q623" s="2" t="str">
        <f>B623&amp;"."&amp;C623&amp;"."&amp;D623&amp;"."&amp;E623&amp;"."&amp;F623</f>
        <v>3.2.74.00.00</v>
      </c>
      <c r="R623" s="2" t="str">
        <f>SUBSTITUTE(Q623,".","")</f>
        <v>32740000</v>
      </c>
      <c r="S623" s="2" t="b">
        <f>R623=T623</f>
        <v>1</v>
      </c>
      <c r="T623" s="6" t="str">
        <f>TRIM(SUBSTITUTE(TEXT(G623,"00000000"),".",""))</f>
        <v>32740000</v>
      </c>
      <c r="V623" s="11" t="str">
        <f>IF(IFERROR(SEARCH("Último",K623),0)&gt;0,"A","S")</f>
        <v>S</v>
      </c>
      <c r="W623" s="3" t="b">
        <f>V623=I623</f>
        <v>1</v>
      </c>
      <c r="Y623" s="2" t="str">
        <f>G623&amp;" - "&amp;H623</f>
        <v>3.2.74.00.00 - TRANSFERÊNCIAS A CONSÓRCIOS PÚBLICOS MEDIANTE CONTRATO DE RATEIO À CONTA DE RECURSOS DE QUE TRATA O ART. 25 DA LEI COMPLEMENTAR Nº 141, DE 2012  - DIFERENÇA DO MÍNIMO NÃO APLICADO EM EXERCÍCIOS ANTERIORES</v>
      </c>
      <c r="Z623" s="2" t="s">
        <v>549</v>
      </c>
    </row>
    <row r="624" spans="2:26" s="3" customFormat="1" x14ac:dyDescent="0.25">
      <c r="B624" s="68">
        <v>3</v>
      </c>
      <c r="C624" s="69" t="s">
        <v>232</v>
      </c>
      <c r="D624" s="69" t="s">
        <v>212</v>
      </c>
      <c r="E624" s="69" t="s">
        <v>208</v>
      </c>
      <c r="F624" s="69" t="s">
        <v>186</v>
      </c>
      <c r="G624" s="50" t="str">
        <f t="shared" si="92"/>
        <v>3.2.74.70.00</v>
      </c>
      <c r="H624" s="70" t="s">
        <v>253</v>
      </c>
      <c r="I624" s="34" t="str">
        <f t="shared" si="94"/>
        <v>S</v>
      </c>
      <c r="J624" s="32">
        <f t="shared" si="93"/>
        <v>4</v>
      </c>
      <c r="K624" s="35" t="s">
        <v>46</v>
      </c>
      <c r="L624" s="32" t="s">
        <v>770</v>
      </c>
      <c r="M624" s="32" t="s">
        <v>545</v>
      </c>
      <c r="N624" s="59" t="s">
        <v>549</v>
      </c>
      <c r="O624" s="61" t="s">
        <v>554</v>
      </c>
      <c r="Q624" s="2" t="str">
        <f>B624&amp;"."&amp;C624&amp;"."&amp;D624&amp;"."&amp;E624&amp;"."&amp;F624</f>
        <v>3.2.74.70.00</v>
      </c>
      <c r="R624" s="2" t="str">
        <f>SUBSTITUTE(Q624,".","")</f>
        <v>32747000</v>
      </c>
      <c r="S624" s="2" t="b">
        <f>R624=T624</f>
        <v>1</v>
      </c>
      <c r="T624" s="6" t="str">
        <f>TRIM(SUBSTITUTE(TEXT(G624,"00000000"),".",""))</f>
        <v>32747000</v>
      </c>
      <c r="V624" s="11" t="str">
        <f>IF(IFERROR(SEARCH("Último",K624),0)&gt;0,"A","S")</f>
        <v>S</v>
      </c>
      <c r="W624" s="3" t="b">
        <f>V624=I624</f>
        <v>1</v>
      </c>
      <c r="Y624" s="2" t="str">
        <f>G624&amp;" - "&amp;H624</f>
        <v>3.2.74.70.00 - RATEIO PELA PARTICIPAÇÃO EM CONSÓRCIO PÚBLICO</v>
      </c>
      <c r="Z624" s="2" t="s">
        <v>549</v>
      </c>
    </row>
    <row r="625" spans="2:26" s="3" customFormat="1" x14ac:dyDescent="0.25">
      <c r="B625" s="36" t="s">
        <v>135</v>
      </c>
      <c r="C625" s="37" t="s">
        <v>232</v>
      </c>
      <c r="D625" s="37" t="s">
        <v>212</v>
      </c>
      <c r="E625" s="37" t="s">
        <v>208</v>
      </c>
      <c r="F625" s="37" t="s">
        <v>173</v>
      </c>
      <c r="G625" s="38" t="str">
        <f t="shared" si="92"/>
        <v>3.2.74.70.01</v>
      </c>
      <c r="H625" s="45" t="s">
        <v>253</v>
      </c>
      <c r="I625" s="38" t="str">
        <f t="shared" si="94"/>
        <v>A</v>
      </c>
      <c r="J625" s="38">
        <f t="shared" si="93"/>
        <v>5</v>
      </c>
      <c r="K625" s="39" t="s">
        <v>47</v>
      </c>
      <c r="L625" s="38" t="s">
        <v>770</v>
      </c>
      <c r="M625" s="38" t="s">
        <v>545</v>
      </c>
      <c r="N625" s="59" t="s">
        <v>549</v>
      </c>
      <c r="O625" s="62" t="s">
        <v>554</v>
      </c>
      <c r="Q625" s="2" t="str">
        <f>B625&amp;"."&amp;C625&amp;"."&amp;D625&amp;"."&amp;E625&amp;"."&amp;F625</f>
        <v>3.2.74.70.01</v>
      </c>
      <c r="R625" s="2" t="str">
        <f>SUBSTITUTE(Q625,".","")</f>
        <v>32747001</v>
      </c>
      <c r="S625" s="2" t="b">
        <f>R625=T625</f>
        <v>1</v>
      </c>
      <c r="T625" s="6" t="str">
        <f>TRIM(SUBSTITUTE(TEXT(G625,"00000000"),".",""))</f>
        <v>32747001</v>
      </c>
      <c r="V625" s="11" t="str">
        <f>IF(IFERROR(SEARCH("Último",K625),0)&gt;0,"A","S")</f>
        <v>A</v>
      </c>
      <c r="W625" s="3" t="b">
        <f>V625=I625</f>
        <v>1</v>
      </c>
      <c r="Y625" s="2" t="str">
        <f>G625&amp;" - "&amp;H625</f>
        <v>3.2.74.70.01 - RATEIO PELA PARTICIPAÇÃO EM CONSÓRCIO PÚBLICO</v>
      </c>
      <c r="Z625" s="2" t="s">
        <v>549</v>
      </c>
    </row>
    <row r="626" spans="2:26" s="3" customFormat="1" ht="30" x14ac:dyDescent="0.25">
      <c r="B626" s="30" t="s">
        <v>135</v>
      </c>
      <c r="C626" s="31" t="s">
        <v>232</v>
      </c>
      <c r="D626" s="31" t="s">
        <v>235</v>
      </c>
      <c r="E626" s="31" t="s">
        <v>186</v>
      </c>
      <c r="F626" s="31" t="s">
        <v>186</v>
      </c>
      <c r="G626" s="32" t="str">
        <f t="shared" si="92"/>
        <v>3.2.75.00.00</v>
      </c>
      <c r="H626" s="33" t="s">
        <v>658</v>
      </c>
      <c r="I626" s="34" t="str">
        <f>IF(J626&lt;J630,"S","A")</f>
        <v>S</v>
      </c>
      <c r="J626" s="32">
        <f t="shared" si="93"/>
        <v>3</v>
      </c>
      <c r="K626" s="35" t="s">
        <v>43</v>
      </c>
      <c r="L626" s="38" t="s">
        <v>770</v>
      </c>
      <c r="M626" s="32" t="s">
        <v>544</v>
      </c>
      <c r="N626" s="59" t="s">
        <v>549</v>
      </c>
      <c r="O626" s="61" t="s">
        <v>554</v>
      </c>
      <c r="Q626" s="2"/>
      <c r="R626" s="2"/>
      <c r="S626" s="2"/>
      <c r="T626" s="6"/>
      <c r="V626" s="11"/>
      <c r="Y626" s="2"/>
      <c r="Z626" s="2"/>
    </row>
    <row r="627" spans="2:26" s="3" customFormat="1" ht="30" x14ac:dyDescent="0.25">
      <c r="B627" s="30" t="s">
        <v>135</v>
      </c>
      <c r="C627" s="31" t="s">
        <v>232</v>
      </c>
      <c r="D627" s="31" t="s">
        <v>213</v>
      </c>
      <c r="E627" s="31" t="s">
        <v>186</v>
      </c>
      <c r="F627" s="31" t="s">
        <v>186</v>
      </c>
      <c r="G627" s="32" t="str">
        <f t="shared" si="92"/>
        <v>3.2.76.00.00</v>
      </c>
      <c r="H627" s="33" t="s">
        <v>568</v>
      </c>
      <c r="I627" s="34" t="str">
        <f>IF(J627&lt;J630,"S","A")</f>
        <v>S</v>
      </c>
      <c r="J627" s="32">
        <f t="shared" si="93"/>
        <v>3</v>
      </c>
      <c r="K627" s="35" t="s">
        <v>43</v>
      </c>
      <c r="L627" s="38" t="s">
        <v>770</v>
      </c>
      <c r="M627" s="32" t="s">
        <v>544</v>
      </c>
      <c r="N627" s="59" t="s">
        <v>549</v>
      </c>
      <c r="O627" s="61" t="s">
        <v>554</v>
      </c>
      <c r="Q627" s="2"/>
      <c r="R627" s="2"/>
      <c r="S627" s="2"/>
      <c r="T627" s="6"/>
      <c r="V627" s="11"/>
      <c r="Y627" s="2"/>
      <c r="Z627" s="2"/>
    </row>
    <row r="628" spans="2:26" s="3" customFormat="1" x14ac:dyDescent="0.25">
      <c r="B628" s="30" t="s">
        <v>135</v>
      </c>
      <c r="C628" s="31" t="s">
        <v>232</v>
      </c>
      <c r="D628" s="31" t="s">
        <v>217</v>
      </c>
      <c r="E628" s="31" t="s">
        <v>186</v>
      </c>
      <c r="F628" s="31" t="s">
        <v>186</v>
      </c>
      <c r="G628" s="32" t="str">
        <f t="shared" si="92"/>
        <v>3.2.80.00.00</v>
      </c>
      <c r="H628" s="33" t="s">
        <v>33</v>
      </c>
      <c r="I628" s="34" t="str">
        <f>IF(J628&lt;J630,"S","A")</f>
        <v>S</v>
      </c>
      <c r="J628" s="32">
        <f t="shared" si="93"/>
        <v>3</v>
      </c>
      <c r="K628" s="35" t="s">
        <v>43</v>
      </c>
      <c r="L628" s="38" t="s">
        <v>770</v>
      </c>
      <c r="M628" s="32" t="s">
        <v>544</v>
      </c>
      <c r="N628" s="59" t="s">
        <v>549</v>
      </c>
      <c r="O628" s="61" t="s">
        <v>554</v>
      </c>
      <c r="Q628" s="2"/>
      <c r="R628" s="2"/>
      <c r="S628" s="2"/>
      <c r="T628" s="6"/>
      <c r="V628" s="11"/>
      <c r="Y628" s="2"/>
      <c r="Z628" s="2"/>
    </row>
    <row r="629" spans="2:26" s="3" customFormat="1" x14ac:dyDescent="0.25">
      <c r="B629" s="30" t="s">
        <v>135</v>
      </c>
      <c r="C629" s="31" t="s">
        <v>232</v>
      </c>
      <c r="D629" s="31" t="s">
        <v>136</v>
      </c>
      <c r="E629" s="31" t="s">
        <v>186</v>
      </c>
      <c r="F629" s="31" t="s">
        <v>186</v>
      </c>
      <c r="G629" s="32" t="str">
        <f t="shared" si="92"/>
        <v>3.2.90.00.00</v>
      </c>
      <c r="H629" s="33" t="s">
        <v>45</v>
      </c>
      <c r="I629" s="34" t="str">
        <f t="shared" ref="I629:I660" si="95">IF(J629&lt;J630,"S","A")</f>
        <v>S</v>
      </c>
      <c r="J629" s="32">
        <f t="shared" si="93"/>
        <v>3</v>
      </c>
      <c r="K629" s="35" t="s">
        <v>43</v>
      </c>
      <c r="L629" s="38" t="s">
        <v>770</v>
      </c>
      <c r="M629" s="32" t="s">
        <v>544</v>
      </c>
      <c r="N629" s="59" t="s">
        <v>549</v>
      </c>
      <c r="O629" s="61" t="s">
        <v>554</v>
      </c>
      <c r="Q629" s="2" t="str">
        <f t="shared" ref="Q629:Q653" si="96">B629&amp;"."&amp;C629&amp;"."&amp;D629&amp;"."&amp;E629&amp;"."&amp;F629</f>
        <v>3.2.90.00.00</v>
      </c>
      <c r="R629" s="2" t="str">
        <f t="shared" ref="R629:R653" si="97">SUBSTITUTE(Q629,".","")</f>
        <v>32900000</v>
      </c>
      <c r="S629" s="2" t="b">
        <f t="shared" ref="S629:S653" si="98">R629=T629</f>
        <v>1</v>
      </c>
      <c r="T629" s="6" t="str">
        <f t="shared" ref="T629:T653" si="99">TRIM(SUBSTITUTE(TEXT(G629,"00000000"),".",""))</f>
        <v>32900000</v>
      </c>
      <c r="V629" s="11" t="str">
        <f t="shared" ref="V629:V653" si="100">IF(IFERROR(SEARCH("Último",K629),0)&gt;0,"A","S")</f>
        <v>S</v>
      </c>
      <c r="W629" s="3" t="b">
        <f t="shared" ref="W629:W653" si="101">V629=I629</f>
        <v>1</v>
      </c>
      <c r="Y629" s="2" t="str">
        <f t="shared" ref="Y629:Y653" si="102">G629&amp;" - "&amp;H629</f>
        <v>3.2.90.00.00 - APLICAÇÕES DIRETAS</v>
      </c>
      <c r="Z629" s="2" t="s">
        <v>549</v>
      </c>
    </row>
    <row r="630" spans="2:26" s="3" customFormat="1" x14ac:dyDescent="0.25">
      <c r="B630" s="30" t="s">
        <v>135</v>
      </c>
      <c r="C630" s="31" t="s">
        <v>232</v>
      </c>
      <c r="D630" s="31" t="s">
        <v>136</v>
      </c>
      <c r="E630" s="31" t="s">
        <v>179</v>
      </c>
      <c r="F630" s="31" t="s">
        <v>186</v>
      </c>
      <c r="G630" s="32" t="str">
        <f t="shared" si="92"/>
        <v>3.2.90.21.00</v>
      </c>
      <c r="H630" s="33" t="s">
        <v>73</v>
      </c>
      <c r="I630" s="34" t="str">
        <f t="shared" si="95"/>
        <v>S</v>
      </c>
      <c r="J630" s="32">
        <f t="shared" si="93"/>
        <v>4</v>
      </c>
      <c r="K630" s="35" t="s">
        <v>46</v>
      </c>
      <c r="L630" s="32" t="s">
        <v>770</v>
      </c>
      <c r="M630" s="32" t="s">
        <v>544</v>
      </c>
      <c r="N630" s="59" t="s">
        <v>549</v>
      </c>
      <c r="O630" s="61" t="s">
        <v>554</v>
      </c>
      <c r="Q630" s="2" t="str">
        <f t="shared" si="96"/>
        <v>3.2.90.21.00</v>
      </c>
      <c r="R630" s="2" t="str">
        <f t="shared" si="97"/>
        <v>32902100</v>
      </c>
      <c r="S630" s="2" t="b">
        <f t="shared" si="98"/>
        <v>1</v>
      </c>
      <c r="T630" s="6" t="str">
        <f t="shared" si="99"/>
        <v>32902100</v>
      </c>
      <c r="V630" s="11" t="str">
        <f t="shared" si="100"/>
        <v>S</v>
      </c>
      <c r="W630" s="3" t="b">
        <f t="shared" si="101"/>
        <v>1</v>
      </c>
      <c r="Y630" s="2" t="str">
        <f t="shared" si="102"/>
        <v>3.2.90.21.00 - JUROS SOBRE A DÍVIDA POR CONTRATO</v>
      </c>
      <c r="Z630" s="2" t="s">
        <v>549</v>
      </c>
    </row>
    <row r="631" spans="2:26" x14ac:dyDescent="0.25">
      <c r="B631" s="36" t="s">
        <v>135</v>
      </c>
      <c r="C631" s="37" t="s">
        <v>232</v>
      </c>
      <c r="D631" s="37" t="s">
        <v>136</v>
      </c>
      <c r="E631" s="37" t="s">
        <v>179</v>
      </c>
      <c r="F631" s="37" t="s">
        <v>173</v>
      </c>
      <c r="G631" s="38" t="str">
        <f t="shared" si="92"/>
        <v>3.2.90.21.01</v>
      </c>
      <c r="H631" s="23" t="s">
        <v>698</v>
      </c>
      <c r="I631" s="38" t="str">
        <f t="shared" si="95"/>
        <v>A</v>
      </c>
      <c r="J631" s="38">
        <f t="shared" si="93"/>
        <v>5</v>
      </c>
      <c r="K631" s="39" t="s">
        <v>47</v>
      </c>
      <c r="L631" s="38" t="s">
        <v>770</v>
      </c>
      <c r="M631" s="38" t="s">
        <v>544</v>
      </c>
      <c r="N631" s="59" t="s">
        <v>549</v>
      </c>
      <c r="O631" s="62" t="s">
        <v>554</v>
      </c>
      <c r="Q631" s="2" t="str">
        <f t="shared" si="96"/>
        <v>3.2.90.21.01</v>
      </c>
      <c r="R631" s="2" t="str">
        <f t="shared" si="97"/>
        <v>32902101</v>
      </c>
      <c r="S631" s="2" t="b">
        <f t="shared" si="98"/>
        <v>1</v>
      </c>
      <c r="T631" s="6" t="str">
        <f t="shared" si="99"/>
        <v>32902101</v>
      </c>
      <c r="V631" s="9" t="str">
        <f t="shared" si="100"/>
        <v>A</v>
      </c>
      <c r="W631" s="2" t="b">
        <f t="shared" si="101"/>
        <v>1</v>
      </c>
      <c r="Y631" s="2" t="str">
        <f t="shared" si="102"/>
        <v>3.2.90.21.01 - JUROS DA DÍVIDA CONTRATUAL</v>
      </c>
      <c r="Z631" s="2" t="s">
        <v>549</v>
      </c>
    </row>
    <row r="632" spans="2:26" x14ac:dyDescent="0.25">
      <c r="B632" s="36" t="s">
        <v>135</v>
      </c>
      <c r="C632" s="37" t="s">
        <v>232</v>
      </c>
      <c r="D632" s="37" t="s">
        <v>136</v>
      </c>
      <c r="E632" s="37" t="s">
        <v>179</v>
      </c>
      <c r="F632" s="37" t="s">
        <v>138</v>
      </c>
      <c r="G632" s="38" t="str">
        <f t="shared" si="92"/>
        <v>3.2.90.21.02</v>
      </c>
      <c r="H632" s="23" t="s">
        <v>704</v>
      </c>
      <c r="I632" s="38" t="str">
        <f t="shared" si="95"/>
        <v>A</v>
      </c>
      <c r="J632" s="38">
        <f t="shared" si="93"/>
        <v>5</v>
      </c>
      <c r="K632" s="39" t="s">
        <v>47</v>
      </c>
      <c r="L632" s="38" t="s">
        <v>770</v>
      </c>
      <c r="M632" s="38" t="s">
        <v>544</v>
      </c>
      <c r="N632" s="59" t="s">
        <v>549</v>
      </c>
      <c r="O632" s="62" t="s">
        <v>554</v>
      </c>
      <c r="Q632" s="2" t="str">
        <f t="shared" si="96"/>
        <v>3.2.90.21.02</v>
      </c>
      <c r="R632" s="2" t="str">
        <f t="shared" si="97"/>
        <v>32902102</v>
      </c>
      <c r="S632" s="2" t="b">
        <f t="shared" si="98"/>
        <v>1</v>
      </c>
      <c r="T632" s="6" t="str">
        <f t="shared" si="99"/>
        <v>32902102</v>
      </c>
      <c r="V632" s="9" t="str">
        <f t="shared" si="100"/>
        <v>A</v>
      </c>
      <c r="W632" s="2" t="b">
        <f t="shared" si="101"/>
        <v>1</v>
      </c>
      <c r="Y632" s="2" t="str">
        <f t="shared" si="102"/>
        <v>3.2.90.21.02 - VARIAÇÃO CAMBIAL DOS JUROS DA DÍVIDA CONTRATUAL</v>
      </c>
      <c r="Z632" s="2" t="s">
        <v>549</v>
      </c>
    </row>
    <row r="633" spans="2:26" x14ac:dyDescent="0.25">
      <c r="B633" s="36" t="s">
        <v>135</v>
      </c>
      <c r="C633" s="37" t="s">
        <v>232</v>
      </c>
      <c r="D633" s="37" t="s">
        <v>136</v>
      </c>
      <c r="E633" s="37" t="s">
        <v>179</v>
      </c>
      <c r="F633" s="37" t="s">
        <v>414</v>
      </c>
      <c r="G633" s="38" t="str">
        <f t="shared" si="92"/>
        <v>3.2.90.21.98</v>
      </c>
      <c r="H633" s="23" t="s">
        <v>797</v>
      </c>
      <c r="I633" s="38" t="str">
        <f t="shared" si="95"/>
        <v>A</v>
      </c>
      <c r="J633" s="38">
        <f t="shared" si="93"/>
        <v>5</v>
      </c>
      <c r="K633" s="39" t="s">
        <v>47</v>
      </c>
      <c r="L633" s="38" t="s">
        <v>770</v>
      </c>
      <c r="M633" s="38" t="s">
        <v>545</v>
      </c>
      <c r="N633" s="59" t="s">
        <v>549</v>
      </c>
      <c r="O633" s="62" t="s">
        <v>554</v>
      </c>
      <c r="Q633" s="2" t="str">
        <f t="shared" si="96"/>
        <v>3.2.90.21.98</v>
      </c>
      <c r="R633" s="2" t="str">
        <f t="shared" si="97"/>
        <v>32902198</v>
      </c>
      <c r="S633" s="2" t="b">
        <f t="shared" si="98"/>
        <v>1</v>
      </c>
      <c r="T633" s="6" t="str">
        <f t="shared" si="99"/>
        <v>32902198</v>
      </c>
      <c r="V633" s="9" t="str">
        <f t="shared" si="100"/>
        <v>A</v>
      </c>
      <c r="W633" s="2" t="b">
        <f t="shared" si="101"/>
        <v>1</v>
      </c>
      <c r="Y633" s="2" t="str">
        <f t="shared" si="102"/>
        <v>3.2.90.21.98 - JUROS DA DÍVIDA CONTRATADA DECORRENTES DE PARCELAMENTO DE OBRIGAÇÕES PREVIDENCIÁRIAS</v>
      </c>
      <c r="Z633" s="2" t="s">
        <v>549</v>
      </c>
    </row>
    <row r="634" spans="2:26" x14ac:dyDescent="0.25">
      <c r="B634" s="36" t="s">
        <v>135</v>
      </c>
      <c r="C634" s="37" t="s">
        <v>232</v>
      </c>
      <c r="D634" s="37" t="s">
        <v>136</v>
      </c>
      <c r="E634" s="37" t="s">
        <v>179</v>
      </c>
      <c r="F634" s="37" t="s">
        <v>191</v>
      </c>
      <c r="G634" s="38" t="str">
        <f t="shared" si="92"/>
        <v>3.2.90.21.99</v>
      </c>
      <c r="H634" s="23" t="s">
        <v>699</v>
      </c>
      <c r="I634" s="38" t="str">
        <f t="shared" si="95"/>
        <v>A</v>
      </c>
      <c r="J634" s="38">
        <f t="shared" si="93"/>
        <v>5</v>
      </c>
      <c r="K634" s="39" t="s">
        <v>47</v>
      </c>
      <c r="L634" s="38" t="s">
        <v>770</v>
      </c>
      <c r="M634" s="38" t="s">
        <v>544</v>
      </c>
      <c r="N634" s="59" t="s">
        <v>549</v>
      </c>
      <c r="O634" s="62" t="s">
        <v>554</v>
      </c>
      <c r="Q634" s="2" t="str">
        <f t="shared" si="96"/>
        <v>3.2.90.21.99</v>
      </c>
      <c r="R634" s="2" t="str">
        <f t="shared" si="97"/>
        <v>32902199</v>
      </c>
      <c r="S634" s="2" t="b">
        <f t="shared" si="98"/>
        <v>1</v>
      </c>
      <c r="T634" s="6" t="str">
        <f t="shared" si="99"/>
        <v>32902199</v>
      </c>
      <c r="V634" s="9" t="str">
        <f t="shared" si="100"/>
        <v>A</v>
      </c>
      <c r="W634" s="2" t="b">
        <f t="shared" si="101"/>
        <v>1</v>
      </c>
      <c r="Y634" s="2" t="str">
        <f t="shared" si="102"/>
        <v>3.2.90.21.99 - OUTROS JUROS DA DÍVIDA CONTRATADA</v>
      </c>
      <c r="Z634" s="2" t="s">
        <v>549</v>
      </c>
    </row>
    <row r="635" spans="2:26" s="3" customFormat="1" x14ac:dyDescent="0.25">
      <c r="B635" s="30" t="s">
        <v>135</v>
      </c>
      <c r="C635" s="31" t="s">
        <v>232</v>
      </c>
      <c r="D635" s="31" t="s">
        <v>136</v>
      </c>
      <c r="E635" s="31" t="s">
        <v>180</v>
      </c>
      <c r="F635" s="31" t="s">
        <v>186</v>
      </c>
      <c r="G635" s="32" t="str">
        <f t="shared" si="92"/>
        <v>3.2.90.22.00</v>
      </c>
      <c r="H635" s="33" t="s">
        <v>74</v>
      </c>
      <c r="I635" s="34" t="str">
        <f t="shared" si="95"/>
        <v>S</v>
      </c>
      <c r="J635" s="32">
        <f t="shared" si="93"/>
        <v>4</v>
      </c>
      <c r="K635" s="35" t="s">
        <v>46</v>
      </c>
      <c r="L635" s="32" t="s">
        <v>770</v>
      </c>
      <c r="M635" s="32" t="s">
        <v>544</v>
      </c>
      <c r="N635" s="59" t="s">
        <v>549</v>
      </c>
      <c r="O635" s="61" t="s">
        <v>554</v>
      </c>
      <c r="Q635" s="2" t="str">
        <f t="shared" si="96"/>
        <v>3.2.90.22.00</v>
      </c>
      <c r="R635" s="2" t="str">
        <f t="shared" si="97"/>
        <v>32902200</v>
      </c>
      <c r="S635" s="2" t="b">
        <f t="shared" si="98"/>
        <v>1</v>
      </c>
      <c r="T635" s="6" t="str">
        <f t="shared" si="99"/>
        <v>32902200</v>
      </c>
      <c r="V635" s="11" t="str">
        <f t="shared" si="100"/>
        <v>S</v>
      </c>
      <c r="W635" s="3" t="b">
        <f t="shared" si="101"/>
        <v>1</v>
      </c>
      <c r="Y635" s="2" t="str">
        <f t="shared" si="102"/>
        <v>3.2.90.22.00 - OUTROS ENCARGOS SOBRE A DÍVIDA POR CONTRATO</v>
      </c>
      <c r="Z635" s="2" t="s">
        <v>549</v>
      </c>
    </row>
    <row r="636" spans="2:26" x14ac:dyDescent="0.25">
      <c r="B636" s="36" t="s">
        <v>135</v>
      </c>
      <c r="C636" s="37" t="s">
        <v>232</v>
      </c>
      <c r="D636" s="37" t="s">
        <v>136</v>
      </c>
      <c r="E636" s="37" t="s">
        <v>180</v>
      </c>
      <c r="F636" s="37" t="s">
        <v>173</v>
      </c>
      <c r="G636" s="38" t="str">
        <f t="shared" si="92"/>
        <v>3.2.90.22.01</v>
      </c>
      <c r="H636" s="23" t="s">
        <v>700</v>
      </c>
      <c r="I636" s="38" t="str">
        <f t="shared" si="95"/>
        <v>A</v>
      </c>
      <c r="J636" s="38">
        <f t="shared" si="93"/>
        <v>5</v>
      </c>
      <c r="K636" s="39" t="s">
        <v>47</v>
      </c>
      <c r="L636" s="38" t="s">
        <v>770</v>
      </c>
      <c r="M636" s="38" t="s">
        <v>544</v>
      </c>
      <c r="N636" s="59" t="s">
        <v>549</v>
      </c>
      <c r="O636" s="62" t="s">
        <v>554</v>
      </c>
      <c r="Q636" s="2" t="str">
        <f t="shared" si="96"/>
        <v>3.2.90.22.01</v>
      </c>
      <c r="R636" s="2" t="str">
        <f t="shared" si="97"/>
        <v>32902201</v>
      </c>
      <c r="S636" s="2" t="b">
        <f t="shared" si="98"/>
        <v>1</v>
      </c>
      <c r="T636" s="6" t="str">
        <f t="shared" si="99"/>
        <v>32902201</v>
      </c>
      <c r="V636" s="9" t="str">
        <f t="shared" si="100"/>
        <v>A</v>
      </c>
      <c r="W636" s="2" t="b">
        <f t="shared" si="101"/>
        <v>1</v>
      </c>
      <c r="Y636" s="2" t="str">
        <f t="shared" si="102"/>
        <v>3.2.90.22.01 - ENCARGOS DA DÍVIDA CONTRATUAL</v>
      </c>
      <c r="Z636" s="2" t="s">
        <v>549</v>
      </c>
    </row>
    <row r="637" spans="2:26" x14ac:dyDescent="0.25">
      <c r="B637" s="36" t="s">
        <v>135</v>
      </c>
      <c r="C637" s="37" t="s">
        <v>232</v>
      </c>
      <c r="D637" s="37" t="s">
        <v>136</v>
      </c>
      <c r="E637" s="37" t="s">
        <v>180</v>
      </c>
      <c r="F637" s="37" t="s">
        <v>138</v>
      </c>
      <c r="G637" s="38" t="str">
        <f t="shared" si="92"/>
        <v>3.2.90.22.02</v>
      </c>
      <c r="H637" s="23" t="s">
        <v>705</v>
      </c>
      <c r="I637" s="38" t="str">
        <f t="shared" si="95"/>
        <v>A</v>
      </c>
      <c r="J637" s="38">
        <f t="shared" si="93"/>
        <v>5</v>
      </c>
      <c r="K637" s="39" t="s">
        <v>47</v>
      </c>
      <c r="L637" s="38" t="s">
        <v>770</v>
      </c>
      <c r="M637" s="38" t="s">
        <v>544</v>
      </c>
      <c r="N637" s="59" t="s">
        <v>549</v>
      </c>
      <c r="O637" s="62" t="s">
        <v>554</v>
      </c>
      <c r="Q637" s="2" t="str">
        <f t="shared" si="96"/>
        <v>3.2.90.22.02</v>
      </c>
      <c r="R637" s="2" t="str">
        <f t="shared" si="97"/>
        <v>32902202</v>
      </c>
      <c r="S637" s="2" t="b">
        <f t="shared" si="98"/>
        <v>1</v>
      </c>
      <c r="T637" s="6" t="str">
        <f t="shared" si="99"/>
        <v>32902202</v>
      </c>
      <c r="V637" s="9" t="str">
        <f t="shared" si="100"/>
        <v>A</v>
      </c>
      <c r="W637" s="2" t="b">
        <f t="shared" si="101"/>
        <v>1</v>
      </c>
      <c r="Y637" s="2" t="str">
        <f t="shared" si="102"/>
        <v>3.2.90.22.02 - VARIAÇÃO CAMBIAL DOS ENCARGOS DA DÍVIDA CONTRATUAL</v>
      </c>
      <c r="Z637" s="2" t="s">
        <v>549</v>
      </c>
    </row>
    <row r="638" spans="2:26" x14ac:dyDescent="0.25">
      <c r="B638" s="36" t="s">
        <v>135</v>
      </c>
      <c r="C638" s="37" t="s">
        <v>232</v>
      </c>
      <c r="D638" s="37" t="s">
        <v>136</v>
      </c>
      <c r="E638" s="37" t="s">
        <v>180</v>
      </c>
      <c r="F638" s="37" t="s">
        <v>414</v>
      </c>
      <c r="G638" s="38" t="str">
        <f t="shared" si="92"/>
        <v>3.2.90.22.98</v>
      </c>
      <c r="H638" s="23" t="s">
        <v>798</v>
      </c>
      <c r="I638" s="38" t="str">
        <f t="shared" si="95"/>
        <v>A</v>
      </c>
      <c r="J638" s="38">
        <f t="shared" si="93"/>
        <v>5</v>
      </c>
      <c r="K638" s="39" t="s">
        <v>47</v>
      </c>
      <c r="L638" s="38" t="s">
        <v>770</v>
      </c>
      <c r="M638" s="38" t="s">
        <v>545</v>
      </c>
      <c r="N638" s="59" t="s">
        <v>549</v>
      </c>
      <c r="O638" s="62" t="s">
        <v>554</v>
      </c>
      <c r="Q638" s="2" t="str">
        <f t="shared" si="96"/>
        <v>3.2.90.22.98</v>
      </c>
      <c r="R638" s="2" t="str">
        <f t="shared" si="97"/>
        <v>32902298</v>
      </c>
      <c r="S638" s="2" t="b">
        <f t="shared" si="98"/>
        <v>1</v>
      </c>
      <c r="T638" s="6" t="str">
        <f t="shared" si="99"/>
        <v>32902298</v>
      </c>
      <c r="V638" s="9" t="str">
        <f t="shared" si="100"/>
        <v>A</v>
      </c>
      <c r="W638" s="2" t="b">
        <f t="shared" si="101"/>
        <v>1</v>
      </c>
      <c r="Y638" s="2" t="str">
        <f t="shared" si="102"/>
        <v>3.2.90.22.98 - ENCARGOS DA DÍVIDA CONTRATADA DECORRENTES DE PARCELAMENTO DE OBRIGAÇÕES PREVIDENCIÁRIAS</v>
      </c>
      <c r="Z638" s="2" t="s">
        <v>549</v>
      </c>
    </row>
    <row r="639" spans="2:26" x14ac:dyDescent="0.25">
      <c r="B639" s="36" t="s">
        <v>135</v>
      </c>
      <c r="C639" s="37" t="s">
        <v>232</v>
      </c>
      <c r="D639" s="37" t="s">
        <v>136</v>
      </c>
      <c r="E639" s="37" t="s">
        <v>180</v>
      </c>
      <c r="F639" s="37" t="s">
        <v>191</v>
      </c>
      <c r="G639" s="38" t="str">
        <f t="shared" si="92"/>
        <v>3.2.90.22.99</v>
      </c>
      <c r="H639" s="23" t="s">
        <v>701</v>
      </c>
      <c r="I639" s="38" t="str">
        <f t="shared" si="95"/>
        <v>A</v>
      </c>
      <c r="J639" s="38">
        <f t="shared" si="93"/>
        <v>5</v>
      </c>
      <c r="K639" s="39" t="s">
        <v>47</v>
      </c>
      <c r="L639" s="38" t="s">
        <v>770</v>
      </c>
      <c r="M639" s="38" t="s">
        <v>544</v>
      </c>
      <c r="N639" s="59" t="s">
        <v>549</v>
      </c>
      <c r="O639" s="62" t="s">
        <v>554</v>
      </c>
      <c r="Q639" s="2" t="str">
        <f t="shared" si="96"/>
        <v>3.2.90.22.99</v>
      </c>
      <c r="R639" s="2" t="str">
        <f t="shared" si="97"/>
        <v>32902299</v>
      </c>
      <c r="S639" s="2" t="b">
        <f t="shared" si="98"/>
        <v>1</v>
      </c>
      <c r="T639" s="6" t="str">
        <f t="shared" si="99"/>
        <v>32902299</v>
      </c>
      <c r="V639" s="9" t="str">
        <f t="shared" si="100"/>
        <v>A</v>
      </c>
      <c r="W639" s="2" t="b">
        <f t="shared" si="101"/>
        <v>1</v>
      </c>
      <c r="Y639" s="2" t="str">
        <f t="shared" si="102"/>
        <v>3.2.90.22.99 - DIVERSOS ENCARGOS DA DÍVIDA CONTRATUAL</v>
      </c>
      <c r="Z639" s="2" t="s">
        <v>549</v>
      </c>
    </row>
    <row r="640" spans="2:26" s="3" customFormat="1" x14ac:dyDescent="0.25">
      <c r="B640" s="30" t="s">
        <v>135</v>
      </c>
      <c r="C640" s="31" t="s">
        <v>232</v>
      </c>
      <c r="D640" s="31" t="s">
        <v>136</v>
      </c>
      <c r="E640" s="31" t="s">
        <v>181</v>
      </c>
      <c r="F640" s="31" t="s">
        <v>186</v>
      </c>
      <c r="G640" s="32" t="str">
        <f t="shared" si="92"/>
        <v>3.2.90.23.00</v>
      </c>
      <c r="H640" s="33" t="s">
        <v>75</v>
      </c>
      <c r="I640" s="34" t="str">
        <f t="shared" si="95"/>
        <v>S</v>
      </c>
      <c r="J640" s="32">
        <f t="shared" si="93"/>
        <v>4</v>
      </c>
      <c r="K640" s="35" t="s">
        <v>46</v>
      </c>
      <c r="L640" s="32" t="s">
        <v>770</v>
      </c>
      <c r="M640" s="32" t="s">
        <v>544</v>
      </c>
      <c r="N640" s="59" t="s">
        <v>549</v>
      </c>
      <c r="O640" s="61" t="s">
        <v>554</v>
      </c>
      <c r="Q640" s="2" t="str">
        <f t="shared" si="96"/>
        <v>3.2.90.23.00</v>
      </c>
      <c r="R640" s="2" t="str">
        <f t="shared" si="97"/>
        <v>32902300</v>
      </c>
      <c r="S640" s="2" t="b">
        <f t="shared" si="98"/>
        <v>1</v>
      </c>
      <c r="T640" s="6" t="str">
        <f t="shared" si="99"/>
        <v>32902300</v>
      </c>
      <c r="V640" s="11" t="str">
        <f t="shared" si="100"/>
        <v>S</v>
      </c>
      <c r="W640" s="3" t="b">
        <f t="shared" si="101"/>
        <v>1</v>
      </c>
      <c r="Y640" s="2" t="str">
        <f t="shared" si="102"/>
        <v>3.2.90.23.00 - JUROS, DESÁGIOS E DESCONTOS DA DÍVIDA MOBILIÁRIA</v>
      </c>
      <c r="Z640" s="2" t="s">
        <v>549</v>
      </c>
    </row>
    <row r="641" spans="2:26" x14ac:dyDescent="0.25">
      <c r="B641" s="36" t="s">
        <v>135</v>
      </c>
      <c r="C641" s="37" t="s">
        <v>232</v>
      </c>
      <c r="D641" s="37" t="s">
        <v>136</v>
      </c>
      <c r="E641" s="37" t="s">
        <v>181</v>
      </c>
      <c r="F641" s="37" t="s">
        <v>173</v>
      </c>
      <c r="G641" s="38" t="str">
        <f t="shared" si="92"/>
        <v>3.2.90.23.01</v>
      </c>
      <c r="H641" s="23" t="s">
        <v>702</v>
      </c>
      <c r="I641" s="38" t="str">
        <f t="shared" si="95"/>
        <v>A</v>
      </c>
      <c r="J641" s="38">
        <f t="shared" si="93"/>
        <v>5</v>
      </c>
      <c r="K641" s="39" t="s">
        <v>47</v>
      </c>
      <c r="L641" s="38" t="s">
        <v>770</v>
      </c>
      <c r="M641" s="38" t="s">
        <v>544</v>
      </c>
      <c r="N641" s="59" t="s">
        <v>549</v>
      </c>
      <c r="O641" s="62" t="s">
        <v>554</v>
      </c>
      <c r="Q641" s="2" t="str">
        <f t="shared" si="96"/>
        <v>3.2.90.23.01</v>
      </c>
      <c r="R641" s="2" t="str">
        <f t="shared" si="97"/>
        <v>32902301</v>
      </c>
      <c r="S641" s="2" t="b">
        <f t="shared" si="98"/>
        <v>1</v>
      </c>
      <c r="T641" s="6" t="str">
        <f t="shared" si="99"/>
        <v>32902301</v>
      </c>
      <c r="V641" s="9" t="str">
        <f t="shared" si="100"/>
        <v>A</v>
      </c>
      <c r="W641" s="2" t="b">
        <f t="shared" si="101"/>
        <v>1</v>
      </c>
      <c r="Y641" s="2" t="str">
        <f t="shared" si="102"/>
        <v>3.2.90.23.01 - JUROS DA DÍVIDA MOBILIÁRIA</v>
      </c>
      <c r="Z641" s="2" t="s">
        <v>549</v>
      </c>
    </row>
    <row r="642" spans="2:26" x14ac:dyDescent="0.25">
      <c r="B642" s="36" t="s">
        <v>135</v>
      </c>
      <c r="C642" s="37" t="s">
        <v>232</v>
      </c>
      <c r="D642" s="37" t="s">
        <v>136</v>
      </c>
      <c r="E642" s="37" t="s">
        <v>181</v>
      </c>
      <c r="F642" s="37" t="s">
        <v>138</v>
      </c>
      <c r="G642" s="38" t="str">
        <f t="shared" si="92"/>
        <v>3.2.90.23.02</v>
      </c>
      <c r="H642" s="23" t="s">
        <v>703</v>
      </c>
      <c r="I642" s="38" t="str">
        <f t="shared" si="95"/>
        <v>A</v>
      </c>
      <c r="J642" s="38">
        <f t="shared" si="93"/>
        <v>5</v>
      </c>
      <c r="K642" s="39" t="s">
        <v>47</v>
      </c>
      <c r="L642" s="38" t="s">
        <v>770</v>
      </c>
      <c r="M642" s="38" t="s">
        <v>544</v>
      </c>
      <c r="N642" s="59" t="s">
        <v>549</v>
      </c>
      <c r="O642" s="62" t="s">
        <v>554</v>
      </c>
      <c r="Q642" s="2" t="str">
        <f t="shared" si="96"/>
        <v>3.2.90.23.02</v>
      </c>
      <c r="R642" s="2" t="str">
        <f t="shared" si="97"/>
        <v>32902302</v>
      </c>
      <c r="S642" s="2" t="b">
        <f t="shared" si="98"/>
        <v>1</v>
      </c>
      <c r="T642" s="6" t="str">
        <f t="shared" si="99"/>
        <v>32902302</v>
      </c>
      <c r="V642" s="9" t="str">
        <f t="shared" si="100"/>
        <v>A</v>
      </c>
      <c r="W642" s="2" t="b">
        <f t="shared" si="101"/>
        <v>1</v>
      </c>
      <c r="Y642" s="2" t="str">
        <f t="shared" si="102"/>
        <v>3.2.90.23.02 - VARIAÇÃO CAMBIAL DOS JUROS DA DÍVIDA MOBILIÁRIA</v>
      </c>
      <c r="Z642" s="2" t="s">
        <v>549</v>
      </c>
    </row>
    <row r="643" spans="2:26" x14ac:dyDescent="0.25">
      <c r="B643" s="36" t="s">
        <v>135</v>
      </c>
      <c r="C643" s="37" t="s">
        <v>232</v>
      </c>
      <c r="D643" s="37" t="s">
        <v>136</v>
      </c>
      <c r="E643" s="37" t="s">
        <v>181</v>
      </c>
      <c r="F643" s="37" t="s">
        <v>139</v>
      </c>
      <c r="G643" s="38" t="str">
        <f t="shared" si="92"/>
        <v>3.2.90.23.03</v>
      </c>
      <c r="H643" s="23" t="s">
        <v>706</v>
      </c>
      <c r="I643" s="38" t="str">
        <f t="shared" si="95"/>
        <v>A</v>
      </c>
      <c r="J643" s="38">
        <f t="shared" si="93"/>
        <v>5</v>
      </c>
      <c r="K643" s="39" t="s">
        <v>47</v>
      </c>
      <c r="L643" s="38" t="s">
        <v>770</v>
      </c>
      <c r="M643" s="38" t="s">
        <v>544</v>
      </c>
      <c r="N643" s="59" t="s">
        <v>549</v>
      </c>
      <c r="O643" s="62" t="s">
        <v>554</v>
      </c>
      <c r="Q643" s="2" t="str">
        <f t="shared" si="96"/>
        <v>3.2.90.23.03</v>
      </c>
      <c r="R643" s="2" t="str">
        <f t="shared" si="97"/>
        <v>32902303</v>
      </c>
      <c r="S643" s="2" t="b">
        <f t="shared" si="98"/>
        <v>1</v>
      </c>
      <c r="T643" s="6" t="str">
        <f t="shared" si="99"/>
        <v>32902303</v>
      </c>
      <c r="V643" s="9" t="str">
        <f t="shared" si="100"/>
        <v>A</v>
      </c>
      <c r="W643" s="2" t="b">
        <f t="shared" si="101"/>
        <v>1</v>
      </c>
      <c r="Y643" s="2" t="str">
        <f t="shared" si="102"/>
        <v>3.2.90.23.03 - DESCONTOS DA DÍVIDA MOBILIÁRIA</v>
      </c>
      <c r="Z643" s="2" t="s">
        <v>549</v>
      </c>
    </row>
    <row r="644" spans="2:26" x14ac:dyDescent="0.25">
      <c r="B644" s="36" t="s">
        <v>135</v>
      </c>
      <c r="C644" s="37" t="s">
        <v>232</v>
      </c>
      <c r="D644" s="37" t="s">
        <v>136</v>
      </c>
      <c r="E644" s="37" t="s">
        <v>181</v>
      </c>
      <c r="F644" s="37" t="s">
        <v>140</v>
      </c>
      <c r="G644" s="38" t="str">
        <f t="shared" si="92"/>
        <v>3.2.90.23.04</v>
      </c>
      <c r="H644" s="23" t="s">
        <v>707</v>
      </c>
      <c r="I644" s="38" t="str">
        <f t="shared" si="95"/>
        <v>A</v>
      </c>
      <c r="J644" s="38">
        <f t="shared" si="93"/>
        <v>5</v>
      </c>
      <c r="K644" s="39" t="s">
        <v>47</v>
      </c>
      <c r="L644" s="38" t="s">
        <v>770</v>
      </c>
      <c r="M644" s="38" t="s">
        <v>544</v>
      </c>
      <c r="N644" s="59" t="s">
        <v>549</v>
      </c>
      <c r="O644" s="62" t="s">
        <v>554</v>
      </c>
      <c r="Q644" s="2" t="str">
        <f t="shared" si="96"/>
        <v>3.2.90.23.04</v>
      </c>
      <c r="R644" s="2" t="str">
        <f t="shared" si="97"/>
        <v>32902304</v>
      </c>
      <c r="S644" s="2" t="b">
        <f t="shared" si="98"/>
        <v>1</v>
      </c>
      <c r="T644" s="6" t="str">
        <f t="shared" si="99"/>
        <v>32902304</v>
      </c>
      <c r="V644" s="9" t="str">
        <f t="shared" si="100"/>
        <v>A</v>
      </c>
      <c r="W644" s="2" t="b">
        <f t="shared" si="101"/>
        <v>1</v>
      </c>
      <c r="Y644" s="2" t="str">
        <f t="shared" si="102"/>
        <v>3.2.90.23.04 - DESÁGIOS DA DÍVIDA MOBILIÁRIA</v>
      </c>
      <c r="Z644" s="2" t="s">
        <v>549</v>
      </c>
    </row>
    <row r="645" spans="2:26" x14ac:dyDescent="0.25">
      <c r="B645" s="36" t="s">
        <v>135</v>
      </c>
      <c r="C645" s="37" t="s">
        <v>232</v>
      </c>
      <c r="D645" s="37" t="s">
        <v>136</v>
      </c>
      <c r="E645" s="37" t="s">
        <v>181</v>
      </c>
      <c r="F645" s="37" t="s">
        <v>191</v>
      </c>
      <c r="G645" s="38" t="str">
        <f t="shared" si="92"/>
        <v>3.2.90.23.99</v>
      </c>
      <c r="H645" s="23" t="s">
        <v>708</v>
      </c>
      <c r="I645" s="38" t="str">
        <f t="shared" si="95"/>
        <v>A</v>
      </c>
      <c r="J645" s="38">
        <f t="shared" si="93"/>
        <v>5</v>
      </c>
      <c r="K645" s="39" t="s">
        <v>47</v>
      </c>
      <c r="L645" s="38" t="s">
        <v>770</v>
      </c>
      <c r="M645" s="38" t="s">
        <v>544</v>
      </c>
      <c r="N645" s="59" t="s">
        <v>549</v>
      </c>
      <c r="O645" s="62" t="s">
        <v>554</v>
      </c>
      <c r="Q645" s="2" t="str">
        <f t="shared" si="96"/>
        <v>3.2.90.23.99</v>
      </c>
      <c r="R645" s="2" t="str">
        <f t="shared" si="97"/>
        <v>32902399</v>
      </c>
      <c r="S645" s="2" t="b">
        <f t="shared" si="98"/>
        <v>1</v>
      </c>
      <c r="T645" s="6" t="str">
        <f t="shared" si="99"/>
        <v>32902399</v>
      </c>
      <c r="V645" s="9" t="str">
        <f t="shared" si="100"/>
        <v>A</v>
      </c>
      <c r="W645" s="2" t="b">
        <f t="shared" si="101"/>
        <v>1</v>
      </c>
      <c r="Y645" s="2" t="str">
        <f t="shared" si="102"/>
        <v>3.2.90.23.99 - OUTROS JUROS, DESÁGIOS E DESCONTOS DA DÍVIDA MOBILIÁRIA</v>
      </c>
      <c r="Z645" s="2" t="s">
        <v>549</v>
      </c>
    </row>
    <row r="646" spans="2:26" s="3" customFormat="1" x14ac:dyDescent="0.25">
      <c r="B646" s="30" t="s">
        <v>135</v>
      </c>
      <c r="C646" s="31" t="s">
        <v>232</v>
      </c>
      <c r="D646" s="31" t="s">
        <v>136</v>
      </c>
      <c r="E646" s="31" t="s">
        <v>151</v>
      </c>
      <c r="F646" s="31" t="s">
        <v>186</v>
      </c>
      <c r="G646" s="32" t="str">
        <f t="shared" si="92"/>
        <v>3.2.90.24.00</v>
      </c>
      <c r="H646" s="33" t="s">
        <v>76</v>
      </c>
      <c r="I646" s="34" t="str">
        <f t="shared" si="95"/>
        <v>S</v>
      </c>
      <c r="J646" s="32">
        <f t="shared" si="93"/>
        <v>4</v>
      </c>
      <c r="K646" s="35" t="s">
        <v>46</v>
      </c>
      <c r="L646" s="32" t="s">
        <v>770</v>
      </c>
      <c r="M646" s="32" t="s">
        <v>544</v>
      </c>
      <c r="N646" s="59" t="s">
        <v>549</v>
      </c>
      <c r="O646" s="61" t="s">
        <v>554</v>
      </c>
      <c r="Q646" s="2" t="str">
        <f t="shared" si="96"/>
        <v>3.2.90.24.00</v>
      </c>
      <c r="R646" s="2" t="str">
        <f t="shared" si="97"/>
        <v>32902400</v>
      </c>
      <c r="S646" s="2" t="b">
        <f t="shared" si="98"/>
        <v>1</v>
      </c>
      <c r="T646" s="6" t="str">
        <f t="shared" si="99"/>
        <v>32902400</v>
      </c>
      <c r="V646" s="11" t="str">
        <f t="shared" si="100"/>
        <v>S</v>
      </c>
      <c r="W646" s="3" t="b">
        <f t="shared" si="101"/>
        <v>1</v>
      </c>
      <c r="Y646" s="2" t="str">
        <f t="shared" si="102"/>
        <v>3.2.90.24.00 - OUTROS ENCARGOS SOBRE A DÍVIDA MOBILIÁRIA</v>
      </c>
      <c r="Z646" s="2" t="s">
        <v>549</v>
      </c>
    </row>
    <row r="647" spans="2:26" x14ac:dyDescent="0.25">
      <c r="B647" s="36" t="s">
        <v>135</v>
      </c>
      <c r="C647" s="37" t="s">
        <v>232</v>
      </c>
      <c r="D647" s="37" t="s">
        <v>136</v>
      </c>
      <c r="E647" s="37" t="s">
        <v>151</v>
      </c>
      <c r="F647" s="37" t="s">
        <v>173</v>
      </c>
      <c r="G647" s="38" t="str">
        <f t="shared" si="92"/>
        <v>3.2.90.24.01</v>
      </c>
      <c r="H647" s="23" t="s">
        <v>709</v>
      </c>
      <c r="I647" s="38" t="str">
        <f t="shared" si="95"/>
        <v>A</v>
      </c>
      <c r="J647" s="38">
        <f t="shared" si="93"/>
        <v>5</v>
      </c>
      <c r="K647" s="39" t="s">
        <v>47</v>
      </c>
      <c r="L647" s="38" t="s">
        <v>770</v>
      </c>
      <c r="M647" s="38" t="s">
        <v>544</v>
      </c>
      <c r="N647" s="59" t="s">
        <v>549</v>
      </c>
      <c r="O647" s="62" t="s">
        <v>554</v>
      </c>
      <c r="Q647" s="2" t="str">
        <f t="shared" si="96"/>
        <v>3.2.90.24.01</v>
      </c>
      <c r="R647" s="2" t="str">
        <f t="shared" si="97"/>
        <v>32902401</v>
      </c>
      <c r="S647" s="2" t="b">
        <f t="shared" si="98"/>
        <v>1</v>
      </c>
      <c r="T647" s="6" t="str">
        <f t="shared" si="99"/>
        <v>32902401</v>
      </c>
      <c r="V647" s="9" t="str">
        <f t="shared" si="100"/>
        <v>A</v>
      </c>
      <c r="W647" s="2" t="b">
        <f t="shared" si="101"/>
        <v>1</v>
      </c>
      <c r="Y647" s="2" t="str">
        <f t="shared" si="102"/>
        <v>3.2.90.24.01 - ENCARGOS DA DÍVIDA MOBILIÁRIA</v>
      </c>
      <c r="Z647" s="2" t="s">
        <v>549</v>
      </c>
    </row>
    <row r="648" spans="2:26" x14ac:dyDescent="0.25">
      <c r="B648" s="36" t="s">
        <v>135</v>
      </c>
      <c r="C648" s="37" t="s">
        <v>232</v>
      </c>
      <c r="D648" s="37" t="s">
        <v>136</v>
      </c>
      <c r="E648" s="37" t="s">
        <v>151</v>
      </c>
      <c r="F648" s="37" t="s">
        <v>138</v>
      </c>
      <c r="G648" s="38" t="str">
        <f t="shared" si="92"/>
        <v>3.2.90.24.02</v>
      </c>
      <c r="H648" s="23" t="s">
        <v>710</v>
      </c>
      <c r="I648" s="38" t="str">
        <f t="shared" si="95"/>
        <v>A</v>
      </c>
      <c r="J648" s="38">
        <f t="shared" si="93"/>
        <v>5</v>
      </c>
      <c r="K648" s="39" t="s">
        <v>47</v>
      </c>
      <c r="L648" s="38" t="s">
        <v>770</v>
      </c>
      <c r="M648" s="38" t="s">
        <v>544</v>
      </c>
      <c r="N648" s="59" t="s">
        <v>549</v>
      </c>
      <c r="O648" s="62" t="s">
        <v>554</v>
      </c>
      <c r="Q648" s="2" t="str">
        <f t="shared" si="96"/>
        <v>3.2.90.24.02</v>
      </c>
      <c r="R648" s="2" t="str">
        <f t="shared" si="97"/>
        <v>32902402</v>
      </c>
      <c r="S648" s="2" t="b">
        <f t="shared" si="98"/>
        <v>1</v>
      </c>
      <c r="T648" s="6" t="str">
        <f t="shared" si="99"/>
        <v>32902402</v>
      </c>
      <c r="V648" s="9" t="str">
        <f t="shared" si="100"/>
        <v>A</v>
      </c>
      <c r="W648" s="2" t="b">
        <f t="shared" si="101"/>
        <v>1</v>
      </c>
      <c r="Y648" s="2" t="str">
        <f t="shared" si="102"/>
        <v>3.2.90.24.02 - VARIAÇÃO CAMBIAL DOS ENCARGOS DA DÍVIDA MOBILIÁRIA</v>
      </c>
      <c r="Z648" s="2" t="s">
        <v>549</v>
      </c>
    </row>
    <row r="649" spans="2:26" x14ac:dyDescent="0.25">
      <c r="B649" s="36" t="s">
        <v>135</v>
      </c>
      <c r="C649" s="37" t="s">
        <v>232</v>
      </c>
      <c r="D649" s="37" t="s">
        <v>136</v>
      </c>
      <c r="E649" s="37" t="s">
        <v>151</v>
      </c>
      <c r="F649" s="37" t="s">
        <v>191</v>
      </c>
      <c r="G649" s="38" t="str">
        <f t="shared" ref="G649:G712" si="103">B649&amp;"."&amp;C649&amp;"."&amp;D649&amp;"."&amp;E649&amp;"."&amp;F649</f>
        <v>3.2.90.24.99</v>
      </c>
      <c r="H649" s="23" t="s">
        <v>711</v>
      </c>
      <c r="I649" s="38" t="str">
        <f t="shared" si="95"/>
        <v>A</v>
      </c>
      <c r="J649" s="38">
        <f t="shared" ref="J649:J712" si="104">IF( (VALUE(F649) &gt; 0), 5,IF( (VALUE(E649) &gt; 0), 4,IF( (VALUE(D649) &gt; 0), 3,IF( (VALUE(C649) &gt; 0), 2,1))))</f>
        <v>5</v>
      </c>
      <c r="K649" s="39" t="s">
        <v>47</v>
      </c>
      <c r="L649" s="38" t="s">
        <v>770</v>
      </c>
      <c r="M649" s="38" t="s">
        <v>544</v>
      </c>
      <c r="N649" s="59" t="s">
        <v>549</v>
      </c>
      <c r="O649" s="62" t="s">
        <v>554</v>
      </c>
      <c r="Q649" s="2" t="str">
        <f t="shared" si="96"/>
        <v>3.2.90.24.99</v>
      </c>
      <c r="R649" s="2" t="str">
        <f t="shared" si="97"/>
        <v>32902499</v>
      </c>
      <c r="S649" s="2" t="b">
        <f t="shared" si="98"/>
        <v>1</v>
      </c>
      <c r="T649" s="6" t="str">
        <f t="shared" si="99"/>
        <v>32902499</v>
      </c>
      <c r="V649" s="9" t="str">
        <f t="shared" si="100"/>
        <v>A</v>
      </c>
      <c r="W649" s="2" t="b">
        <f t="shared" si="101"/>
        <v>1</v>
      </c>
      <c r="Y649" s="2" t="str">
        <f t="shared" si="102"/>
        <v>3.2.90.24.99 - DIVERSOS ENCARGOS DA DÍVIDA MOBILIÁRIA</v>
      </c>
      <c r="Z649" s="2" t="s">
        <v>549</v>
      </c>
    </row>
    <row r="650" spans="2:26" s="3" customFormat="1" x14ac:dyDescent="0.25">
      <c r="B650" s="30" t="s">
        <v>135</v>
      </c>
      <c r="C650" s="31" t="s">
        <v>232</v>
      </c>
      <c r="D650" s="31" t="s">
        <v>136</v>
      </c>
      <c r="E650" s="31" t="s">
        <v>160</v>
      </c>
      <c r="F650" s="31" t="s">
        <v>186</v>
      </c>
      <c r="G650" s="32" t="str">
        <f t="shared" si="103"/>
        <v>3.2.90.25.00</v>
      </c>
      <c r="H650" s="33" t="s">
        <v>77</v>
      </c>
      <c r="I650" s="34" t="str">
        <f t="shared" si="95"/>
        <v>S</v>
      </c>
      <c r="J650" s="32">
        <f t="shared" si="104"/>
        <v>4</v>
      </c>
      <c r="K650" s="35" t="s">
        <v>46</v>
      </c>
      <c r="L650" s="32" t="s">
        <v>770</v>
      </c>
      <c r="M650" s="32" t="s">
        <v>544</v>
      </c>
      <c r="N650" s="59" t="s">
        <v>549</v>
      </c>
      <c r="O650" s="61" t="s">
        <v>554</v>
      </c>
      <c r="Q650" s="2" t="str">
        <f t="shared" si="96"/>
        <v>3.2.90.25.00</v>
      </c>
      <c r="R650" s="2" t="str">
        <f t="shared" si="97"/>
        <v>32902500</v>
      </c>
      <c r="S650" s="2" t="b">
        <f t="shared" si="98"/>
        <v>1</v>
      </c>
      <c r="T650" s="6" t="str">
        <f t="shared" si="99"/>
        <v>32902500</v>
      </c>
      <c r="V650" s="11" t="str">
        <f t="shared" si="100"/>
        <v>S</v>
      </c>
      <c r="W650" s="3" t="b">
        <f t="shared" si="101"/>
        <v>1</v>
      </c>
      <c r="Y650" s="2" t="str">
        <f t="shared" si="102"/>
        <v>3.2.90.25.00 - ENCARGOS SOBRE OPERAÇÕES DE CRÉDITO POR ANTECIPAÇÃO DA RECEITA</v>
      </c>
      <c r="Z650" s="2" t="s">
        <v>549</v>
      </c>
    </row>
    <row r="651" spans="2:26" x14ac:dyDescent="0.25">
      <c r="B651" s="36" t="s">
        <v>135</v>
      </c>
      <c r="C651" s="37" t="s">
        <v>232</v>
      </c>
      <c r="D651" s="37" t="s">
        <v>136</v>
      </c>
      <c r="E651" s="37" t="s">
        <v>160</v>
      </c>
      <c r="F651" s="37" t="s">
        <v>173</v>
      </c>
      <c r="G651" s="38" t="str">
        <f t="shared" si="103"/>
        <v>3.2.90.25.01</v>
      </c>
      <c r="H651" s="23" t="s">
        <v>712</v>
      </c>
      <c r="I651" s="38" t="str">
        <f t="shared" si="95"/>
        <v>A</v>
      </c>
      <c r="J651" s="38">
        <f t="shared" si="104"/>
        <v>5</v>
      </c>
      <c r="K651" s="39" t="s">
        <v>47</v>
      </c>
      <c r="L651" s="38" t="s">
        <v>770</v>
      </c>
      <c r="M651" s="38" t="s">
        <v>544</v>
      </c>
      <c r="N651" s="59" t="s">
        <v>549</v>
      </c>
      <c r="O651" s="62" t="s">
        <v>554</v>
      </c>
      <c r="Q651" s="2" t="str">
        <f t="shared" si="96"/>
        <v>3.2.90.25.01</v>
      </c>
      <c r="R651" s="2" t="str">
        <f t="shared" si="97"/>
        <v>32902501</v>
      </c>
      <c r="S651" s="2" t="b">
        <f t="shared" si="98"/>
        <v>1</v>
      </c>
      <c r="T651" s="6" t="str">
        <f t="shared" si="99"/>
        <v>32902501</v>
      </c>
      <c r="V651" s="9" t="str">
        <f t="shared" si="100"/>
        <v>A</v>
      </c>
      <c r="W651" s="2" t="b">
        <f t="shared" si="101"/>
        <v>1</v>
      </c>
      <c r="Y651" s="2" t="str">
        <f t="shared" si="102"/>
        <v>3.2.90.25.01 - ENCARGOS SOBRE ADIANTAMENTOS BANCÁRIOS</v>
      </c>
      <c r="Z651" s="2" t="s">
        <v>549</v>
      </c>
    </row>
    <row r="652" spans="2:26" x14ac:dyDescent="0.25">
      <c r="B652" s="36" t="s">
        <v>135</v>
      </c>
      <c r="C652" s="37" t="s">
        <v>232</v>
      </c>
      <c r="D652" s="37" t="s">
        <v>136</v>
      </c>
      <c r="E652" s="37" t="s">
        <v>160</v>
      </c>
      <c r="F652" s="37" t="s">
        <v>191</v>
      </c>
      <c r="G652" s="38" t="str">
        <f t="shared" si="103"/>
        <v>3.2.90.25.99</v>
      </c>
      <c r="H652" s="23" t="s">
        <v>78</v>
      </c>
      <c r="I652" s="38" t="str">
        <f t="shared" si="95"/>
        <v>A</v>
      </c>
      <c r="J652" s="38">
        <f t="shared" si="104"/>
        <v>5</v>
      </c>
      <c r="K652" s="39" t="s">
        <v>47</v>
      </c>
      <c r="L652" s="38" t="s">
        <v>770</v>
      </c>
      <c r="M652" s="38" t="s">
        <v>544</v>
      </c>
      <c r="N652" s="59" t="s">
        <v>549</v>
      </c>
      <c r="O652" s="62" t="s">
        <v>554</v>
      </c>
      <c r="Q652" s="2" t="str">
        <f t="shared" si="96"/>
        <v>3.2.90.25.99</v>
      </c>
      <c r="R652" s="2" t="str">
        <f t="shared" si="97"/>
        <v>32902599</v>
      </c>
      <c r="S652" s="2" t="b">
        <f t="shared" si="98"/>
        <v>1</v>
      </c>
      <c r="T652" s="6" t="str">
        <f t="shared" si="99"/>
        <v>32902599</v>
      </c>
      <c r="V652" s="9" t="str">
        <f t="shared" si="100"/>
        <v>A</v>
      </c>
      <c r="W652" s="2" t="b">
        <f t="shared" si="101"/>
        <v>1</v>
      </c>
      <c r="Y652" s="2" t="str">
        <f t="shared" si="102"/>
        <v>3.2.90.25.99 - DIVERSOS ENCARGOS</v>
      </c>
      <c r="Z652" s="2" t="s">
        <v>549</v>
      </c>
    </row>
    <row r="653" spans="2:26" x14ac:dyDescent="0.25">
      <c r="B653" s="30" t="s">
        <v>135</v>
      </c>
      <c r="C653" s="31" t="s">
        <v>232</v>
      </c>
      <c r="D653" s="31" t="s">
        <v>136</v>
      </c>
      <c r="E653" s="31" t="s">
        <v>233</v>
      </c>
      <c r="F653" s="31" t="s">
        <v>186</v>
      </c>
      <c r="G653" s="32" t="str">
        <f t="shared" si="103"/>
        <v>3.2.90.91.00</v>
      </c>
      <c r="H653" s="33" t="s">
        <v>56</v>
      </c>
      <c r="I653" s="34" t="str">
        <f t="shared" si="95"/>
        <v>S</v>
      </c>
      <c r="J653" s="32">
        <f t="shared" si="104"/>
        <v>4</v>
      </c>
      <c r="K653" s="35" t="s">
        <v>46</v>
      </c>
      <c r="L653" s="32" t="s">
        <v>770</v>
      </c>
      <c r="M653" s="32" t="s">
        <v>544</v>
      </c>
      <c r="N653" s="59" t="s">
        <v>549</v>
      </c>
      <c r="O653" s="61" t="s">
        <v>554</v>
      </c>
      <c r="Q653" s="2" t="str">
        <f t="shared" si="96"/>
        <v>3.2.90.91.00</v>
      </c>
      <c r="R653" s="2" t="str">
        <f t="shared" si="97"/>
        <v>32909100</v>
      </c>
      <c r="S653" s="2" t="b">
        <f t="shared" si="98"/>
        <v>1</v>
      </c>
      <c r="T653" s="6" t="str">
        <f t="shared" si="99"/>
        <v>32909100</v>
      </c>
      <c r="V653" s="9" t="str">
        <f t="shared" si="100"/>
        <v>S</v>
      </c>
      <c r="W653" s="2" t="b">
        <f t="shared" si="101"/>
        <v>1</v>
      </c>
      <c r="Y653" s="2" t="str">
        <f t="shared" si="102"/>
        <v>3.2.90.91.00 - SENTENÇAS JUDICIAIS</v>
      </c>
      <c r="Z653" s="2" t="s">
        <v>549</v>
      </c>
    </row>
    <row r="654" spans="2:26" x14ac:dyDescent="0.25">
      <c r="B654" s="36" t="s">
        <v>135</v>
      </c>
      <c r="C654" s="37" t="s">
        <v>232</v>
      </c>
      <c r="D654" s="37" t="s">
        <v>136</v>
      </c>
      <c r="E654" s="37" t="s">
        <v>233</v>
      </c>
      <c r="F654" s="37" t="s">
        <v>191</v>
      </c>
      <c r="G654" s="38" t="str">
        <f t="shared" si="103"/>
        <v>3.2.90.91.99</v>
      </c>
      <c r="H654" s="23" t="s">
        <v>456</v>
      </c>
      <c r="I654" s="38" t="str">
        <f t="shared" si="95"/>
        <v>A</v>
      </c>
      <c r="J654" s="38">
        <f t="shared" si="104"/>
        <v>5</v>
      </c>
      <c r="K654" s="39" t="s">
        <v>47</v>
      </c>
      <c r="L654" s="38" t="s">
        <v>770</v>
      </c>
      <c r="M654" s="38" t="s">
        <v>545</v>
      </c>
      <c r="N654" s="59" t="s">
        <v>549</v>
      </c>
      <c r="O654" s="62" t="s">
        <v>554</v>
      </c>
      <c r="T654" s="6"/>
    </row>
    <row r="655" spans="2:26" x14ac:dyDescent="0.25">
      <c r="B655" s="30" t="s">
        <v>135</v>
      </c>
      <c r="C655" s="31" t="s">
        <v>232</v>
      </c>
      <c r="D655" s="31" t="s">
        <v>136</v>
      </c>
      <c r="E655" s="31" t="s">
        <v>185</v>
      </c>
      <c r="F655" s="31" t="s">
        <v>186</v>
      </c>
      <c r="G655" s="32" t="str">
        <f t="shared" si="103"/>
        <v>3.2.90.92.00</v>
      </c>
      <c r="H655" s="33" t="s">
        <v>59</v>
      </c>
      <c r="I655" s="34" t="str">
        <f t="shared" si="95"/>
        <v>S</v>
      </c>
      <c r="J655" s="32">
        <f t="shared" si="104"/>
        <v>4</v>
      </c>
      <c r="K655" s="35" t="s">
        <v>46</v>
      </c>
      <c r="L655" s="32" t="s">
        <v>770</v>
      </c>
      <c r="M655" s="32" t="s">
        <v>544</v>
      </c>
      <c r="N655" s="59" t="s">
        <v>549</v>
      </c>
      <c r="O655" s="61" t="s">
        <v>554</v>
      </c>
      <c r="Q655" s="2" t="str">
        <f>B655&amp;"."&amp;C655&amp;"."&amp;D655&amp;"."&amp;E655&amp;"."&amp;F655</f>
        <v>3.2.90.92.00</v>
      </c>
      <c r="R655" s="2" t="str">
        <f>SUBSTITUTE(Q655,".","")</f>
        <v>32909200</v>
      </c>
      <c r="S655" s="2" t="b">
        <f>R655=T655</f>
        <v>1</v>
      </c>
      <c r="T655" s="6" t="str">
        <f>TRIM(SUBSTITUTE(TEXT(G655,"00000000"),".",""))</f>
        <v>32909200</v>
      </c>
      <c r="V655" s="9" t="str">
        <f>IF(IFERROR(SEARCH("Último",K655),0)&gt;0,"A","S")</f>
        <v>S</v>
      </c>
      <c r="W655" s="2" t="b">
        <f>V655=I655</f>
        <v>1</v>
      </c>
      <c r="Y655" s="2" t="str">
        <f>G655&amp;" - "&amp;H655</f>
        <v>3.2.90.92.00 - DESPESAS DE EXERCÍCIOS ANTERIORES</v>
      </c>
      <c r="Z655" s="2" t="s">
        <v>549</v>
      </c>
    </row>
    <row r="656" spans="2:26" x14ac:dyDescent="0.25">
      <c r="B656" s="36" t="s">
        <v>135</v>
      </c>
      <c r="C656" s="37" t="s">
        <v>232</v>
      </c>
      <c r="D656" s="37" t="s">
        <v>136</v>
      </c>
      <c r="E656" s="37" t="s">
        <v>185</v>
      </c>
      <c r="F656" s="37" t="s">
        <v>191</v>
      </c>
      <c r="G656" s="38" t="str">
        <f t="shared" si="103"/>
        <v>3.2.90.92.99</v>
      </c>
      <c r="H656" s="23" t="s">
        <v>62</v>
      </c>
      <c r="I656" s="38" t="str">
        <f t="shared" si="95"/>
        <v>A</v>
      </c>
      <c r="J656" s="38">
        <f t="shared" si="104"/>
        <v>5</v>
      </c>
      <c r="K656" s="39" t="s">
        <v>47</v>
      </c>
      <c r="L656" s="38" t="s">
        <v>770</v>
      </c>
      <c r="M656" s="38" t="s">
        <v>545</v>
      </c>
      <c r="N656" s="59" t="s">
        <v>549</v>
      </c>
      <c r="O656" s="62" t="s">
        <v>554</v>
      </c>
      <c r="T656" s="6"/>
    </row>
    <row r="657" spans="2:26" x14ac:dyDescent="0.25">
      <c r="B657" s="30" t="s">
        <v>135</v>
      </c>
      <c r="C657" s="31" t="s">
        <v>232</v>
      </c>
      <c r="D657" s="31" t="s">
        <v>136</v>
      </c>
      <c r="E657" s="31" t="s">
        <v>223</v>
      </c>
      <c r="F657" s="31" t="s">
        <v>186</v>
      </c>
      <c r="G657" s="32" t="str">
        <f t="shared" si="103"/>
        <v>3.2.90.93.00</v>
      </c>
      <c r="H657" s="33" t="s">
        <v>9</v>
      </c>
      <c r="I657" s="34" t="str">
        <f t="shared" si="95"/>
        <v>S</v>
      </c>
      <c r="J657" s="32">
        <f t="shared" si="104"/>
        <v>4</v>
      </c>
      <c r="K657" s="35" t="s">
        <v>46</v>
      </c>
      <c r="L657" s="32" t="s">
        <v>770</v>
      </c>
      <c r="M657" s="32" t="s">
        <v>544</v>
      </c>
      <c r="N657" s="59" t="s">
        <v>549</v>
      </c>
      <c r="O657" s="61" t="s">
        <v>554</v>
      </c>
      <c r="Q657" s="2" t="str">
        <f>B657&amp;"."&amp;C657&amp;"."&amp;D657&amp;"."&amp;E657&amp;"."&amp;F657</f>
        <v>3.2.90.93.00</v>
      </c>
      <c r="R657" s="2" t="str">
        <f>SUBSTITUTE(Q657,".","")</f>
        <v>32909300</v>
      </c>
      <c r="S657" s="2" t="b">
        <f>R657=T657</f>
        <v>1</v>
      </c>
      <c r="T657" s="6" t="str">
        <f>TRIM(SUBSTITUTE(TEXT(G657,"00000000"),".",""))</f>
        <v>32909300</v>
      </c>
      <c r="V657" s="9" t="str">
        <f>IF(IFERROR(SEARCH("Último",K657),0)&gt;0,"A","S")</f>
        <v>S</v>
      </c>
      <c r="W657" s="2" t="b">
        <f>V657=I657</f>
        <v>1</v>
      </c>
      <c r="Y657" s="2" t="str">
        <f>G657&amp;" - "&amp;H657</f>
        <v>3.2.90.93.00 - INDENIZAÇÕES E RESTITUIÇÕES</v>
      </c>
      <c r="Z657" s="2" t="s">
        <v>549</v>
      </c>
    </row>
    <row r="658" spans="2:26" x14ac:dyDescent="0.25">
      <c r="B658" s="36" t="s">
        <v>135</v>
      </c>
      <c r="C658" s="37" t="s">
        <v>232</v>
      </c>
      <c r="D658" s="37" t="s">
        <v>136</v>
      </c>
      <c r="E658" s="37" t="s">
        <v>223</v>
      </c>
      <c r="F658" s="37" t="s">
        <v>191</v>
      </c>
      <c r="G658" s="38" t="str">
        <f t="shared" si="103"/>
        <v>3.2.90.93.99</v>
      </c>
      <c r="H658" s="23" t="s">
        <v>509</v>
      </c>
      <c r="I658" s="38" t="str">
        <f t="shared" si="95"/>
        <v>A</v>
      </c>
      <c r="J658" s="38">
        <f t="shared" si="104"/>
        <v>5</v>
      </c>
      <c r="K658" s="39" t="s">
        <v>47</v>
      </c>
      <c r="L658" s="38" t="s">
        <v>770</v>
      </c>
      <c r="M658" s="38" t="s">
        <v>545</v>
      </c>
      <c r="N658" s="59" t="s">
        <v>549</v>
      </c>
      <c r="O658" s="62" t="s">
        <v>554</v>
      </c>
      <c r="T658" s="6"/>
    </row>
    <row r="659" spans="2:26" s="3" customFormat="1" ht="15" customHeight="1" x14ac:dyDescent="0.25">
      <c r="B659" s="30" t="s">
        <v>135</v>
      </c>
      <c r="C659" s="31" t="s">
        <v>232</v>
      </c>
      <c r="D659" s="31" t="s">
        <v>233</v>
      </c>
      <c r="E659" s="31" t="s">
        <v>186</v>
      </c>
      <c r="F659" s="31" t="s">
        <v>186</v>
      </c>
      <c r="G659" s="32" t="str">
        <f t="shared" si="103"/>
        <v>3.2.91.00.00</v>
      </c>
      <c r="H659" s="33" t="s">
        <v>459</v>
      </c>
      <c r="I659" s="34" t="str">
        <f t="shared" si="95"/>
        <v>S</v>
      </c>
      <c r="J659" s="32">
        <f t="shared" si="104"/>
        <v>3</v>
      </c>
      <c r="K659" s="35" t="s">
        <v>43</v>
      </c>
      <c r="L659" s="38" t="s">
        <v>770</v>
      </c>
      <c r="M659" s="32" t="s">
        <v>544</v>
      </c>
      <c r="N659" s="59" t="s">
        <v>549</v>
      </c>
      <c r="O659" s="61" t="s">
        <v>554</v>
      </c>
      <c r="Q659" s="2" t="str">
        <f>B659&amp;"."&amp;C659&amp;"."&amp;D659&amp;"."&amp;E659&amp;"."&amp;F659</f>
        <v>3.2.91.00.00</v>
      </c>
      <c r="R659" s="2" t="str">
        <f>SUBSTITUTE(Q659,".","")</f>
        <v>32910000</v>
      </c>
      <c r="S659" s="2" t="b">
        <f>R659=T659</f>
        <v>1</v>
      </c>
      <c r="T659" s="6" t="str">
        <f>TRIM(SUBSTITUTE(TEXT(G659,"00000000"),".",""))</f>
        <v>32910000</v>
      </c>
      <c r="V659" s="11" t="str">
        <f>IF(IFERROR(SEARCH("Último",K659),0)&gt;0,"A","S")</f>
        <v>S</v>
      </c>
      <c r="W659" s="3" t="b">
        <f>V659=I659</f>
        <v>1</v>
      </c>
      <c r="Y659" s="2" t="str">
        <f>G659&amp;" - "&amp;H659</f>
        <v>3.2.91.00.00 - APLICAÇÃO DIRETA DECORRENTE DE OPERAÇÃO ENTRE ÓRGÃOS, FUNDOS E ENTIDADES INTEGRANTES DOS ORÇAMENTOS FISCAL E DA SEGURIDADE SOCIAL</v>
      </c>
      <c r="Z659" s="2" t="s">
        <v>549</v>
      </c>
    </row>
    <row r="660" spans="2:26" s="3" customFormat="1" x14ac:dyDescent="0.25">
      <c r="B660" s="30" t="s">
        <v>135</v>
      </c>
      <c r="C660" s="31" t="s">
        <v>232</v>
      </c>
      <c r="D660" s="31" t="s">
        <v>233</v>
      </c>
      <c r="E660" s="31" t="s">
        <v>179</v>
      </c>
      <c r="F660" s="31" t="s">
        <v>186</v>
      </c>
      <c r="G660" s="32" t="str">
        <f t="shared" si="103"/>
        <v>3.2.91.21.00</v>
      </c>
      <c r="H660" s="33" t="s">
        <v>73</v>
      </c>
      <c r="I660" s="34" t="str">
        <f t="shared" si="95"/>
        <v>S</v>
      </c>
      <c r="J660" s="32">
        <f t="shared" si="104"/>
        <v>4</v>
      </c>
      <c r="K660" s="35" t="s">
        <v>46</v>
      </c>
      <c r="L660" s="32" t="s">
        <v>770</v>
      </c>
      <c r="M660" s="32" t="s">
        <v>545</v>
      </c>
      <c r="N660" s="59" t="s">
        <v>549</v>
      </c>
      <c r="O660" s="61" t="s">
        <v>554</v>
      </c>
      <c r="Q660" s="2" t="str">
        <f>B660&amp;"."&amp;C660&amp;"."&amp;D660&amp;"."&amp;E660&amp;"."&amp;F660</f>
        <v>3.2.91.21.00</v>
      </c>
      <c r="R660" s="2" t="str">
        <f>SUBSTITUTE(Q660,".","")</f>
        <v>32912100</v>
      </c>
      <c r="S660" s="2" t="b">
        <f>R660=T660</f>
        <v>1</v>
      </c>
      <c r="T660" s="6" t="str">
        <f>TRIM(SUBSTITUTE(TEXT(G660,"00000000"),".",""))</f>
        <v>32912100</v>
      </c>
      <c r="V660" s="11" t="str">
        <f>IF(IFERROR(SEARCH("Último",K660),0)&gt;0,"A","S")</f>
        <v>S</v>
      </c>
      <c r="W660" s="3" t="b">
        <f>V660=I660</f>
        <v>1</v>
      </c>
      <c r="Y660" s="2" t="str">
        <f>G660&amp;" - "&amp;H660</f>
        <v>3.2.91.21.00 - JUROS SOBRE A DÍVIDA POR CONTRATO</v>
      </c>
      <c r="Z660" s="2" t="s">
        <v>549</v>
      </c>
    </row>
    <row r="661" spans="2:26" s="3" customFormat="1" x14ac:dyDescent="0.25">
      <c r="B661" s="36" t="s">
        <v>135</v>
      </c>
      <c r="C661" s="37" t="s">
        <v>232</v>
      </c>
      <c r="D661" s="37" t="s">
        <v>233</v>
      </c>
      <c r="E661" s="37" t="s">
        <v>179</v>
      </c>
      <c r="F661" s="37" t="s">
        <v>173</v>
      </c>
      <c r="G661" s="38" t="str">
        <f t="shared" si="103"/>
        <v>3.2.91.21.01</v>
      </c>
      <c r="H661" s="23" t="s">
        <v>698</v>
      </c>
      <c r="I661" s="38" t="str">
        <f t="shared" ref="I661:I692" si="105">IF(J661&lt;J662,"S","A")</f>
        <v>A</v>
      </c>
      <c r="J661" s="38">
        <f t="shared" si="104"/>
        <v>5</v>
      </c>
      <c r="K661" s="39" t="s">
        <v>47</v>
      </c>
      <c r="L661" s="38" t="s">
        <v>770</v>
      </c>
      <c r="M661" s="38" t="s">
        <v>545</v>
      </c>
      <c r="N661" s="59" t="s">
        <v>549</v>
      </c>
      <c r="O661" s="62" t="s">
        <v>554</v>
      </c>
      <c r="Q661" s="2"/>
      <c r="R661" s="2"/>
      <c r="S661" s="2"/>
      <c r="T661" s="6"/>
      <c r="V661" s="11"/>
      <c r="Y661" s="2"/>
      <c r="Z661" s="2"/>
    </row>
    <row r="662" spans="2:26" s="3" customFormat="1" x14ac:dyDescent="0.25">
      <c r="B662" s="36" t="s">
        <v>135</v>
      </c>
      <c r="C662" s="37" t="s">
        <v>232</v>
      </c>
      <c r="D662" s="37" t="s">
        <v>233</v>
      </c>
      <c r="E662" s="37" t="s">
        <v>179</v>
      </c>
      <c r="F662" s="37" t="s">
        <v>138</v>
      </c>
      <c r="G662" s="38" t="str">
        <f t="shared" si="103"/>
        <v>3.2.91.21.02</v>
      </c>
      <c r="H662" s="23" t="s">
        <v>704</v>
      </c>
      <c r="I662" s="38" t="str">
        <f t="shared" si="105"/>
        <v>A</v>
      </c>
      <c r="J662" s="38">
        <f t="shared" si="104"/>
        <v>5</v>
      </c>
      <c r="K662" s="39" t="s">
        <v>47</v>
      </c>
      <c r="L662" s="38" t="s">
        <v>770</v>
      </c>
      <c r="M662" s="38" t="s">
        <v>545</v>
      </c>
      <c r="N662" s="59" t="s">
        <v>549</v>
      </c>
      <c r="O662" s="62" t="s">
        <v>554</v>
      </c>
      <c r="Q662" s="2"/>
      <c r="R662" s="2"/>
      <c r="S662" s="2"/>
      <c r="T662" s="6"/>
      <c r="V662" s="11"/>
      <c r="Y662" s="2"/>
      <c r="Z662" s="2"/>
    </row>
    <row r="663" spans="2:26" x14ac:dyDescent="0.25">
      <c r="B663" s="36" t="s">
        <v>135</v>
      </c>
      <c r="C663" s="37" t="s">
        <v>232</v>
      </c>
      <c r="D663" s="37" t="s">
        <v>233</v>
      </c>
      <c r="E663" s="37" t="s">
        <v>179</v>
      </c>
      <c r="F663" s="37" t="s">
        <v>414</v>
      </c>
      <c r="G663" s="38" t="str">
        <f t="shared" si="103"/>
        <v>3.2.91.21.98</v>
      </c>
      <c r="H663" s="23" t="s">
        <v>797</v>
      </c>
      <c r="I663" s="38" t="str">
        <f t="shared" si="105"/>
        <v>A</v>
      </c>
      <c r="J663" s="38">
        <f t="shared" si="104"/>
        <v>5</v>
      </c>
      <c r="K663" s="39" t="s">
        <v>47</v>
      </c>
      <c r="L663" s="38" t="s">
        <v>770</v>
      </c>
      <c r="M663" s="38" t="s">
        <v>545</v>
      </c>
      <c r="N663" s="59" t="s">
        <v>549</v>
      </c>
      <c r="O663" s="62" t="s">
        <v>554</v>
      </c>
      <c r="Q663" s="2" t="str">
        <f>B663&amp;"."&amp;C663&amp;"."&amp;D663&amp;"."&amp;E663&amp;"."&amp;F663</f>
        <v>3.2.91.21.98</v>
      </c>
      <c r="R663" s="2" t="str">
        <f>SUBSTITUTE(Q663,".","")</f>
        <v>32912198</v>
      </c>
      <c r="S663" s="2" t="b">
        <f>R663=T663</f>
        <v>1</v>
      </c>
      <c r="T663" s="6" t="str">
        <f>TRIM(SUBSTITUTE(TEXT(G663,"00000000"),".",""))</f>
        <v>32912198</v>
      </c>
      <c r="V663" s="9" t="str">
        <f>IF(IFERROR(SEARCH("Último",K663),0)&gt;0,"A","S")</f>
        <v>A</v>
      </c>
      <c r="W663" s="2" t="b">
        <f>V663=I663</f>
        <v>1</v>
      </c>
      <c r="Y663" s="2" t="str">
        <f>G663&amp;" - "&amp;H663</f>
        <v>3.2.91.21.98 - JUROS DA DÍVIDA CONTRATADA DECORRENTES DE PARCELAMENTO DE OBRIGAÇÕES PREVIDENCIÁRIAS</v>
      </c>
      <c r="Z663" s="2" t="s">
        <v>549</v>
      </c>
    </row>
    <row r="664" spans="2:26" s="3" customFormat="1" x14ac:dyDescent="0.25">
      <c r="B664" s="36" t="s">
        <v>135</v>
      </c>
      <c r="C664" s="37" t="s">
        <v>232</v>
      </c>
      <c r="D664" s="37" t="s">
        <v>233</v>
      </c>
      <c r="E664" s="37" t="s">
        <v>179</v>
      </c>
      <c r="F664" s="37" t="s">
        <v>191</v>
      </c>
      <c r="G664" s="38" t="str">
        <f t="shared" si="103"/>
        <v>3.2.91.21.99</v>
      </c>
      <c r="H664" s="23" t="s">
        <v>699</v>
      </c>
      <c r="I664" s="38" t="str">
        <f t="shared" si="105"/>
        <v>A</v>
      </c>
      <c r="J664" s="38">
        <f t="shared" si="104"/>
        <v>5</v>
      </c>
      <c r="K664" s="39" t="s">
        <v>47</v>
      </c>
      <c r="L664" s="38" t="s">
        <v>770</v>
      </c>
      <c r="M664" s="38" t="s">
        <v>545</v>
      </c>
      <c r="N664" s="59" t="s">
        <v>549</v>
      </c>
      <c r="O664" s="62" t="s">
        <v>554</v>
      </c>
      <c r="Q664" s="2"/>
      <c r="R664" s="2"/>
      <c r="S664" s="2"/>
      <c r="T664" s="6"/>
      <c r="V664" s="11"/>
      <c r="Y664" s="2"/>
      <c r="Z664" s="2"/>
    </row>
    <row r="665" spans="2:26" s="3" customFormat="1" x14ac:dyDescent="0.25">
      <c r="B665" s="30" t="s">
        <v>135</v>
      </c>
      <c r="C665" s="31" t="s">
        <v>232</v>
      </c>
      <c r="D665" s="31" t="s">
        <v>233</v>
      </c>
      <c r="E665" s="31" t="s">
        <v>180</v>
      </c>
      <c r="F665" s="31" t="s">
        <v>186</v>
      </c>
      <c r="G665" s="32" t="str">
        <f t="shared" si="103"/>
        <v>3.2.91.22.00</v>
      </c>
      <c r="H665" s="33" t="s">
        <v>74</v>
      </c>
      <c r="I665" s="34" t="str">
        <f t="shared" si="105"/>
        <v>S</v>
      </c>
      <c r="J665" s="32">
        <f t="shared" si="104"/>
        <v>4</v>
      </c>
      <c r="K665" s="35" t="s">
        <v>46</v>
      </c>
      <c r="L665" s="32" t="s">
        <v>770</v>
      </c>
      <c r="M665" s="32" t="s">
        <v>545</v>
      </c>
      <c r="N665" s="59" t="s">
        <v>549</v>
      </c>
      <c r="O665" s="61" t="s">
        <v>554</v>
      </c>
      <c r="Q665" s="2" t="str">
        <f>B665&amp;"."&amp;C665&amp;"."&amp;D665&amp;"."&amp;E665&amp;"."&amp;F665</f>
        <v>3.2.91.22.00</v>
      </c>
      <c r="R665" s="2" t="str">
        <f>SUBSTITUTE(Q665,".","")</f>
        <v>32912200</v>
      </c>
      <c r="S665" s="2" t="b">
        <f>R665=T665</f>
        <v>1</v>
      </c>
      <c r="T665" s="6" t="str">
        <f>TRIM(SUBSTITUTE(TEXT(G665,"00000000"),".",""))</f>
        <v>32912200</v>
      </c>
      <c r="V665" s="11" t="str">
        <f>IF(IFERROR(SEARCH("Último",K665),0)&gt;0,"A","S")</f>
        <v>S</v>
      </c>
      <c r="W665" s="3" t="b">
        <f>V665=I665</f>
        <v>1</v>
      </c>
      <c r="Y665" s="2" t="str">
        <f>G665&amp;" - "&amp;H665</f>
        <v>3.2.91.22.00 - OUTROS ENCARGOS SOBRE A DÍVIDA POR CONTRATO</v>
      </c>
      <c r="Z665" s="2" t="s">
        <v>549</v>
      </c>
    </row>
    <row r="666" spans="2:26" s="3" customFormat="1" x14ac:dyDescent="0.25">
      <c r="B666" s="36" t="s">
        <v>135</v>
      </c>
      <c r="C666" s="37" t="s">
        <v>232</v>
      </c>
      <c r="D666" s="37" t="s">
        <v>233</v>
      </c>
      <c r="E666" s="37" t="s">
        <v>180</v>
      </c>
      <c r="F666" s="37" t="s">
        <v>173</v>
      </c>
      <c r="G666" s="38" t="str">
        <f t="shared" si="103"/>
        <v>3.2.91.22.01</v>
      </c>
      <c r="H666" s="23" t="s">
        <v>700</v>
      </c>
      <c r="I666" s="38" t="str">
        <f t="shared" si="105"/>
        <v>A</v>
      </c>
      <c r="J666" s="38">
        <f t="shared" si="104"/>
        <v>5</v>
      </c>
      <c r="K666" s="39" t="s">
        <v>47</v>
      </c>
      <c r="L666" s="38" t="s">
        <v>770</v>
      </c>
      <c r="M666" s="38" t="s">
        <v>545</v>
      </c>
      <c r="N666" s="59" t="s">
        <v>549</v>
      </c>
      <c r="O666" s="62" t="s">
        <v>554</v>
      </c>
      <c r="Q666" s="2"/>
      <c r="R666" s="2"/>
      <c r="S666" s="2"/>
      <c r="T666" s="6"/>
      <c r="V666" s="11"/>
      <c r="Y666" s="2"/>
      <c r="Z666" s="2"/>
    </row>
    <row r="667" spans="2:26" s="3" customFormat="1" x14ac:dyDescent="0.25">
      <c r="B667" s="36" t="s">
        <v>135</v>
      </c>
      <c r="C667" s="37" t="s">
        <v>232</v>
      </c>
      <c r="D667" s="37" t="s">
        <v>233</v>
      </c>
      <c r="E667" s="37" t="s">
        <v>180</v>
      </c>
      <c r="F667" s="37" t="s">
        <v>138</v>
      </c>
      <c r="G667" s="38" t="str">
        <f t="shared" si="103"/>
        <v>3.2.91.22.02</v>
      </c>
      <c r="H667" s="23" t="s">
        <v>705</v>
      </c>
      <c r="I667" s="38" t="str">
        <f t="shared" si="105"/>
        <v>A</v>
      </c>
      <c r="J667" s="38">
        <f t="shared" si="104"/>
        <v>5</v>
      </c>
      <c r="K667" s="39" t="s">
        <v>47</v>
      </c>
      <c r="L667" s="38" t="s">
        <v>770</v>
      </c>
      <c r="M667" s="38" t="s">
        <v>545</v>
      </c>
      <c r="N667" s="59" t="s">
        <v>549</v>
      </c>
      <c r="O667" s="62" t="s">
        <v>554</v>
      </c>
      <c r="Q667" s="2"/>
      <c r="R667" s="2"/>
      <c r="S667" s="2"/>
      <c r="T667" s="6"/>
      <c r="V667" s="11"/>
      <c r="Y667" s="2"/>
      <c r="Z667" s="2"/>
    </row>
    <row r="668" spans="2:26" x14ac:dyDescent="0.25">
      <c r="B668" s="36" t="s">
        <v>135</v>
      </c>
      <c r="C668" s="37" t="s">
        <v>232</v>
      </c>
      <c r="D668" s="37" t="s">
        <v>233</v>
      </c>
      <c r="E668" s="37" t="s">
        <v>180</v>
      </c>
      <c r="F668" s="37" t="s">
        <v>414</v>
      </c>
      <c r="G668" s="38" t="str">
        <f t="shared" si="103"/>
        <v>3.2.91.22.98</v>
      </c>
      <c r="H668" s="23" t="s">
        <v>798</v>
      </c>
      <c r="I668" s="38" t="str">
        <f t="shared" si="105"/>
        <v>A</v>
      </c>
      <c r="J668" s="38">
        <f t="shared" si="104"/>
        <v>5</v>
      </c>
      <c r="K668" s="39" t="s">
        <v>47</v>
      </c>
      <c r="L668" s="38" t="s">
        <v>770</v>
      </c>
      <c r="M668" s="38" t="s">
        <v>545</v>
      </c>
      <c r="N668" s="59" t="s">
        <v>549</v>
      </c>
      <c r="O668" s="62" t="s">
        <v>554</v>
      </c>
      <c r="Q668" s="2" t="str">
        <f>B668&amp;"."&amp;C668&amp;"."&amp;D668&amp;"."&amp;E668&amp;"."&amp;F668</f>
        <v>3.2.91.22.98</v>
      </c>
      <c r="R668" s="2" t="str">
        <f>SUBSTITUTE(Q668,".","")</f>
        <v>32912298</v>
      </c>
      <c r="S668" s="2" t="b">
        <f>R668=T668</f>
        <v>1</v>
      </c>
      <c r="T668" s="6" t="str">
        <f>TRIM(SUBSTITUTE(TEXT(G668,"00000000"),".",""))</f>
        <v>32912298</v>
      </c>
      <c r="V668" s="9" t="str">
        <f>IF(IFERROR(SEARCH("Último",K668),0)&gt;0,"A","S")</f>
        <v>A</v>
      </c>
      <c r="W668" s="2" t="b">
        <f>V668=I668</f>
        <v>1</v>
      </c>
      <c r="Y668" s="2" t="str">
        <f>G668&amp;" - "&amp;H668</f>
        <v>3.2.91.22.98 - ENCARGOS DA DÍVIDA CONTRATADA DECORRENTES DE PARCELAMENTO DE OBRIGAÇÕES PREVIDENCIÁRIAS</v>
      </c>
      <c r="Z668" s="2" t="s">
        <v>549</v>
      </c>
    </row>
    <row r="669" spans="2:26" s="3" customFormat="1" x14ac:dyDescent="0.25">
      <c r="B669" s="36" t="s">
        <v>135</v>
      </c>
      <c r="C669" s="37" t="s">
        <v>232</v>
      </c>
      <c r="D669" s="37" t="s">
        <v>233</v>
      </c>
      <c r="E669" s="37" t="s">
        <v>180</v>
      </c>
      <c r="F669" s="37" t="s">
        <v>191</v>
      </c>
      <c r="G669" s="38" t="str">
        <f t="shared" si="103"/>
        <v>3.2.91.22.99</v>
      </c>
      <c r="H669" s="23" t="s">
        <v>701</v>
      </c>
      <c r="I669" s="38" t="str">
        <f t="shared" si="105"/>
        <v>A</v>
      </c>
      <c r="J669" s="38">
        <f t="shared" si="104"/>
        <v>5</v>
      </c>
      <c r="K669" s="39" t="s">
        <v>47</v>
      </c>
      <c r="L669" s="38" t="s">
        <v>770</v>
      </c>
      <c r="M669" s="38" t="s">
        <v>545</v>
      </c>
      <c r="N669" s="59" t="s">
        <v>549</v>
      </c>
      <c r="O669" s="62" t="s">
        <v>554</v>
      </c>
      <c r="Q669" s="2"/>
      <c r="R669" s="2"/>
      <c r="S669" s="2"/>
      <c r="T669" s="6"/>
      <c r="V669" s="11"/>
      <c r="Y669" s="2"/>
      <c r="Z669" s="2"/>
    </row>
    <row r="670" spans="2:26" s="3" customFormat="1" x14ac:dyDescent="0.25">
      <c r="B670" s="30" t="s">
        <v>135</v>
      </c>
      <c r="C670" s="31" t="s">
        <v>232</v>
      </c>
      <c r="D670" s="31" t="s">
        <v>233</v>
      </c>
      <c r="E670" s="31" t="s">
        <v>233</v>
      </c>
      <c r="F670" s="31" t="s">
        <v>186</v>
      </c>
      <c r="G670" s="32" t="str">
        <f t="shared" si="103"/>
        <v>3.2.91.91.00</v>
      </c>
      <c r="H670" s="33" t="s">
        <v>56</v>
      </c>
      <c r="I670" s="34" t="str">
        <f t="shared" si="105"/>
        <v>S</v>
      </c>
      <c r="J670" s="32">
        <f t="shared" si="104"/>
        <v>4</v>
      </c>
      <c r="K670" s="35" t="s">
        <v>46</v>
      </c>
      <c r="L670" s="32" t="s">
        <v>770</v>
      </c>
      <c r="M670" s="32" t="s">
        <v>545</v>
      </c>
      <c r="N670" s="59" t="s">
        <v>549</v>
      </c>
      <c r="O670" s="61" t="s">
        <v>554</v>
      </c>
      <c r="Q670" s="2" t="str">
        <f>B670&amp;"."&amp;C670&amp;"."&amp;D670&amp;"."&amp;E670&amp;"."&amp;F670</f>
        <v>3.2.91.91.00</v>
      </c>
      <c r="R670" s="2" t="str">
        <f>SUBSTITUTE(Q670,".","")</f>
        <v>32919100</v>
      </c>
      <c r="S670" s="2" t="b">
        <f>R670=T670</f>
        <v>1</v>
      </c>
      <c r="T670" s="6" t="str">
        <f>TRIM(SUBSTITUTE(TEXT(G670,"00000000"),".",""))</f>
        <v>32919100</v>
      </c>
      <c r="V670" s="11" t="str">
        <f>IF(IFERROR(SEARCH("Último",K670),0)&gt;0,"A","S")</f>
        <v>S</v>
      </c>
      <c r="W670" s="3" t="b">
        <f>V670=I670</f>
        <v>1</v>
      </c>
      <c r="Y670" s="2" t="str">
        <f>G670&amp;" - "&amp;H670</f>
        <v>3.2.91.91.00 - SENTENÇAS JUDICIAIS</v>
      </c>
      <c r="Z670" s="2" t="s">
        <v>549</v>
      </c>
    </row>
    <row r="671" spans="2:26" s="3" customFormat="1" x14ac:dyDescent="0.25">
      <c r="B671" s="36" t="s">
        <v>135</v>
      </c>
      <c r="C671" s="37" t="s">
        <v>232</v>
      </c>
      <c r="D671" s="37" t="s">
        <v>233</v>
      </c>
      <c r="E671" s="37" t="s">
        <v>233</v>
      </c>
      <c r="F671" s="37" t="s">
        <v>191</v>
      </c>
      <c r="G671" s="38" t="str">
        <f t="shared" si="103"/>
        <v>3.2.91.91.99</v>
      </c>
      <c r="H671" s="23" t="s">
        <v>456</v>
      </c>
      <c r="I671" s="38" t="str">
        <f t="shared" si="105"/>
        <v>A</v>
      </c>
      <c r="J671" s="38">
        <f t="shared" si="104"/>
        <v>5</v>
      </c>
      <c r="K671" s="39" t="s">
        <v>47</v>
      </c>
      <c r="L671" s="38" t="s">
        <v>770</v>
      </c>
      <c r="M671" s="38" t="s">
        <v>545</v>
      </c>
      <c r="N671" s="59" t="s">
        <v>549</v>
      </c>
      <c r="O671" s="62" t="s">
        <v>554</v>
      </c>
      <c r="Q671" s="2"/>
      <c r="R671" s="2"/>
      <c r="S671" s="2"/>
      <c r="T671" s="6"/>
      <c r="V671" s="11"/>
      <c r="Y671" s="2"/>
      <c r="Z671" s="2"/>
    </row>
    <row r="672" spans="2:26" s="3" customFormat="1" x14ac:dyDescent="0.25">
      <c r="B672" s="30" t="s">
        <v>135</v>
      </c>
      <c r="C672" s="31" t="s">
        <v>232</v>
      </c>
      <c r="D672" s="31" t="s">
        <v>233</v>
      </c>
      <c r="E672" s="31" t="s">
        <v>185</v>
      </c>
      <c r="F672" s="31" t="s">
        <v>186</v>
      </c>
      <c r="G672" s="32" t="str">
        <f t="shared" si="103"/>
        <v>3.2.91.92.00</v>
      </c>
      <c r="H672" s="33" t="s">
        <v>59</v>
      </c>
      <c r="I672" s="34" t="str">
        <f t="shared" si="105"/>
        <v>S</v>
      </c>
      <c r="J672" s="32">
        <f t="shared" si="104"/>
        <v>4</v>
      </c>
      <c r="K672" s="35" t="s">
        <v>46</v>
      </c>
      <c r="L672" s="32" t="s">
        <v>770</v>
      </c>
      <c r="M672" s="32" t="s">
        <v>545</v>
      </c>
      <c r="N672" s="59" t="s">
        <v>549</v>
      </c>
      <c r="O672" s="61" t="s">
        <v>554</v>
      </c>
      <c r="Q672" s="2" t="str">
        <f>B672&amp;"."&amp;C672&amp;"."&amp;D672&amp;"."&amp;E672&amp;"."&amp;F672</f>
        <v>3.2.91.92.00</v>
      </c>
      <c r="R672" s="2" t="str">
        <f>SUBSTITUTE(Q672,".","")</f>
        <v>32919200</v>
      </c>
      <c r="S672" s="2" t="b">
        <f>R672=T672</f>
        <v>1</v>
      </c>
      <c r="T672" s="6" t="str">
        <f>TRIM(SUBSTITUTE(TEXT(G672,"00000000"),".",""))</f>
        <v>32919200</v>
      </c>
      <c r="V672" s="11" t="str">
        <f>IF(IFERROR(SEARCH("Último",K672),0)&gt;0,"A","S")</f>
        <v>S</v>
      </c>
      <c r="W672" s="3" t="b">
        <f>V672=I672</f>
        <v>1</v>
      </c>
      <c r="Y672" s="2" t="str">
        <f>G672&amp;" - "&amp;H672</f>
        <v>3.2.91.92.00 - DESPESAS DE EXERCÍCIOS ANTERIORES</v>
      </c>
      <c r="Z672" s="2" t="s">
        <v>549</v>
      </c>
    </row>
    <row r="673" spans="2:26" s="3" customFormat="1" x14ac:dyDescent="0.25">
      <c r="B673" s="36" t="s">
        <v>135</v>
      </c>
      <c r="C673" s="37" t="s">
        <v>232</v>
      </c>
      <c r="D673" s="37" t="s">
        <v>233</v>
      </c>
      <c r="E673" s="37" t="s">
        <v>185</v>
      </c>
      <c r="F673" s="37" t="s">
        <v>191</v>
      </c>
      <c r="G673" s="38" t="str">
        <f t="shared" si="103"/>
        <v>3.2.91.92.99</v>
      </c>
      <c r="H673" s="23" t="s">
        <v>62</v>
      </c>
      <c r="I673" s="38" t="str">
        <f t="shared" si="105"/>
        <v>A</v>
      </c>
      <c r="J673" s="38">
        <f t="shared" si="104"/>
        <v>5</v>
      </c>
      <c r="K673" s="39" t="s">
        <v>47</v>
      </c>
      <c r="L673" s="38" t="s">
        <v>770</v>
      </c>
      <c r="M673" s="38" t="s">
        <v>545</v>
      </c>
      <c r="N673" s="59" t="s">
        <v>549</v>
      </c>
      <c r="O673" s="62" t="s">
        <v>554</v>
      </c>
      <c r="Q673" s="2"/>
      <c r="R673" s="2"/>
      <c r="S673" s="2"/>
      <c r="T673" s="6"/>
      <c r="V673" s="11"/>
      <c r="Y673" s="2"/>
      <c r="Z673" s="2"/>
    </row>
    <row r="674" spans="2:26" s="3" customFormat="1" x14ac:dyDescent="0.25">
      <c r="B674" s="30" t="s">
        <v>135</v>
      </c>
      <c r="C674" s="31" t="s">
        <v>232</v>
      </c>
      <c r="D674" s="31" t="s">
        <v>233</v>
      </c>
      <c r="E674" s="31" t="s">
        <v>223</v>
      </c>
      <c r="F674" s="31" t="s">
        <v>186</v>
      </c>
      <c r="G674" s="32" t="str">
        <f t="shared" si="103"/>
        <v>3.2.91.93.00</v>
      </c>
      <c r="H674" s="33" t="s">
        <v>9</v>
      </c>
      <c r="I674" s="34" t="str">
        <f t="shared" si="105"/>
        <v>S</v>
      </c>
      <c r="J674" s="32">
        <f t="shared" si="104"/>
        <v>4</v>
      </c>
      <c r="K674" s="35" t="s">
        <v>46</v>
      </c>
      <c r="L674" s="32" t="s">
        <v>770</v>
      </c>
      <c r="M674" s="32" t="s">
        <v>545</v>
      </c>
      <c r="N674" s="59" t="s">
        <v>549</v>
      </c>
      <c r="O674" s="61" t="s">
        <v>554</v>
      </c>
      <c r="Q674" s="2" t="str">
        <f>B674&amp;"."&amp;C674&amp;"."&amp;D674&amp;"."&amp;E674&amp;"."&amp;F674</f>
        <v>3.2.91.93.00</v>
      </c>
      <c r="R674" s="2" t="str">
        <f>SUBSTITUTE(Q674,".","")</f>
        <v>32919300</v>
      </c>
      <c r="S674" s="2" t="b">
        <f>R674=T674</f>
        <v>1</v>
      </c>
      <c r="T674" s="6" t="str">
        <f>TRIM(SUBSTITUTE(TEXT(G674,"00000000"),".",""))</f>
        <v>32919300</v>
      </c>
      <c r="V674" s="11" t="str">
        <f>IF(IFERROR(SEARCH("Último",K674),0)&gt;0,"A","S")</f>
        <v>S</v>
      </c>
      <c r="W674" s="3" t="b">
        <f>V674=I674</f>
        <v>1</v>
      </c>
      <c r="Y674" s="2" t="str">
        <f>G674&amp;" - "&amp;H674</f>
        <v>3.2.91.93.00 - INDENIZAÇÕES E RESTITUIÇÕES</v>
      </c>
      <c r="Z674" s="2" t="s">
        <v>549</v>
      </c>
    </row>
    <row r="675" spans="2:26" s="3" customFormat="1" x14ac:dyDescent="0.25">
      <c r="B675" s="36" t="s">
        <v>135</v>
      </c>
      <c r="C675" s="37" t="s">
        <v>232</v>
      </c>
      <c r="D675" s="37" t="s">
        <v>233</v>
      </c>
      <c r="E675" s="37" t="s">
        <v>223</v>
      </c>
      <c r="F675" s="37" t="s">
        <v>191</v>
      </c>
      <c r="G675" s="38" t="str">
        <f t="shared" si="103"/>
        <v>3.2.91.93.99</v>
      </c>
      <c r="H675" s="23" t="s">
        <v>509</v>
      </c>
      <c r="I675" s="38" t="str">
        <f t="shared" si="105"/>
        <v>A</v>
      </c>
      <c r="J675" s="38">
        <f t="shared" si="104"/>
        <v>5</v>
      </c>
      <c r="K675" s="39" t="s">
        <v>47</v>
      </c>
      <c r="L675" s="38" t="s">
        <v>770</v>
      </c>
      <c r="M675" s="38" t="s">
        <v>545</v>
      </c>
      <c r="N675" s="59" t="s">
        <v>549</v>
      </c>
      <c r="O675" s="62" t="s">
        <v>554</v>
      </c>
      <c r="Q675" s="2"/>
      <c r="R675" s="2"/>
      <c r="S675" s="2"/>
      <c r="T675" s="6"/>
      <c r="V675" s="11"/>
      <c r="Y675" s="2"/>
      <c r="Z675" s="2"/>
    </row>
    <row r="676" spans="2:26" s="3" customFormat="1" x14ac:dyDescent="0.25">
      <c r="B676" s="30" t="s">
        <v>135</v>
      </c>
      <c r="C676" s="31" t="s">
        <v>232</v>
      </c>
      <c r="D676" s="31" t="s">
        <v>185</v>
      </c>
      <c r="E676" s="31" t="s">
        <v>186</v>
      </c>
      <c r="F676" s="31" t="s">
        <v>186</v>
      </c>
      <c r="G676" s="32" t="str">
        <f t="shared" si="103"/>
        <v>3.2.92.00.00</v>
      </c>
      <c r="H676" s="33" t="s">
        <v>766</v>
      </c>
      <c r="I676" s="34" t="str">
        <f t="shared" si="105"/>
        <v>S</v>
      </c>
      <c r="J676" s="32">
        <f t="shared" si="104"/>
        <v>3</v>
      </c>
      <c r="K676" s="35" t="s">
        <v>43</v>
      </c>
      <c r="L676" s="38" t="s">
        <v>770</v>
      </c>
      <c r="M676" s="32" t="s">
        <v>544</v>
      </c>
      <c r="N676" s="59" t="s">
        <v>549</v>
      </c>
      <c r="O676" s="61" t="s">
        <v>554</v>
      </c>
      <c r="Q676" s="2"/>
      <c r="R676" s="2"/>
      <c r="S676" s="2"/>
      <c r="T676" s="6"/>
      <c r="V676" s="11"/>
      <c r="Y676" s="2"/>
      <c r="Z676" s="2"/>
    </row>
    <row r="677" spans="2:26" s="3" customFormat="1" x14ac:dyDescent="0.25">
      <c r="B677" s="30" t="s">
        <v>135</v>
      </c>
      <c r="C677" s="31" t="s">
        <v>232</v>
      </c>
      <c r="D677" s="31" t="s">
        <v>185</v>
      </c>
      <c r="E677" s="31" t="s">
        <v>179</v>
      </c>
      <c r="F677" s="31" t="s">
        <v>186</v>
      </c>
      <c r="G677" s="32" t="str">
        <f t="shared" si="103"/>
        <v>3.2.92.21.00</v>
      </c>
      <c r="H677" s="33" t="s">
        <v>73</v>
      </c>
      <c r="I677" s="34" t="str">
        <f t="shared" si="105"/>
        <v>S</v>
      </c>
      <c r="J677" s="32">
        <f t="shared" si="104"/>
        <v>4</v>
      </c>
      <c r="K677" s="35" t="s">
        <v>46</v>
      </c>
      <c r="L677" s="32" t="s">
        <v>770</v>
      </c>
      <c r="M677" s="32" t="s">
        <v>545</v>
      </c>
      <c r="N677" s="59" t="s">
        <v>549</v>
      </c>
      <c r="O677" s="61" t="s">
        <v>554</v>
      </c>
      <c r="Q677" s="2"/>
      <c r="R677" s="2"/>
      <c r="S677" s="2"/>
      <c r="T677" s="6"/>
      <c r="V677" s="11"/>
      <c r="Y677" s="2"/>
      <c r="Z677" s="2"/>
    </row>
    <row r="678" spans="2:26" s="3" customFormat="1" x14ac:dyDescent="0.25">
      <c r="B678" s="36" t="s">
        <v>135</v>
      </c>
      <c r="C678" s="37" t="s">
        <v>232</v>
      </c>
      <c r="D678" s="37" t="s">
        <v>185</v>
      </c>
      <c r="E678" s="37" t="s">
        <v>179</v>
      </c>
      <c r="F678" s="37" t="s">
        <v>173</v>
      </c>
      <c r="G678" s="38" t="str">
        <f t="shared" si="103"/>
        <v>3.2.92.21.01</v>
      </c>
      <c r="H678" s="23" t="s">
        <v>698</v>
      </c>
      <c r="I678" s="38" t="str">
        <f t="shared" si="105"/>
        <v>A</v>
      </c>
      <c r="J678" s="38">
        <f t="shared" si="104"/>
        <v>5</v>
      </c>
      <c r="K678" s="39" t="s">
        <v>47</v>
      </c>
      <c r="L678" s="38" t="s">
        <v>770</v>
      </c>
      <c r="M678" s="38" t="s">
        <v>545</v>
      </c>
      <c r="N678" s="59" t="s">
        <v>549</v>
      </c>
      <c r="O678" s="62" t="s">
        <v>554</v>
      </c>
      <c r="Q678" s="2"/>
      <c r="R678" s="2"/>
      <c r="S678" s="2"/>
      <c r="T678" s="6"/>
      <c r="V678" s="11"/>
      <c r="Y678" s="2"/>
      <c r="Z678" s="2"/>
    </row>
    <row r="679" spans="2:26" s="3" customFormat="1" x14ac:dyDescent="0.25">
      <c r="B679" s="36" t="s">
        <v>135</v>
      </c>
      <c r="C679" s="37" t="s">
        <v>232</v>
      </c>
      <c r="D679" s="37" t="s">
        <v>185</v>
      </c>
      <c r="E679" s="37" t="s">
        <v>179</v>
      </c>
      <c r="F679" s="37" t="s">
        <v>138</v>
      </c>
      <c r="G679" s="38" t="str">
        <f t="shared" si="103"/>
        <v>3.2.92.21.02</v>
      </c>
      <c r="H679" s="23" t="s">
        <v>704</v>
      </c>
      <c r="I679" s="38" t="str">
        <f t="shared" si="105"/>
        <v>A</v>
      </c>
      <c r="J679" s="38">
        <f t="shared" si="104"/>
        <v>5</v>
      </c>
      <c r="K679" s="39" t="s">
        <v>47</v>
      </c>
      <c r="L679" s="38" t="s">
        <v>770</v>
      </c>
      <c r="M679" s="38" t="s">
        <v>545</v>
      </c>
      <c r="N679" s="59" t="s">
        <v>549</v>
      </c>
      <c r="O679" s="62" t="s">
        <v>554</v>
      </c>
      <c r="Q679" s="2"/>
      <c r="R679" s="2"/>
      <c r="S679" s="2"/>
      <c r="T679" s="6"/>
      <c r="V679" s="11"/>
      <c r="Y679" s="2"/>
      <c r="Z679" s="2"/>
    </row>
    <row r="680" spans="2:26" s="3" customFormat="1" x14ac:dyDescent="0.25">
      <c r="B680" s="36" t="s">
        <v>135</v>
      </c>
      <c r="C680" s="37" t="s">
        <v>232</v>
      </c>
      <c r="D680" s="37" t="s">
        <v>185</v>
      </c>
      <c r="E680" s="37" t="s">
        <v>179</v>
      </c>
      <c r="F680" s="37" t="s">
        <v>191</v>
      </c>
      <c r="G680" s="38" t="str">
        <f t="shared" si="103"/>
        <v>3.2.92.21.99</v>
      </c>
      <c r="H680" s="23" t="s">
        <v>699</v>
      </c>
      <c r="I680" s="38" t="str">
        <f t="shared" si="105"/>
        <v>A</v>
      </c>
      <c r="J680" s="38">
        <f t="shared" si="104"/>
        <v>5</v>
      </c>
      <c r="K680" s="39" t="s">
        <v>47</v>
      </c>
      <c r="L680" s="38" t="s">
        <v>770</v>
      </c>
      <c r="M680" s="38" t="s">
        <v>545</v>
      </c>
      <c r="N680" s="59" t="s">
        <v>549</v>
      </c>
      <c r="O680" s="62" t="s">
        <v>554</v>
      </c>
      <c r="Q680" s="2"/>
      <c r="R680" s="2"/>
      <c r="S680" s="2"/>
      <c r="T680" s="6"/>
      <c r="V680" s="11"/>
      <c r="Y680" s="2"/>
      <c r="Z680" s="2"/>
    </row>
    <row r="681" spans="2:26" s="3" customFormat="1" x14ac:dyDescent="0.25">
      <c r="B681" s="30" t="s">
        <v>135</v>
      </c>
      <c r="C681" s="31" t="s">
        <v>232</v>
      </c>
      <c r="D681" s="31" t="s">
        <v>185</v>
      </c>
      <c r="E681" s="31" t="s">
        <v>180</v>
      </c>
      <c r="F681" s="31" t="s">
        <v>186</v>
      </c>
      <c r="G681" s="32" t="str">
        <f t="shared" si="103"/>
        <v>3.2.92.22.00</v>
      </c>
      <c r="H681" s="33" t="s">
        <v>74</v>
      </c>
      <c r="I681" s="34" t="str">
        <f t="shared" si="105"/>
        <v>S</v>
      </c>
      <c r="J681" s="32">
        <f t="shared" si="104"/>
        <v>4</v>
      </c>
      <c r="K681" s="35" t="s">
        <v>46</v>
      </c>
      <c r="L681" s="32" t="s">
        <v>770</v>
      </c>
      <c r="M681" s="32" t="s">
        <v>545</v>
      </c>
      <c r="N681" s="59" t="s">
        <v>549</v>
      </c>
      <c r="O681" s="61" t="s">
        <v>554</v>
      </c>
      <c r="Q681" s="2"/>
      <c r="R681" s="2"/>
      <c r="S681" s="2"/>
      <c r="T681" s="6"/>
      <c r="V681" s="11"/>
      <c r="Y681" s="2"/>
      <c r="Z681" s="2"/>
    </row>
    <row r="682" spans="2:26" s="3" customFormat="1" x14ac:dyDescent="0.25">
      <c r="B682" s="36" t="s">
        <v>135</v>
      </c>
      <c r="C682" s="37" t="s">
        <v>232</v>
      </c>
      <c r="D682" s="37" t="s">
        <v>185</v>
      </c>
      <c r="E682" s="37" t="s">
        <v>180</v>
      </c>
      <c r="F682" s="37" t="s">
        <v>173</v>
      </c>
      <c r="G682" s="38" t="str">
        <f t="shared" si="103"/>
        <v>3.2.92.22.01</v>
      </c>
      <c r="H682" s="23" t="s">
        <v>700</v>
      </c>
      <c r="I682" s="38" t="str">
        <f t="shared" si="105"/>
        <v>A</v>
      </c>
      <c r="J682" s="38">
        <f t="shared" si="104"/>
        <v>5</v>
      </c>
      <c r="K682" s="39" t="s">
        <v>47</v>
      </c>
      <c r="L682" s="38" t="s">
        <v>770</v>
      </c>
      <c r="M682" s="38" t="s">
        <v>545</v>
      </c>
      <c r="N682" s="59" t="s">
        <v>549</v>
      </c>
      <c r="O682" s="62" t="s">
        <v>554</v>
      </c>
      <c r="Q682" s="2"/>
      <c r="R682" s="2"/>
      <c r="S682" s="2"/>
      <c r="T682" s="6"/>
      <c r="V682" s="11"/>
      <c r="Y682" s="2"/>
      <c r="Z682" s="2"/>
    </row>
    <row r="683" spans="2:26" s="3" customFormat="1" x14ac:dyDescent="0.25">
      <c r="B683" s="36" t="s">
        <v>135</v>
      </c>
      <c r="C683" s="37" t="s">
        <v>232</v>
      </c>
      <c r="D683" s="37" t="s">
        <v>185</v>
      </c>
      <c r="E683" s="37" t="s">
        <v>180</v>
      </c>
      <c r="F683" s="37" t="s">
        <v>138</v>
      </c>
      <c r="G683" s="38" t="str">
        <f t="shared" si="103"/>
        <v>3.2.92.22.02</v>
      </c>
      <c r="H683" s="23" t="s">
        <v>705</v>
      </c>
      <c r="I683" s="38" t="str">
        <f t="shared" si="105"/>
        <v>A</v>
      </c>
      <c r="J683" s="38">
        <f t="shared" si="104"/>
        <v>5</v>
      </c>
      <c r="K683" s="39" t="s">
        <v>47</v>
      </c>
      <c r="L683" s="38" t="s">
        <v>770</v>
      </c>
      <c r="M683" s="38" t="s">
        <v>545</v>
      </c>
      <c r="N683" s="59" t="s">
        <v>549</v>
      </c>
      <c r="O683" s="62" t="s">
        <v>554</v>
      </c>
      <c r="Q683" s="2"/>
      <c r="R683" s="2"/>
      <c r="S683" s="2"/>
      <c r="T683" s="6"/>
      <c r="V683" s="11"/>
      <c r="Y683" s="2"/>
      <c r="Z683" s="2"/>
    </row>
    <row r="684" spans="2:26" s="3" customFormat="1" x14ac:dyDescent="0.25">
      <c r="B684" s="36" t="s">
        <v>135</v>
      </c>
      <c r="C684" s="37" t="s">
        <v>232</v>
      </c>
      <c r="D684" s="37" t="s">
        <v>185</v>
      </c>
      <c r="E684" s="37" t="s">
        <v>180</v>
      </c>
      <c r="F684" s="37" t="s">
        <v>191</v>
      </c>
      <c r="G684" s="38" t="str">
        <f t="shared" si="103"/>
        <v>3.2.92.22.99</v>
      </c>
      <c r="H684" s="23" t="s">
        <v>701</v>
      </c>
      <c r="I684" s="38" t="str">
        <f t="shared" si="105"/>
        <v>A</v>
      </c>
      <c r="J684" s="38">
        <f t="shared" si="104"/>
        <v>5</v>
      </c>
      <c r="K684" s="39" t="s">
        <v>47</v>
      </c>
      <c r="L684" s="38" t="s">
        <v>770</v>
      </c>
      <c r="M684" s="38" t="s">
        <v>545</v>
      </c>
      <c r="N684" s="59" t="s">
        <v>549</v>
      </c>
      <c r="O684" s="62" t="s">
        <v>554</v>
      </c>
      <c r="Q684" s="2"/>
      <c r="R684" s="2"/>
      <c r="S684" s="2"/>
      <c r="T684" s="6"/>
      <c r="V684" s="11"/>
      <c r="Y684" s="2"/>
      <c r="Z684" s="2"/>
    </row>
    <row r="685" spans="2:26" s="3" customFormat="1" ht="30" x14ac:dyDescent="0.25">
      <c r="B685" s="30" t="s">
        <v>135</v>
      </c>
      <c r="C685" s="31" t="s">
        <v>232</v>
      </c>
      <c r="D685" s="31" t="s">
        <v>223</v>
      </c>
      <c r="E685" s="31" t="s">
        <v>186</v>
      </c>
      <c r="F685" s="31" t="s">
        <v>186</v>
      </c>
      <c r="G685" s="32" t="str">
        <f t="shared" si="103"/>
        <v>3.2.93.00.00</v>
      </c>
      <c r="H685" s="33" t="s">
        <v>511</v>
      </c>
      <c r="I685" s="34" t="str">
        <f>IF(J685&lt;J688,"S","A")</f>
        <v>S</v>
      </c>
      <c r="J685" s="32">
        <f t="shared" si="104"/>
        <v>3</v>
      </c>
      <c r="K685" s="35" t="s">
        <v>43</v>
      </c>
      <c r="L685" s="38" t="s">
        <v>770</v>
      </c>
      <c r="M685" s="32" t="s">
        <v>544</v>
      </c>
      <c r="N685" s="59" t="s">
        <v>549</v>
      </c>
      <c r="O685" s="61" t="s">
        <v>554</v>
      </c>
      <c r="Q685" s="2"/>
      <c r="R685" s="2"/>
      <c r="S685" s="2"/>
      <c r="T685" s="6"/>
      <c r="V685" s="11"/>
      <c r="Y685" s="2"/>
      <c r="Z685" s="2"/>
    </row>
    <row r="686" spans="2:26" s="3" customFormat="1" ht="30" x14ac:dyDescent="0.25">
      <c r="B686" s="30" t="s">
        <v>135</v>
      </c>
      <c r="C686" s="31" t="s">
        <v>232</v>
      </c>
      <c r="D686" s="31" t="s">
        <v>224</v>
      </c>
      <c r="E686" s="31" t="s">
        <v>186</v>
      </c>
      <c r="F686" s="31" t="s">
        <v>186</v>
      </c>
      <c r="G686" s="32" t="str">
        <f t="shared" si="103"/>
        <v>3.2.94.00.00</v>
      </c>
      <c r="H686" s="33" t="s">
        <v>512</v>
      </c>
      <c r="I686" s="34" t="str">
        <f>IF(J686&lt;J688,"S","A")</f>
        <v>S</v>
      </c>
      <c r="J686" s="32">
        <f t="shared" si="104"/>
        <v>3</v>
      </c>
      <c r="K686" s="35" t="s">
        <v>43</v>
      </c>
      <c r="L686" s="38" t="s">
        <v>770</v>
      </c>
      <c r="M686" s="32" t="s">
        <v>544</v>
      </c>
      <c r="N686" s="59" t="s">
        <v>549</v>
      </c>
      <c r="O686" s="61" t="s">
        <v>554</v>
      </c>
      <c r="Q686" s="2"/>
      <c r="R686" s="2"/>
      <c r="S686" s="2"/>
      <c r="T686" s="6"/>
      <c r="V686" s="11"/>
      <c r="Y686" s="2"/>
      <c r="Z686" s="2"/>
    </row>
    <row r="687" spans="2:26" s="3" customFormat="1" ht="30" x14ac:dyDescent="0.25">
      <c r="B687" s="30" t="s">
        <v>135</v>
      </c>
      <c r="C687" s="31" t="s">
        <v>232</v>
      </c>
      <c r="D687" s="31" t="s">
        <v>225</v>
      </c>
      <c r="E687" s="31" t="s">
        <v>186</v>
      </c>
      <c r="F687" s="31" t="s">
        <v>186</v>
      </c>
      <c r="G687" s="32" t="str">
        <f t="shared" si="103"/>
        <v>3.2.95.00.00</v>
      </c>
      <c r="H687" s="33" t="s">
        <v>659</v>
      </c>
      <c r="I687" s="34" t="str">
        <f t="shared" ref="I687:I718" si="106">IF(J687&lt;J688,"S","A")</f>
        <v>S</v>
      </c>
      <c r="J687" s="32">
        <f t="shared" si="104"/>
        <v>3</v>
      </c>
      <c r="K687" s="35" t="s">
        <v>43</v>
      </c>
      <c r="L687" s="38" t="s">
        <v>770</v>
      </c>
      <c r="M687" s="32" t="s">
        <v>544</v>
      </c>
      <c r="N687" s="59" t="s">
        <v>549</v>
      </c>
      <c r="O687" s="61" t="s">
        <v>554</v>
      </c>
      <c r="Q687" s="2" t="str">
        <f>B687&amp;"."&amp;C687&amp;"."&amp;D687&amp;"."&amp;E687&amp;"."&amp;F687</f>
        <v>3.2.95.00.00</v>
      </c>
      <c r="R687" s="2" t="str">
        <f>SUBSTITUTE(Q687,".","")</f>
        <v>32950000</v>
      </c>
      <c r="S687" s="2" t="b">
        <f>R687=T687</f>
        <v>1</v>
      </c>
      <c r="T687" s="6" t="str">
        <f>TRIM(SUBSTITUTE(TEXT(G687,"00000000"),".",""))</f>
        <v>32950000</v>
      </c>
      <c r="V687" s="11" t="str">
        <f>IF(IFERROR(SEARCH("Último",K687),0)&gt;0,"A","S")</f>
        <v>S</v>
      </c>
      <c r="W687" s="3" t="b">
        <f>V687=I687</f>
        <v>1</v>
      </c>
      <c r="Y687" s="2" t="str">
        <f>G687&amp;" - "&amp;H687</f>
        <v>3.2.95.00.00 - APLICAÇÃO DIRETA À CONTA DE RECURSOS DE QUE TRATAM OS §§ 1º E 2º DO ART. 24 DA LEI COMPLEMENTAR Nº 141, DE 2012  - RESTOS A PAGAR CANCELADOS OU PRESCRITOS</v>
      </c>
      <c r="Z687" s="2" t="s">
        <v>549</v>
      </c>
    </row>
    <row r="688" spans="2:26" x14ac:dyDescent="0.25">
      <c r="B688" s="30" t="s">
        <v>135</v>
      </c>
      <c r="C688" s="31" t="s">
        <v>232</v>
      </c>
      <c r="D688" s="31" t="s">
        <v>225</v>
      </c>
      <c r="E688" s="31" t="s">
        <v>179</v>
      </c>
      <c r="F688" s="31" t="s">
        <v>186</v>
      </c>
      <c r="G688" s="32" t="str">
        <f t="shared" si="103"/>
        <v>3.2.95.21.00</v>
      </c>
      <c r="H688" s="33" t="s">
        <v>73</v>
      </c>
      <c r="I688" s="34" t="str">
        <f t="shared" si="106"/>
        <v>S</v>
      </c>
      <c r="J688" s="32">
        <f t="shared" si="104"/>
        <v>4</v>
      </c>
      <c r="K688" s="35" t="s">
        <v>46</v>
      </c>
      <c r="L688" s="32" t="s">
        <v>770</v>
      </c>
      <c r="M688" s="32" t="s">
        <v>544</v>
      </c>
      <c r="N688" s="59" t="s">
        <v>549</v>
      </c>
      <c r="O688" s="61" t="s">
        <v>554</v>
      </c>
      <c r="Q688" s="2" t="str">
        <f>B688&amp;"."&amp;C688&amp;"."&amp;D688&amp;"."&amp;E688&amp;"."&amp;F688</f>
        <v>3.2.95.21.00</v>
      </c>
      <c r="R688" s="2" t="str">
        <f>SUBSTITUTE(Q688,".","")</f>
        <v>32952100</v>
      </c>
      <c r="S688" s="2" t="b">
        <f>R688=T688</f>
        <v>1</v>
      </c>
      <c r="T688" s="6" t="str">
        <f>TRIM(SUBSTITUTE(TEXT(G688,"00000000"),".",""))</f>
        <v>32952100</v>
      </c>
      <c r="V688" s="9" t="str">
        <f>IF(IFERROR(SEARCH("Último",K688),0)&gt;0,"A","S")</f>
        <v>S</v>
      </c>
      <c r="W688" s="2" t="b">
        <f>V688=I688</f>
        <v>1</v>
      </c>
      <c r="Y688" s="2" t="str">
        <f>G688&amp;" - "&amp;H688</f>
        <v>3.2.95.21.00 - JUROS SOBRE A DÍVIDA POR CONTRATO</v>
      </c>
      <c r="Z688" s="2" t="s">
        <v>549</v>
      </c>
    </row>
    <row r="689" spans="2:26" x14ac:dyDescent="0.25">
      <c r="B689" s="36" t="s">
        <v>135</v>
      </c>
      <c r="C689" s="37" t="s">
        <v>232</v>
      </c>
      <c r="D689" s="37" t="s">
        <v>225</v>
      </c>
      <c r="E689" s="37" t="s">
        <v>179</v>
      </c>
      <c r="F689" s="37" t="s">
        <v>173</v>
      </c>
      <c r="G689" s="38" t="str">
        <f t="shared" si="103"/>
        <v>3.2.95.21.01</v>
      </c>
      <c r="H689" s="23" t="s">
        <v>698</v>
      </c>
      <c r="I689" s="38" t="str">
        <f t="shared" si="106"/>
        <v>A</v>
      </c>
      <c r="J689" s="38">
        <f t="shared" si="104"/>
        <v>5</v>
      </c>
      <c r="K689" s="39" t="s">
        <v>47</v>
      </c>
      <c r="L689" s="38" t="s">
        <v>770</v>
      </c>
      <c r="M689" s="38" t="s">
        <v>545</v>
      </c>
      <c r="N689" s="59" t="s">
        <v>549</v>
      </c>
      <c r="O689" s="62" t="s">
        <v>554</v>
      </c>
      <c r="T689" s="6"/>
    </row>
    <row r="690" spans="2:26" x14ac:dyDescent="0.25">
      <c r="B690" s="36" t="s">
        <v>135</v>
      </c>
      <c r="C690" s="37" t="s">
        <v>232</v>
      </c>
      <c r="D690" s="37" t="s">
        <v>225</v>
      </c>
      <c r="E690" s="37" t="s">
        <v>179</v>
      </c>
      <c r="F690" s="37" t="s">
        <v>138</v>
      </c>
      <c r="G690" s="38" t="str">
        <f t="shared" si="103"/>
        <v>3.2.95.21.02</v>
      </c>
      <c r="H690" s="23" t="s">
        <v>704</v>
      </c>
      <c r="I690" s="38" t="str">
        <f t="shared" si="106"/>
        <v>A</v>
      </c>
      <c r="J690" s="38">
        <f t="shared" si="104"/>
        <v>5</v>
      </c>
      <c r="K690" s="39" t="s">
        <v>47</v>
      </c>
      <c r="L690" s="38" t="s">
        <v>770</v>
      </c>
      <c r="M690" s="38" t="s">
        <v>545</v>
      </c>
      <c r="N690" s="59" t="s">
        <v>549</v>
      </c>
      <c r="O690" s="62" t="s">
        <v>554</v>
      </c>
      <c r="T690" s="6"/>
    </row>
    <row r="691" spans="2:26" x14ac:dyDescent="0.25">
      <c r="B691" s="36" t="s">
        <v>135</v>
      </c>
      <c r="C691" s="37" t="s">
        <v>232</v>
      </c>
      <c r="D691" s="37" t="s">
        <v>225</v>
      </c>
      <c r="E691" s="37" t="s">
        <v>179</v>
      </c>
      <c r="F691" s="37" t="s">
        <v>191</v>
      </c>
      <c r="G691" s="38" t="str">
        <f t="shared" si="103"/>
        <v>3.2.95.21.99</v>
      </c>
      <c r="H691" s="23" t="s">
        <v>699</v>
      </c>
      <c r="I691" s="38" t="str">
        <f t="shared" si="106"/>
        <v>A</v>
      </c>
      <c r="J691" s="38">
        <f t="shared" si="104"/>
        <v>5</v>
      </c>
      <c r="K691" s="39" t="s">
        <v>47</v>
      </c>
      <c r="L691" s="38" t="s">
        <v>770</v>
      </c>
      <c r="M691" s="38" t="s">
        <v>545</v>
      </c>
      <c r="N691" s="59" t="s">
        <v>549</v>
      </c>
      <c r="O691" s="62" t="s">
        <v>554</v>
      </c>
      <c r="T691" s="6"/>
    </row>
    <row r="692" spans="2:26" x14ac:dyDescent="0.25">
      <c r="B692" s="30" t="s">
        <v>135</v>
      </c>
      <c r="C692" s="31" t="s">
        <v>232</v>
      </c>
      <c r="D692" s="31" t="s">
        <v>225</v>
      </c>
      <c r="E692" s="31" t="s">
        <v>180</v>
      </c>
      <c r="F692" s="31" t="s">
        <v>186</v>
      </c>
      <c r="G692" s="32" t="str">
        <f t="shared" si="103"/>
        <v>3.2.95.22.00</v>
      </c>
      <c r="H692" s="33" t="s">
        <v>74</v>
      </c>
      <c r="I692" s="34" t="str">
        <f t="shared" si="106"/>
        <v>S</v>
      </c>
      <c r="J692" s="32">
        <f t="shared" si="104"/>
        <v>4</v>
      </c>
      <c r="K692" s="35" t="s">
        <v>46</v>
      </c>
      <c r="L692" s="32" t="s">
        <v>770</v>
      </c>
      <c r="M692" s="32" t="s">
        <v>544</v>
      </c>
      <c r="N692" s="59" t="s">
        <v>549</v>
      </c>
      <c r="O692" s="61" t="s">
        <v>554</v>
      </c>
      <c r="Q692" s="2" t="str">
        <f>B692&amp;"."&amp;C692&amp;"."&amp;D692&amp;"."&amp;E692&amp;"."&amp;F692</f>
        <v>3.2.95.22.00</v>
      </c>
      <c r="R692" s="2" t="str">
        <f>SUBSTITUTE(Q692,".","")</f>
        <v>32952200</v>
      </c>
      <c r="S692" s="2" t="b">
        <f>R692=T692</f>
        <v>1</v>
      </c>
      <c r="T692" s="6" t="str">
        <f>TRIM(SUBSTITUTE(TEXT(G692,"00000000"),".",""))</f>
        <v>32952200</v>
      </c>
      <c r="V692" s="9" t="str">
        <f>IF(IFERROR(SEARCH("Último",K692),0)&gt;0,"A","S")</f>
        <v>S</v>
      </c>
      <c r="W692" s="2" t="b">
        <f>V692=I692</f>
        <v>1</v>
      </c>
      <c r="Y692" s="2" t="str">
        <f>G692&amp;" - "&amp;H692</f>
        <v>3.2.95.22.00 - OUTROS ENCARGOS SOBRE A DÍVIDA POR CONTRATO</v>
      </c>
      <c r="Z692" s="2" t="s">
        <v>549</v>
      </c>
    </row>
    <row r="693" spans="2:26" x14ac:dyDescent="0.25">
      <c r="B693" s="36" t="s">
        <v>135</v>
      </c>
      <c r="C693" s="37" t="s">
        <v>232</v>
      </c>
      <c r="D693" s="37" t="s">
        <v>225</v>
      </c>
      <c r="E693" s="37" t="s">
        <v>180</v>
      </c>
      <c r="F693" s="37" t="s">
        <v>173</v>
      </c>
      <c r="G693" s="38" t="str">
        <f t="shared" si="103"/>
        <v>3.2.95.22.01</v>
      </c>
      <c r="H693" s="23" t="s">
        <v>700</v>
      </c>
      <c r="I693" s="38" t="str">
        <f t="shared" si="106"/>
        <v>A</v>
      </c>
      <c r="J693" s="38">
        <f t="shared" si="104"/>
        <v>5</v>
      </c>
      <c r="K693" s="39" t="s">
        <v>47</v>
      </c>
      <c r="L693" s="38" t="s">
        <v>770</v>
      </c>
      <c r="M693" s="38" t="s">
        <v>545</v>
      </c>
      <c r="N693" s="59" t="s">
        <v>549</v>
      </c>
      <c r="O693" s="62" t="s">
        <v>554</v>
      </c>
      <c r="T693" s="6"/>
    </row>
    <row r="694" spans="2:26" x14ac:dyDescent="0.25">
      <c r="B694" s="36" t="s">
        <v>135</v>
      </c>
      <c r="C694" s="37" t="s">
        <v>232</v>
      </c>
      <c r="D694" s="37" t="s">
        <v>225</v>
      </c>
      <c r="E694" s="37" t="s">
        <v>180</v>
      </c>
      <c r="F694" s="37" t="s">
        <v>138</v>
      </c>
      <c r="G694" s="38" t="str">
        <f t="shared" si="103"/>
        <v>3.2.95.22.02</v>
      </c>
      <c r="H694" s="23" t="s">
        <v>705</v>
      </c>
      <c r="I694" s="38" t="str">
        <f t="shared" si="106"/>
        <v>A</v>
      </c>
      <c r="J694" s="38">
        <f t="shared" si="104"/>
        <v>5</v>
      </c>
      <c r="K694" s="39" t="s">
        <v>47</v>
      </c>
      <c r="L694" s="38" t="s">
        <v>770</v>
      </c>
      <c r="M694" s="38" t="s">
        <v>545</v>
      </c>
      <c r="N694" s="59" t="s">
        <v>549</v>
      </c>
      <c r="O694" s="62" t="s">
        <v>554</v>
      </c>
      <c r="T694" s="6"/>
    </row>
    <row r="695" spans="2:26" x14ac:dyDescent="0.25">
      <c r="B695" s="36" t="s">
        <v>135</v>
      </c>
      <c r="C695" s="37" t="s">
        <v>232</v>
      </c>
      <c r="D695" s="37" t="s">
        <v>225</v>
      </c>
      <c r="E695" s="37" t="s">
        <v>180</v>
      </c>
      <c r="F695" s="37" t="s">
        <v>191</v>
      </c>
      <c r="G695" s="38" t="str">
        <f t="shared" si="103"/>
        <v>3.2.95.22.99</v>
      </c>
      <c r="H695" s="23" t="s">
        <v>701</v>
      </c>
      <c r="I695" s="38" t="str">
        <f t="shared" si="106"/>
        <v>A</v>
      </c>
      <c r="J695" s="38">
        <f t="shared" si="104"/>
        <v>5</v>
      </c>
      <c r="K695" s="39" t="s">
        <v>47</v>
      </c>
      <c r="L695" s="38" t="s">
        <v>770</v>
      </c>
      <c r="M695" s="38" t="s">
        <v>545</v>
      </c>
      <c r="N695" s="59" t="s">
        <v>549</v>
      </c>
      <c r="O695" s="62" t="s">
        <v>554</v>
      </c>
      <c r="T695" s="6"/>
    </row>
    <row r="696" spans="2:26" x14ac:dyDescent="0.25">
      <c r="B696" s="30" t="s">
        <v>135</v>
      </c>
      <c r="C696" s="31" t="s">
        <v>232</v>
      </c>
      <c r="D696" s="31" t="s">
        <v>225</v>
      </c>
      <c r="E696" s="31" t="s">
        <v>185</v>
      </c>
      <c r="F696" s="31" t="s">
        <v>186</v>
      </c>
      <c r="G696" s="32" t="str">
        <f t="shared" si="103"/>
        <v>3.2.95.92.00</v>
      </c>
      <c r="H696" s="33" t="s">
        <v>59</v>
      </c>
      <c r="I696" s="34" t="str">
        <f t="shared" si="106"/>
        <v>S</v>
      </c>
      <c r="J696" s="32">
        <f t="shared" si="104"/>
        <v>4</v>
      </c>
      <c r="K696" s="35" t="s">
        <v>46</v>
      </c>
      <c r="L696" s="32" t="s">
        <v>770</v>
      </c>
      <c r="M696" s="32" t="s">
        <v>544</v>
      </c>
      <c r="N696" s="59" t="s">
        <v>549</v>
      </c>
      <c r="O696" s="61" t="s">
        <v>554</v>
      </c>
      <c r="Q696" s="2" t="str">
        <f>B696&amp;"."&amp;C696&amp;"."&amp;D696&amp;"."&amp;E696&amp;"."&amp;F696</f>
        <v>3.2.95.92.00</v>
      </c>
      <c r="R696" s="2" t="str">
        <f>SUBSTITUTE(Q696,".","")</f>
        <v>32959200</v>
      </c>
      <c r="S696" s="2" t="b">
        <f>R696=T696</f>
        <v>1</v>
      </c>
      <c r="T696" s="6" t="str">
        <f>TRIM(SUBSTITUTE(TEXT(G696,"00000000"),".",""))</f>
        <v>32959200</v>
      </c>
      <c r="V696" s="9" t="str">
        <f>IF(IFERROR(SEARCH("Último",K696),0)&gt;0,"A","S")</f>
        <v>S</v>
      </c>
      <c r="W696" s="2" t="b">
        <f>V696=I696</f>
        <v>1</v>
      </c>
      <c r="Y696" s="2" t="str">
        <f>G696&amp;" - "&amp;H696</f>
        <v>3.2.95.92.00 - DESPESAS DE EXERCÍCIOS ANTERIORES</v>
      </c>
      <c r="Z696" s="2" t="s">
        <v>549</v>
      </c>
    </row>
    <row r="697" spans="2:26" x14ac:dyDescent="0.25">
      <c r="B697" s="36" t="s">
        <v>135</v>
      </c>
      <c r="C697" s="37" t="s">
        <v>232</v>
      </c>
      <c r="D697" s="37" t="s">
        <v>225</v>
      </c>
      <c r="E697" s="37" t="s">
        <v>185</v>
      </c>
      <c r="F697" s="37" t="s">
        <v>191</v>
      </c>
      <c r="G697" s="38" t="str">
        <f t="shared" si="103"/>
        <v>3.2.95.92.99</v>
      </c>
      <c r="H697" s="23" t="s">
        <v>62</v>
      </c>
      <c r="I697" s="38" t="str">
        <f t="shared" si="106"/>
        <v>A</v>
      </c>
      <c r="J697" s="38">
        <f t="shared" si="104"/>
        <v>5</v>
      </c>
      <c r="K697" s="39" t="s">
        <v>47</v>
      </c>
      <c r="L697" s="38" t="s">
        <v>770</v>
      </c>
      <c r="M697" s="38" t="s">
        <v>545</v>
      </c>
      <c r="N697" s="59" t="s">
        <v>549</v>
      </c>
      <c r="O697" s="62" t="s">
        <v>554</v>
      </c>
      <c r="T697" s="6"/>
    </row>
    <row r="698" spans="2:26" s="3" customFormat="1" ht="30" x14ac:dyDescent="0.25">
      <c r="B698" s="30" t="s">
        <v>135</v>
      </c>
      <c r="C698" s="31" t="s">
        <v>232</v>
      </c>
      <c r="D698" s="31" t="s">
        <v>226</v>
      </c>
      <c r="E698" s="31" t="s">
        <v>186</v>
      </c>
      <c r="F698" s="31" t="s">
        <v>186</v>
      </c>
      <c r="G698" s="32" t="str">
        <f t="shared" si="103"/>
        <v>3.2.96.00.00</v>
      </c>
      <c r="H698" s="33" t="s">
        <v>662</v>
      </c>
      <c r="I698" s="34" t="str">
        <f t="shared" si="106"/>
        <v>S</v>
      </c>
      <c r="J698" s="32">
        <f t="shared" si="104"/>
        <v>3</v>
      </c>
      <c r="K698" s="35" t="s">
        <v>43</v>
      </c>
      <c r="L698" s="38" t="s">
        <v>770</v>
      </c>
      <c r="M698" s="32" t="s">
        <v>544</v>
      </c>
      <c r="N698" s="59" t="s">
        <v>549</v>
      </c>
      <c r="O698" s="61" t="s">
        <v>554</v>
      </c>
      <c r="Q698" s="2" t="str">
        <f>B698&amp;"."&amp;C698&amp;"."&amp;D698&amp;"."&amp;E698&amp;"."&amp;F698</f>
        <v>3.2.96.00.00</v>
      </c>
      <c r="R698" s="2" t="str">
        <f>SUBSTITUTE(Q698,".","")</f>
        <v>32960000</v>
      </c>
      <c r="S698" s="2" t="b">
        <f>R698=T698</f>
        <v>1</v>
      </c>
      <c r="T698" s="6" t="str">
        <f>TRIM(SUBSTITUTE(TEXT(G698,"00000000"),".",""))</f>
        <v>32960000</v>
      </c>
      <c r="V698" s="11" t="str">
        <f>IF(IFERROR(SEARCH("Último",K698),0)&gt;0,"A","S")</f>
        <v>S</v>
      </c>
      <c r="W698" s="3" t="b">
        <f>V698=I698</f>
        <v>1</v>
      </c>
      <c r="Y698" s="2" t="str">
        <f>G698&amp;" - "&amp;H698</f>
        <v>3.2.96.00.00 - APLICAÇÃO DIRETA À CONTA DE RECURSOS DE QUE TRATA O ART. 25 DA LEI COMPLEMENTAR Nº 141, DE 2012  - DIFERENÇA DO MÍNIMO NÃO APLICADO EM EXERCÍCIOS ANTERIORES</v>
      </c>
      <c r="Z698" s="2" t="s">
        <v>549</v>
      </c>
    </row>
    <row r="699" spans="2:26" x14ac:dyDescent="0.25">
      <c r="B699" s="30" t="s">
        <v>135</v>
      </c>
      <c r="C699" s="31" t="s">
        <v>232</v>
      </c>
      <c r="D699" s="31" t="s">
        <v>226</v>
      </c>
      <c r="E699" s="31" t="s">
        <v>179</v>
      </c>
      <c r="F699" s="31" t="s">
        <v>186</v>
      </c>
      <c r="G699" s="32" t="str">
        <f t="shared" si="103"/>
        <v>3.2.96.21.00</v>
      </c>
      <c r="H699" s="33" t="s">
        <v>73</v>
      </c>
      <c r="I699" s="34" t="str">
        <f t="shared" si="106"/>
        <v>S</v>
      </c>
      <c r="J699" s="32">
        <f t="shared" si="104"/>
        <v>4</v>
      </c>
      <c r="K699" s="35" t="s">
        <v>46</v>
      </c>
      <c r="L699" s="32" t="s">
        <v>770</v>
      </c>
      <c r="M699" s="32" t="s">
        <v>544</v>
      </c>
      <c r="N699" s="59" t="s">
        <v>549</v>
      </c>
      <c r="O699" s="61" t="s">
        <v>554</v>
      </c>
      <c r="Q699" s="2" t="str">
        <f>B699&amp;"."&amp;C699&amp;"."&amp;D699&amp;"."&amp;E699&amp;"."&amp;F699</f>
        <v>3.2.96.21.00</v>
      </c>
      <c r="R699" s="2" t="str">
        <f>SUBSTITUTE(Q699,".","")</f>
        <v>32962100</v>
      </c>
      <c r="S699" s="2" t="b">
        <f>R699=T699</f>
        <v>1</v>
      </c>
      <c r="T699" s="6" t="str">
        <f>TRIM(SUBSTITUTE(TEXT(G699,"00000000"),".",""))</f>
        <v>32962100</v>
      </c>
      <c r="V699" s="9" t="str">
        <f>IF(IFERROR(SEARCH("Último",K699),0)&gt;0,"A","S")</f>
        <v>S</v>
      </c>
      <c r="W699" s="2" t="b">
        <f>V699=I699</f>
        <v>1</v>
      </c>
      <c r="Y699" s="2" t="str">
        <f>G699&amp;" - "&amp;H699</f>
        <v>3.2.96.21.00 - JUROS SOBRE A DÍVIDA POR CONTRATO</v>
      </c>
      <c r="Z699" s="2" t="s">
        <v>549</v>
      </c>
    </row>
    <row r="700" spans="2:26" x14ac:dyDescent="0.25">
      <c r="B700" s="36" t="s">
        <v>135</v>
      </c>
      <c r="C700" s="37" t="s">
        <v>232</v>
      </c>
      <c r="D700" s="37" t="s">
        <v>226</v>
      </c>
      <c r="E700" s="37" t="s">
        <v>179</v>
      </c>
      <c r="F700" s="37" t="s">
        <v>173</v>
      </c>
      <c r="G700" s="38" t="str">
        <f t="shared" si="103"/>
        <v>3.2.96.21.01</v>
      </c>
      <c r="H700" s="23" t="s">
        <v>698</v>
      </c>
      <c r="I700" s="38" t="str">
        <f t="shared" si="106"/>
        <v>A</v>
      </c>
      <c r="J700" s="38">
        <f t="shared" si="104"/>
        <v>5</v>
      </c>
      <c r="K700" s="39" t="s">
        <v>47</v>
      </c>
      <c r="L700" s="38" t="s">
        <v>770</v>
      </c>
      <c r="M700" s="38" t="s">
        <v>545</v>
      </c>
      <c r="N700" s="59" t="s">
        <v>549</v>
      </c>
      <c r="O700" s="62" t="s">
        <v>554</v>
      </c>
      <c r="T700" s="6"/>
    </row>
    <row r="701" spans="2:26" x14ac:dyDescent="0.25">
      <c r="B701" s="36" t="s">
        <v>135</v>
      </c>
      <c r="C701" s="37" t="s">
        <v>232</v>
      </c>
      <c r="D701" s="37" t="s">
        <v>226</v>
      </c>
      <c r="E701" s="37" t="s">
        <v>179</v>
      </c>
      <c r="F701" s="37" t="s">
        <v>138</v>
      </c>
      <c r="G701" s="38" t="str">
        <f t="shared" si="103"/>
        <v>3.2.96.21.02</v>
      </c>
      <c r="H701" s="23" t="s">
        <v>704</v>
      </c>
      <c r="I701" s="38" t="str">
        <f t="shared" si="106"/>
        <v>A</v>
      </c>
      <c r="J701" s="38">
        <f t="shared" si="104"/>
        <v>5</v>
      </c>
      <c r="K701" s="39" t="s">
        <v>47</v>
      </c>
      <c r="L701" s="38" t="s">
        <v>770</v>
      </c>
      <c r="M701" s="38" t="s">
        <v>545</v>
      </c>
      <c r="N701" s="59" t="s">
        <v>549</v>
      </c>
      <c r="O701" s="62" t="s">
        <v>554</v>
      </c>
      <c r="T701" s="6"/>
    </row>
    <row r="702" spans="2:26" x14ac:dyDescent="0.25">
      <c r="B702" s="36" t="s">
        <v>135</v>
      </c>
      <c r="C702" s="37" t="s">
        <v>232</v>
      </c>
      <c r="D702" s="37" t="s">
        <v>226</v>
      </c>
      <c r="E702" s="37" t="s">
        <v>179</v>
      </c>
      <c r="F702" s="37" t="s">
        <v>191</v>
      </c>
      <c r="G702" s="38" t="str">
        <f t="shared" si="103"/>
        <v>3.2.96.21.99</v>
      </c>
      <c r="H702" s="23" t="s">
        <v>699</v>
      </c>
      <c r="I702" s="38" t="str">
        <f t="shared" si="106"/>
        <v>A</v>
      </c>
      <c r="J702" s="38">
        <f t="shared" si="104"/>
        <v>5</v>
      </c>
      <c r="K702" s="39" t="s">
        <v>47</v>
      </c>
      <c r="L702" s="38" t="s">
        <v>770</v>
      </c>
      <c r="M702" s="38" t="s">
        <v>545</v>
      </c>
      <c r="N702" s="59" t="s">
        <v>549</v>
      </c>
      <c r="O702" s="62" t="s">
        <v>554</v>
      </c>
      <c r="T702" s="6"/>
    </row>
    <row r="703" spans="2:26" x14ac:dyDescent="0.25">
      <c r="B703" s="30" t="s">
        <v>135</v>
      </c>
      <c r="C703" s="31" t="s">
        <v>232</v>
      </c>
      <c r="D703" s="31" t="s">
        <v>226</v>
      </c>
      <c r="E703" s="31" t="s">
        <v>180</v>
      </c>
      <c r="F703" s="31" t="s">
        <v>186</v>
      </c>
      <c r="G703" s="32" t="str">
        <f t="shared" si="103"/>
        <v>3.2.96.22.00</v>
      </c>
      <c r="H703" s="33" t="s">
        <v>74</v>
      </c>
      <c r="I703" s="34" t="str">
        <f t="shared" si="106"/>
        <v>S</v>
      </c>
      <c r="J703" s="32">
        <f t="shared" si="104"/>
        <v>4</v>
      </c>
      <c r="K703" s="35" t="s">
        <v>46</v>
      </c>
      <c r="L703" s="32" t="s">
        <v>770</v>
      </c>
      <c r="M703" s="32" t="s">
        <v>544</v>
      </c>
      <c r="N703" s="59" t="s">
        <v>549</v>
      </c>
      <c r="O703" s="61" t="s">
        <v>554</v>
      </c>
      <c r="Q703" s="2" t="str">
        <f>B703&amp;"."&amp;C703&amp;"."&amp;D703&amp;"."&amp;E703&amp;"."&amp;F703</f>
        <v>3.2.96.22.00</v>
      </c>
      <c r="R703" s="2" t="str">
        <f>SUBSTITUTE(Q703,".","")</f>
        <v>32962200</v>
      </c>
      <c r="S703" s="2" t="b">
        <f>R703=T703</f>
        <v>1</v>
      </c>
      <c r="T703" s="6" t="str">
        <f>TRIM(SUBSTITUTE(TEXT(G703,"00000000"),".",""))</f>
        <v>32962200</v>
      </c>
      <c r="V703" s="9" t="str">
        <f>IF(IFERROR(SEARCH("Último",K703),0)&gt;0,"A","S")</f>
        <v>S</v>
      </c>
      <c r="W703" s="2" t="b">
        <f>V703=I703</f>
        <v>1</v>
      </c>
      <c r="Y703" s="2" t="str">
        <f>G703&amp;" - "&amp;H703</f>
        <v>3.2.96.22.00 - OUTROS ENCARGOS SOBRE A DÍVIDA POR CONTRATO</v>
      </c>
      <c r="Z703" s="2" t="s">
        <v>549</v>
      </c>
    </row>
    <row r="704" spans="2:26" x14ac:dyDescent="0.25">
      <c r="B704" s="36" t="s">
        <v>135</v>
      </c>
      <c r="C704" s="37" t="s">
        <v>232</v>
      </c>
      <c r="D704" s="37" t="s">
        <v>226</v>
      </c>
      <c r="E704" s="37" t="s">
        <v>180</v>
      </c>
      <c r="F704" s="37" t="s">
        <v>173</v>
      </c>
      <c r="G704" s="38" t="str">
        <f t="shared" si="103"/>
        <v>3.2.96.22.01</v>
      </c>
      <c r="H704" s="23" t="s">
        <v>700</v>
      </c>
      <c r="I704" s="38" t="str">
        <f t="shared" si="106"/>
        <v>A</v>
      </c>
      <c r="J704" s="38">
        <f t="shared" si="104"/>
        <v>5</v>
      </c>
      <c r="K704" s="39" t="s">
        <v>47</v>
      </c>
      <c r="L704" s="38" t="s">
        <v>770</v>
      </c>
      <c r="M704" s="38" t="s">
        <v>545</v>
      </c>
      <c r="N704" s="59" t="s">
        <v>549</v>
      </c>
      <c r="O704" s="62" t="s">
        <v>554</v>
      </c>
      <c r="T704" s="6"/>
    </row>
    <row r="705" spans="2:26" x14ac:dyDescent="0.25">
      <c r="B705" s="36" t="s">
        <v>135</v>
      </c>
      <c r="C705" s="37" t="s">
        <v>232</v>
      </c>
      <c r="D705" s="37" t="s">
        <v>226</v>
      </c>
      <c r="E705" s="37" t="s">
        <v>180</v>
      </c>
      <c r="F705" s="37" t="s">
        <v>138</v>
      </c>
      <c r="G705" s="38" t="str">
        <f t="shared" si="103"/>
        <v>3.2.96.22.02</v>
      </c>
      <c r="H705" s="23" t="s">
        <v>705</v>
      </c>
      <c r="I705" s="38" t="str">
        <f t="shared" si="106"/>
        <v>A</v>
      </c>
      <c r="J705" s="38">
        <f t="shared" si="104"/>
        <v>5</v>
      </c>
      <c r="K705" s="39" t="s">
        <v>47</v>
      </c>
      <c r="L705" s="38" t="s">
        <v>770</v>
      </c>
      <c r="M705" s="38" t="s">
        <v>545</v>
      </c>
      <c r="N705" s="59" t="s">
        <v>549</v>
      </c>
      <c r="O705" s="62" t="s">
        <v>554</v>
      </c>
      <c r="T705" s="6"/>
    </row>
    <row r="706" spans="2:26" x14ac:dyDescent="0.25">
      <c r="B706" s="36" t="s">
        <v>135</v>
      </c>
      <c r="C706" s="37" t="s">
        <v>232</v>
      </c>
      <c r="D706" s="37" t="s">
        <v>226</v>
      </c>
      <c r="E706" s="37" t="s">
        <v>180</v>
      </c>
      <c r="F706" s="37" t="s">
        <v>191</v>
      </c>
      <c r="G706" s="38" t="str">
        <f t="shared" si="103"/>
        <v>3.2.96.22.99</v>
      </c>
      <c r="H706" s="23" t="s">
        <v>701</v>
      </c>
      <c r="I706" s="38" t="str">
        <f t="shared" si="106"/>
        <v>A</v>
      </c>
      <c r="J706" s="38">
        <f t="shared" si="104"/>
        <v>5</v>
      </c>
      <c r="K706" s="39" t="s">
        <v>47</v>
      </c>
      <c r="L706" s="38" t="s">
        <v>770</v>
      </c>
      <c r="M706" s="38" t="s">
        <v>545</v>
      </c>
      <c r="N706" s="59" t="s">
        <v>549</v>
      </c>
      <c r="O706" s="62" t="s">
        <v>554</v>
      </c>
      <c r="T706" s="6"/>
    </row>
    <row r="707" spans="2:26" x14ac:dyDescent="0.25">
      <c r="B707" s="30" t="s">
        <v>135</v>
      </c>
      <c r="C707" s="31" t="s">
        <v>232</v>
      </c>
      <c r="D707" s="31" t="s">
        <v>226</v>
      </c>
      <c r="E707" s="31" t="s">
        <v>185</v>
      </c>
      <c r="F707" s="31" t="s">
        <v>186</v>
      </c>
      <c r="G707" s="32" t="str">
        <f t="shared" si="103"/>
        <v>3.2.96.92.00</v>
      </c>
      <c r="H707" s="33" t="s">
        <v>59</v>
      </c>
      <c r="I707" s="34" t="str">
        <f t="shared" si="106"/>
        <v>S</v>
      </c>
      <c r="J707" s="32">
        <f t="shared" si="104"/>
        <v>4</v>
      </c>
      <c r="K707" s="35" t="s">
        <v>46</v>
      </c>
      <c r="L707" s="32" t="s">
        <v>770</v>
      </c>
      <c r="M707" s="32" t="s">
        <v>544</v>
      </c>
      <c r="N707" s="59" t="s">
        <v>549</v>
      </c>
      <c r="O707" s="61" t="s">
        <v>554</v>
      </c>
      <c r="Q707" s="2" t="str">
        <f>B707&amp;"."&amp;C707&amp;"."&amp;D707&amp;"."&amp;E707&amp;"."&amp;F707</f>
        <v>3.2.96.92.00</v>
      </c>
      <c r="R707" s="2" t="str">
        <f>SUBSTITUTE(Q707,".","")</f>
        <v>32969200</v>
      </c>
      <c r="S707" s="2" t="b">
        <f>R707=T707</f>
        <v>1</v>
      </c>
      <c r="T707" s="6" t="str">
        <f>TRIM(SUBSTITUTE(TEXT(G707,"00000000"),".",""))</f>
        <v>32969200</v>
      </c>
      <c r="V707" s="9" t="str">
        <f>IF(IFERROR(SEARCH("Último",K707),0)&gt;0,"A","S")</f>
        <v>S</v>
      </c>
      <c r="W707" s="2" t="b">
        <f>V707=I707</f>
        <v>1</v>
      </c>
      <c r="Y707" s="2" t="str">
        <f>G707&amp;" - "&amp;H707</f>
        <v>3.2.96.92.00 - DESPESAS DE EXERCÍCIOS ANTERIORES</v>
      </c>
      <c r="Z707" s="2" t="s">
        <v>549</v>
      </c>
    </row>
    <row r="708" spans="2:26" x14ac:dyDescent="0.25">
      <c r="B708" s="36" t="s">
        <v>135</v>
      </c>
      <c r="C708" s="37" t="s">
        <v>232</v>
      </c>
      <c r="D708" s="37" t="s">
        <v>226</v>
      </c>
      <c r="E708" s="37" t="s">
        <v>185</v>
      </c>
      <c r="F708" s="37" t="s">
        <v>191</v>
      </c>
      <c r="G708" s="38" t="str">
        <f t="shared" si="103"/>
        <v>3.2.96.92.99</v>
      </c>
      <c r="H708" s="23" t="s">
        <v>62</v>
      </c>
      <c r="I708" s="38" t="str">
        <f t="shared" si="106"/>
        <v>A</v>
      </c>
      <c r="J708" s="38">
        <f t="shared" si="104"/>
        <v>5</v>
      </c>
      <c r="K708" s="39" t="s">
        <v>47</v>
      </c>
      <c r="L708" s="38" t="s">
        <v>770</v>
      </c>
      <c r="M708" s="38" t="s">
        <v>545</v>
      </c>
      <c r="N708" s="59" t="s">
        <v>549</v>
      </c>
      <c r="O708" s="62" t="s">
        <v>554</v>
      </c>
      <c r="T708" s="6"/>
    </row>
    <row r="709" spans="2:26" s="3" customFormat="1" x14ac:dyDescent="0.25">
      <c r="B709" s="30" t="s">
        <v>135</v>
      </c>
      <c r="C709" s="31" t="s">
        <v>135</v>
      </c>
      <c r="D709" s="31" t="s">
        <v>186</v>
      </c>
      <c r="E709" s="31" t="s">
        <v>186</v>
      </c>
      <c r="F709" s="31" t="s">
        <v>186</v>
      </c>
      <c r="G709" s="32" t="str">
        <f t="shared" si="103"/>
        <v>3.3.00.00.00</v>
      </c>
      <c r="H709" s="33" t="s">
        <v>79</v>
      </c>
      <c r="I709" s="34" t="str">
        <f t="shared" si="106"/>
        <v>S</v>
      </c>
      <c r="J709" s="32">
        <f t="shared" si="104"/>
        <v>2</v>
      </c>
      <c r="K709" s="35" t="s">
        <v>39</v>
      </c>
      <c r="L709" s="38" t="s">
        <v>770</v>
      </c>
      <c r="M709" s="32" t="s">
        <v>544</v>
      </c>
      <c r="N709" s="59" t="s">
        <v>549</v>
      </c>
      <c r="O709" s="61" t="s">
        <v>554</v>
      </c>
      <c r="Q709" s="2" t="str">
        <f>B709&amp;"."&amp;C709&amp;"."&amp;D709&amp;"."&amp;E709&amp;"."&amp;F709</f>
        <v>3.3.00.00.00</v>
      </c>
      <c r="R709" s="2" t="str">
        <f>SUBSTITUTE(Q709,".","")</f>
        <v>33000000</v>
      </c>
      <c r="S709" s="2" t="b">
        <f>R709=T709</f>
        <v>1</v>
      </c>
      <c r="T709" s="6" t="str">
        <f>TRIM(SUBSTITUTE(TEXT(G709,"00000000"),".",""))</f>
        <v>33000000</v>
      </c>
      <c r="V709" s="11" t="str">
        <f>IF(IFERROR(SEARCH("Último",K709),0)&gt;0,"A","S")</f>
        <v>S</v>
      </c>
      <c r="W709" s="3" t="b">
        <f>V709=I709</f>
        <v>1</v>
      </c>
      <c r="Y709" s="2" t="str">
        <f>G709&amp;" - "&amp;H709</f>
        <v>3.3.00.00.00 - OUTRAS DESPESAS CORRENTES</v>
      </c>
      <c r="Z709" s="2" t="s">
        <v>549</v>
      </c>
    </row>
    <row r="710" spans="2:26" s="3" customFormat="1" x14ac:dyDescent="0.25">
      <c r="B710" s="30" t="s">
        <v>135</v>
      </c>
      <c r="C710" s="31" t="s">
        <v>135</v>
      </c>
      <c r="D710" s="31" t="s">
        <v>178</v>
      </c>
      <c r="E710" s="31" t="s">
        <v>186</v>
      </c>
      <c r="F710" s="31" t="s">
        <v>186</v>
      </c>
      <c r="G710" s="32" t="str">
        <f t="shared" si="103"/>
        <v>3.3.20.00.00</v>
      </c>
      <c r="H710" s="33" t="s">
        <v>40</v>
      </c>
      <c r="I710" s="34" t="str">
        <f t="shared" si="106"/>
        <v>S</v>
      </c>
      <c r="J710" s="32">
        <f t="shared" si="104"/>
        <v>3</v>
      </c>
      <c r="K710" s="35" t="s">
        <v>43</v>
      </c>
      <c r="L710" s="38" t="s">
        <v>770</v>
      </c>
      <c r="M710" s="32" t="s">
        <v>544</v>
      </c>
      <c r="N710" s="59" t="s">
        <v>549</v>
      </c>
      <c r="O710" s="61" t="s">
        <v>554</v>
      </c>
      <c r="Q710" s="2" t="str">
        <f>B710&amp;"."&amp;C710&amp;"."&amp;D710&amp;"."&amp;E710&amp;"."&amp;F710</f>
        <v>3.3.20.00.00</v>
      </c>
      <c r="R710" s="2" t="str">
        <f>SUBSTITUTE(Q710,".","")</f>
        <v>33200000</v>
      </c>
      <c r="S710" s="2" t="b">
        <f>R710=T710</f>
        <v>1</v>
      </c>
      <c r="T710" s="6" t="str">
        <f>TRIM(SUBSTITUTE(TEXT(G710,"00000000"),".",""))</f>
        <v>33200000</v>
      </c>
      <c r="V710" s="11" t="str">
        <f>IF(IFERROR(SEARCH("Último",K710),0)&gt;0,"A","S")</f>
        <v>S</v>
      </c>
      <c r="W710" s="3" t="b">
        <f>V710=I710</f>
        <v>1</v>
      </c>
      <c r="Y710" s="2" t="str">
        <f>G710&amp;" - "&amp;H710</f>
        <v>3.3.20.00.00 - TRANSFERÊNCIAS À UNIÃO</v>
      </c>
      <c r="Z710" s="2" t="s">
        <v>549</v>
      </c>
    </row>
    <row r="711" spans="2:26" x14ac:dyDescent="0.25">
      <c r="B711" s="30" t="s">
        <v>135</v>
      </c>
      <c r="C711" s="31" t="s">
        <v>135</v>
      </c>
      <c r="D711" s="31" t="s">
        <v>178</v>
      </c>
      <c r="E711" s="31" t="s">
        <v>163</v>
      </c>
      <c r="F711" s="31" t="s">
        <v>186</v>
      </c>
      <c r="G711" s="32" t="str">
        <f t="shared" si="103"/>
        <v>3.3.20.41.00</v>
      </c>
      <c r="H711" s="33" t="s">
        <v>28</v>
      </c>
      <c r="I711" s="34" t="str">
        <f t="shared" si="106"/>
        <v>S</v>
      </c>
      <c r="J711" s="32">
        <f t="shared" si="104"/>
        <v>4</v>
      </c>
      <c r="K711" s="35" t="s">
        <v>46</v>
      </c>
      <c r="L711" s="32" t="s">
        <v>770</v>
      </c>
      <c r="M711" s="32" t="s">
        <v>544</v>
      </c>
      <c r="N711" s="59" t="s">
        <v>549</v>
      </c>
      <c r="O711" s="61" t="s">
        <v>554</v>
      </c>
      <c r="Q711" s="2" t="str">
        <f>B711&amp;"."&amp;C711&amp;"."&amp;D711&amp;"."&amp;E711&amp;"."&amp;F711</f>
        <v>3.3.20.41.00</v>
      </c>
      <c r="R711" s="2" t="str">
        <f>SUBSTITUTE(Q711,".","")</f>
        <v>33204100</v>
      </c>
      <c r="S711" s="2" t="b">
        <f>R711=T711</f>
        <v>1</v>
      </c>
      <c r="T711" s="6" t="str">
        <f>TRIM(SUBSTITUTE(TEXT(G711,"00000000"),".",""))</f>
        <v>33204100</v>
      </c>
      <c r="V711" s="9" t="str">
        <f>IF(IFERROR(SEARCH("Último",K711),0)&gt;0,"A","S")</f>
        <v>S</v>
      </c>
      <c r="W711" s="2" t="b">
        <f>V711=I711</f>
        <v>1</v>
      </c>
      <c r="Y711" s="2" t="str">
        <f>G711&amp;" - "&amp;H711</f>
        <v>3.3.20.41.00 - CONTRIBUIÇÕES</v>
      </c>
      <c r="Z711" s="2" t="s">
        <v>549</v>
      </c>
    </row>
    <row r="712" spans="2:26" x14ac:dyDescent="0.25">
      <c r="B712" s="36" t="s">
        <v>135</v>
      </c>
      <c r="C712" s="37" t="s">
        <v>135</v>
      </c>
      <c r="D712" s="37" t="s">
        <v>178</v>
      </c>
      <c r="E712" s="37" t="s">
        <v>163</v>
      </c>
      <c r="F712" s="37" t="s">
        <v>173</v>
      </c>
      <c r="G712" s="38" t="str">
        <f t="shared" si="103"/>
        <v>3.3.20.41.01</v>
      </c>
      <c r="H712" s="45" t="s">
        <v>555</v>
      </c>
      <c r="I712" s="38" t="str">
        <f t="shared" si="106"/>
        <v>A</v>
      </c>
      <c r="J712" s="38">
        <f t="shared" si="104"/>
        <v>5</v>
      </c>
      <c r="K712" s="39" t="s">
        <v>47</v>
      </c>
      <c r="L712" s="38" t="s">
        <v>771</v>
      </c>
      <c r="M712" s="38" t="s">
        <v>545</v>
      </c>
      <c r="N712" s="67" t="s">
        <v>814</v>
      </c>
      <c r="O712" s="62" t="s">
        <v>805</v>
      </c>
      <c r="Q712" s="2" t="str">
        <f>B712&amp;"."&amp;C712&amp;"."&amp;D712&amp;"."&amp;E712&amp;"."&amp;F712</f>
        <v>3.3.20.41.01</v>
      </c>
      <c r="R712" s="2" t="str">
        <f>SUBSTITUTE(Q712,".","")</f>
        <v>33204101</v>
      </c>
      <c r="S712" s="2" t="b">
        <f>R712=T712</f>
        <v>1</v>
      </c>
      <c r="T712" s="6" t="str">
        <f>TRIM(SUBSTITUTE(TEXT(G712,"00000000"),".",""))</f>
        <v>33204101</v>
      </c>
      <c r="V712" s="9" t="str">
        <f>IF(IFERROR(SEARCH("Último",K712),0)&gt;0,"A","S")</f>
        <v>A</v>
      </c>
      <c r="W712" s="2" t="b">
        <f>V712=I712</f>
        <v>1</v>
      </c>
      <c r="Y712" s="2" t="str">
        <f>G712&amp;" - "&amp;H712</f>
        <v>3.3.20.41.01 - DESPESA COM MANUTENÇÃO DE OUTRAS ENTIDADES DE DIREITO PÚBLICO</v>
      </c>
      <c r="Z712" s="2" t="s">
        <v>549</v>
      </c>
    </row>
    <row r="713" spans="2:26" x14ac:dyDescent="0.25">
      <c r="B713" s="36" t="s">
        <v>135</v>
      </c>
      <c r="C713" s="37" t="s">
        <v>135</v>
      </c>
      <c r="D713" s="37" t="s">
        <v>178</v>
      </c>
      <c r="E713" s="37" t="s">
        <v>163</v>
      </c>
      <c r="F713" s="37" t="s">
        <v>138</v>
      </c>
      <c r="G713" s="38" t="str">
        <f t="shared" ref="G713:G776" si="107">B713&amp;"."&amp;C713&amp;"."&amp;D713&amp;"."&amp;E713&amp;"."&amp;F713</f>
        <v>3.3.20.41.02</v>
      </c>
      <c r="H713" s="45" t="s">
        <v>556</v>
      </c>
      <c r="I713" s="38" t="str">
        <f t="shared" si="106"/>
        <v>A</v>
      </c>
      <c r="J713" s="38">
        <f t="shared" ref="J713:J776" si="108">IF( (VALUE(F713) &gt; 0), 5,IF( (VALUE(E713) &gt; 0), 4,IF( (VALUE(D713) &gt; 0), 3,IF( (VALUE(C713) &gt; 0), 2,1))))</f>
        <v>5</v>
      </c>
      <c r="K713" s="39" t="s">
        <v>47</v>
      </c>
      <c r="L713" s="38" t="s">
        <v>771</v>
      </c>
      <c r="M713" s="38" t="s">
        <v>545</v>
      </c>
      <c r="N713" s="67" t="s">
        <v>814</v>
      </c>
      <c r="O713" s="62" t="s">
        <v>805</v>
      </c>
      <c r="T713" s="6"/>
    </row>
    <row r="714" spans="2:26" x14ac:dyDescent="0.25">
      <c r="B714" s="36" t="s">
        <v>135</v>
      </c>
      <c r="C714" s="37" t="s">
        <v>135</v>
      </c>
      <c r="D714" s="37" t="s">
        <v>178</v>
      </c>
      <c r="E714" s="37" t="s">
        <v>163</v>
      </c>
      <c r="F714" s="37" t="s">
        <v>191</v>
      </c>
      <c r="G714" s="38" t="str">
        <f t="shared" si="107"/>
        <v>3.3.20.41.99</v>
      </c>
      <c r="H714" s="45" t="s">
        <v>557</v>
      </c>
      <c r="I714" s="38" t="str">
        <f t="shared" si="106"/>
        <v>A</v>
      </c>
      <c r="J714" s="38">
        <f t="shared" si="108"/>
        <v>5</v>
      </c>
      <c r="K714" s="39" t="s">
        <v>47</v>
      </c>
      <c r="L714" s="38" t="s">
        <v>770</v>
      </c>
      <c r="M714" s="38" t="s">
        <v>545</v>
      </c>
      <c r="N714" s="59" t="s">
        <v>549</v>
      </c>
      <c r="O714" s="62" t="s">
        <v>554</v>
      </c>
      <c r="T714" s="6"/>
    </row>
    <row r="715" spans="2:26" x14ac:dyDescent="0.25">
      <c r="B715" s="30" t="s">
        <v>135</v>
      </c>
      <c r="C715" s="31" t="s">
        <v>135</v>
      </c>
      <c r="D715" s="31" t="s">
        <v>178</v>
      </c>
      <c r="E715" s="31" t="s">
        <v>185</v>
      </c>
      <c r="F715" s="31" t="s">
        <v>186</v>
      </c>
      <c r="G715" s="32" t="str">
        <f t="shared" si="107"/>
        <v>3.3.20.92.00</v>
      </c>
      <c r="H715" s="33" t="s">
        <v>59</v>
      </c>
      <c r="I715" s="34" t="str">
        <f t="shared" si="106"/>
        <v>S</v>
      </c>
      <c r="J715" s="32">
        <f t="shared" si="108"/>
        <v>4</v>
      </c>
      <c r="K715" s="35" t="s">
        <v>46</v>
      </c>
      <c r="L715" s="32" t="s">
        <v>770</v>
      </c>
      <c r="M715" s="32" t="s">
        <v>545</v>
      </c>
      <c r="N715" s="59" t="s">
        <v>549</v>
      </c>
      <c r="O715" s="61" t="s">
        <v>554</v>
      </c>
      <c r="T715" s="6"/>
    </row>
    <row r="716" spans="2:26" x14ac:dyDescent="0.25">
      <c r="B716" s="36" t="s">
        <v>135</v>
      </c>
      <c r="C716" s="37" t="s">
        <v>135</v>
      </c>
      <c r="D716" s="37" t="s">
        <v>178</v>
      </c>
      <c r="E716" s="37" t="s">
        <v>185</v>
      </c>
      <c r="F716" s="37" t="s">
        <v>191</v>
      </c>
      <c r="G716" s="38" t="str">
        <f t="shared" si="107"/>
        <v>3.3.20.92.99</v>
      </c>
      <c r="H716" s="23" t="s">
        <v>571</v>
      </c>
      <c r="I716" s="38" t="str">
        <f t="shared" si="106"/>
        <v>A</v>
      </c>
      <c r="J716" s="38">
        <f t="shared" si="108"/>
        <v>5</v>
      </c>
      <c r="K716" s="39" t="s">
        <v>47</v>
      </c>
      <c r="L716" s="38" t="s">
        <v>770</v>
      </c>
      <c r="M716" s="38" t="s">
        <v>545</v>
      </c>
      <c r="N716" s="59" t="s">
        <v>549</v>
      </c>
      <c r="O716" s="62" t="s">
        <v>554</v>
      </c>
      <c r="T716" s="6"/>
    </row>
    <row r="717" spans="2:26" x14ac:dyDescent="0.25">
      <c r="B717" s="30" t="s">
        <v>135</v>
      </c>
      <c r="C717" s="31" t="s">
        <v>135</v>
      </c>
      <c r="D717" s="31" t="s">
        <v>178</v>
      </c>
      <c r="E717" s="31" t="s">
        <v>223</v>
      </c>
      <c r="F717" s="31" t="s">
        <v>186</v>
      </c>
      <c r="G717" s="32" t="str">
        <f t="shared" si="107"/>
        <v>3.3.20.93.00</v>
      </c>
      <c r="H717" s="33" t="s">
        <v>9</v>
      </c>
      <c r="I717" s="34" t="str">
        <f t="shared" si="106"/>
        <v>S</v>
      </c>
      <c r="J717" s="32">
        <f t="shared" si="108"/>
        <v>4</v>
      </c>
      <c r="K717" s="35" t="s">
        <v>46</v>
      </c>
      <c r="L717" s="32" t="s">
        <v>770</v>
      </c>
      <c r="M717" s="32" t="s">
        <v>545</v>
      </c>
      <c r="N717" s="59" t="s">
        <v>549</v>
      </c>
      <c r="O717" s="61" t="s">
        <v>554</v>
      </c>
      <c r="T717" s="6"/>
    </row>
    <row r="718" spans="2:26" x14ac:dyDescent="0.25">
      <c r="B718" s="36" t="s">
        <v>135</v>
      </c>
      <c r="C718" s="37" t="s">
        <v>135</v>
      </c>
      <c r="D718" s="37" t="s">
        <v>178</v>
      </c>
      <c r="E718" s="37" t="s">
        <v>223</v>
      </c>
      <c r="F718" s="37" t="s">
        <v>173</v>
      </c>
      <c r="G718" s="38" t="str">
        <f t="shared" si="107"/>
        <v>3.3.20.93.01</v>
      </c>
      <c r="H718" s="23" t="s">
        <v>505</v>
      </c>
      <c r="I718" s="38" t="str">
        <f t="shared" si="106"/>
        <v>A</v>
      </c>
      <c r="J718" s="38">
        <f t="shared" si="108"/>
        <v>5</v>
      </c>
      <c r="K718" s="39" t="s">
        <v>47</v>
      </c>
      <c r="L718" s="38" t="s">
        <v>770</v>
      </c>
      <c r="M718" s="38" t="s">
        <v>545</v>
      </c>
      <c r="N718" s="59" t="s">
        <v>549</v>
      </c>
      <c r="O718" s="62" t="s">
        <v>554</v>
      </c>
      <c r="T718" s="6"/>
    </row>
    <row r="719" spans="2:26" x14ac:dyDescent="0.25">
      <c r="B719" s="36" t="s">
        <v>135</v>
      </c>
      <c r="C719" s="37" t="s">
        <v>135</v>
      </c>
      <c r="D719" s="37" t="s">
        <v>178</v>
      </c>
      <c r="E719" s="37" t="s">
        <v>223</v>
      </c>
      <c r="F719" s="37" t="s">
        <v>138</v>
      </c>
      <c r="G719" s="38" t="str">
        <f t="shared" si="107"/>
        <v>3.3.20.93.02</v>
      </c>
      <c r="H719" s="23" t="s">
        <v>506</v>
      </c>
      <c r="I719" s="38" t="str">
        <f t="shared" ref="I719:I750" si="109">IF(J719&lt;J720,"S","A")</f>
        <v>A</v>
      </c>
      <c r="J719" s="38">
        <f t="shared" si="108"/>
        <v>5</v>
      </c>
      <c r="K719" s="39" t="s">
        <v>47</v>
      </c>
      <c r="L719" s="38" t="s">
        <v>770</v>
      </c>
      <c r="M719" s="38" t="s">
        <v>545</v>
      </c>
      <c r="N719" s="59" t="s">
        <v>549</v>
      </c>
      <c r="O719" s="62" t="s">
        <v>554</v>
      </c>
      <c r="T719" s="6"/>
    </row>
    <row r="720" spans="2:26" x14ac:dyDescent="0.25">
      <c r="B720" s="36" t="s">
        <v>135</v>
      </c>
      <c r="C720" s="37" t="s">
        <v>135</v>
      </c>
      <c r="D720" s="37" t="s">
        <v>178</v>
      </c>
      <c r="E720" s="37" t="s">
        <v>223</v>
      </c>
      <c r="F720" s="37" t="s">
        <v>191</v>
      </c>
      <c r="G720" s="38" t="str">
        <f t="shared" si="107"/>
        <v>3.3.20.93.99</v>
      </c>
      <c r="H720" s="23" t="s">
        <v>509</v>
      </c>
      <c r="I720" s="38" t="str">
        <f t="shared" si="109"/>
        <v>A</v>
      </c>
      <c r="J720" s="38">
        <f t="shared" si="108"/>
        <v>5</v>
      </c>
      <c r="K720" s="39" t="s">
        <v>47</v>
      </c>
      <c r="L720" s="38" t="s">
        <v>770</v>
      </c>
      <c r="M720" s="38" t="s">
        <v>545</v>
      </c>
      <c r="N720" s="59" t="s">
        <v>549</v>
      </c>
      <c r="O720" s="62" t="s">
        <v>554</v>
      </c>
      <c r="T720" s="6"/>
    </row>
    <row r="721" spans="1:26" s="3" customFormat="1" x14ac:dyDescent="0.25">
      <c r="B721" s="30" t="s">
        <v>135</v>
      </c>
      <c r="C721" s="31" t="s">
        <v>135</v>
      </c>
      <c r="D721" s="31" t="s">
        <v>180</v>
      </c>
      <c r="E721" s="31" t="s">
        <v>186</v>
      </c>
      <c r="F721" s="31" t="s">
        <v>186</v>
      </c>
      <c r="G721" s="32" t="str">
        <f t="shared" si="107"/>
        <v>3.3.22.00.00</v>
      </c>
      <c r="H721" s="33" t="s">
        <v>473</v>
      </c>
      <c r="I721" s="34" t="str">
        <f t="shared" si="109"/>
        <v>S</v>
      </c>
      <c r="J721" s="32">
        <f t="shared" si="108"/>
        <v>3</v>
      </c>
      <c r="K721" s="35" t="s">
        <v>43</v>
      </c>
      <c r="L721" s="38" t="s">
        <v>770</v>
      </c>
      <c r="M721" s="32" t="s">
        <v>544</v>
      </c>
      <c r="N721" s="59" t="s">
        <v>549</v>
      </c>
      <c r="O721" s="61" t="s">
        <v>554</v>
      </c>
      <c r="Q721" s="2" t="str">
        <f>B721&amp;"."&amp;C721&amp;"."&amp;D721&amp;"."&amp;E721&amp;"."&amp;F721</f>
        <v>3.3.22.00.00</v>
      </c>
      <c r="R721" s="2" t="str">
        <f>SUBSTITUTE(Q721,".","")</f>
        <v>33220000</v>
      </c>
      <c r="S721" s="2" t="b">
        <f>R721=T721</f>
        <v>1</v>
      </c>
      <c r="T721" s="6" t="str">
        <f>TRIM(SUBSTITUTE(TEXT(G721,"00000000"),".",""))</f>
        <v>33220000</v>
      </c>
      <c r="V721" s="11" t="str">
        <f>IF(IFERROR(SEARCH("Último",K721),0)&gt;0,"A","S")</f>
        <v>S</v>
      </c>
      <c r="W721" s="3" t="b">
        <f>V721=I721</f>
        <v>1</v>
      </c>
      <c r="Y721" s="2" t="str">
        <f>G721&amp;" - "&amp;H721</f>
        <v>3.3.22.00.00 - EXECUÇÃO ORÇAMENTÁRIA DELEGADA À UNIÃO</v>
      </c>
      <c r="Z721" s="2" t="s">
        <v>549</v>
      </c>
    </row>
    <row r="722" spans="1:26" x14ac:dyDescent="0.25">
      <c r="B722" s="30" t="s">
        <v>135</v>
      </c>
      <c r="C722" s="31" t="s">
        <v>135</v>
      </c>
      <c r="D722" s="31" t="s">
        <v>180</v>
      </c>
      <c r="E722" s="31" t="s">
        <v>176</v>
      </c>
      <c r="F722" s="31" t="s">
        <v>186</v>
      </c>
      <c r="G722" s="32" t="str">
        <f t="shared" si="107"/>
        <v>3.3.22.14.00</v>
      </c>
      <c r="H722" s="33" t="s">
        <v>82</v>
      </c>
      <c r="I722" s="34" t="str">
        <f t="shared" si="109"/>
        <v>S</v>
      </c>
      <c r="J722" s="32">
        <f t="shared" si="108"/>
        <v>4</v>
      </c>
      <c r="K722" s="35" t="s">
        <v>46</v>
      </c>
      <c r="L722" s="32" t="s">
        <v>770</v>
      </c>
      <c r="M722" s="32" t="s">
        <v>544</v>
      </c>
      <c r="N722" s="59" t="s">
        <v>549</v>
      </c>
      <c r="O722" s="61" t="s">
        <v>554</v>
      </c>
      <c r="Q722" s="2" t="str">
        <f>B722&amp;"."&amp;C722&amp;"."&amp;D722&amp;"."&amp;E722&amp;"."&amp;F722</f>
        <v>3.3.22.14.00</v>
      </c>
      <c r="R722" s="2" t="str">
        <f>SUBSTITUTE(Q722,".","")</f>
        <v>33221400</v>
      </c>
      <c r="S722" s="2" t="b">
        <f>R722=T722</f>
        <v>1</v>
      </c>
      <c r="T722" s="6" t="str">
        <f>TRIM(SUBSTITUTE(TEXT(G722,"00000000"),".",""))</f>
        <v>33221400</v>
      </c>
      <c r="V722" s="9" t="str">
        <f>IF(IFERROR(SEARCH("Último",K722),0)&gt;0,"A","S")</f>
        <v>S</v>
      </c>
      <c r="W722" s="2" t="b">
        <f>V722=I722</f>
        <v>1</v>
      </c>
      <c r="Y722" s="2" t="str">
        <f>G722&amp;" - "&amp;H722</f>
        <v>3.3.22.14.00 - DIÁRIAS - CIVIL</v>
      </c>
      <c r="Z722" s="2" t="s">
        <v>549</v>
      </c>
    </row>
    <row r="723" spans="1:26" x14ac:dyDescent="0.25">
      <c r="B723" s="36" t="s">
        <v>135</v>
      </c>
      <c r="C723" s="37" t="s">
        <v>135</v>
      </c>
      <c r="D723" s="37" t="s">
        <v>180</v>
      </c>
      <c r="E723" s="37" t="s">
        <v>176</v>
      </c>
      <c r="F723" s="37" t="s">
        <v>176</v>
      </c>
      <c r="G723" s="38" t="str">
        <f t="shared" si="107"/>
        <v>3.3.22.14.14</v>
      </c>
      <c r="H723" s="45" t="s">
        <v>627</v>
      </c>
      <c r="I723" s="38" t="str">
        <f t="shared" si="109"/>
        <v>A</v>
      </c>
      <c r="J723" s="38">
        <f t="shared" si="108"/>
        <v>5</v>
      </c>
      <c r="K723" s="39" t="s">
        <v>47</v>
      </c>
      <c r="L723" s="38" t="s">
        <v>770</v>
      </c>
      <c r="M723" s="38" t="s">
        <v>545</v>
      </c>
      <c r="N723" s="59" t="s">
        <v>549</v>
      </c>
      <c r="O723" s="62" t="s">
        <v>554</v>
      </c>
      <c r="T723" s="6"/>
    </row>
    <row r="724" spans="1:26" x14ac:dyDescent="0.25">
      <c r="B724" s="36" t="s">
        <v>135</v>
      </c>
      <c r="C724" s="37" t="s">
        <v>135</v>
      </c>
      <c r="D724" s="37" t="s">
        <v>180</v>
      </c>
      <c r="E724" s="37" t="s">
        <v>176</v>
      </c>
      <c r="F724" s="37" t="s">
        <v>177</v>
      </c>
      <c r="G724" s="38" t="str">
        <f t="shared" si="107"/>
        <v>3.3.22.14.16</v>
      </c>
      <c r="H724" s="45" t="s">
        <v>628</v>
      </c>
      <c r="I724" s="38" t="str">
        <f t="shared" si="109"/>
        <v>A</v>
      </c>
      <c r="J724" s="38">
        <f t="shared" si="108"/>
        <v>5</v>
      </c>
      <c r="K724" s="28" t="s">
        <v>47</v>
      </c>
      <c r="L724" s="38" t="s">
        <v>770</v>
      </c>
      <c r="M724" s="38" t="s">
        <v>545</v>
      </c>
      <c r="N724" s="59" t="s">
        <v>549</v>
      </c>
      <c r="O724" s="62" t="s">
        <v>554</v>
      </c>
      <c r="T724" s="6"/>
    </row>
    <row r="725" spans="1:26" x14ac:dyDescent="0.25">
      <c r="A725" s="3"/>
      <c r="B725" s="30" t="s">
        <v>135</v>
      </c>
      <c r="C725" s="31" t="s">
        <v>135</v>
      </c>
      <c r="D725" s="31" t="s">
        <v>180</v>
      </c>
      <c r="E725" s="31" t="s">
        <v>137</v>
      </c>
      <c r="F725" s="31" t="s">
        <v>186</v>
      </c>
      <c r="G725" s="32" t="str">
        <f t="shared" si="107"/>
        <v>3.3.22.30.00</v>
      </c>
      <c r="H725" s="33" t="s">
        <v>3</v>
      </c>
      <c r="I725" s="34" t="str">
        <f t="shared" si="109"/>
        <v>S</v>
      </c>
      <c r="J725" s="32">
        <f t="shared" si="108"/>
        <v>4</v>
      </c>
      <c r="K725" s="35" t="s">
        <v>46</v>
      </c>
      <c r="L725" s="32" t="s">
        <v>770</v>
      </c>
      <c r="M725" s="32" t="s">
        <v>544</v>
      </c>
      <c r="N725" s="59" t="s">
        <v>549</v>
      </c>
      <c r="O725" s="61" t="s">
        <v>554</v>
      </c>
      <c r="Q725" s="2" t="str">
        <f>B725&amp;"."&amp;C725&amp;"."&amp;D725&amp;"."&amp;E725&amp;"."&amp;F725</f>
        <v>3.3.22.30.00</v>
      </c>
      <c r="R725" s="2" t="str">
        <f>SUBSTITUTE(Q725,".","")</f>
        <v>33223000</v>
      </c>
      <c r="S725" s="2" t="b">
        <f>R725=T725</f>
        <v>1</v>
      </c>
      <c r="T725" s="6" t="str">
        <f>TRIM(SUBSTITUTE(TEXT(G725,"00000000"),".",""))</f>
        <v>33223000</v>
      </c>
      <c r="V725" s="9" t="str">
        <f>IF(IFERROR(SEARCH("Último",K725),0)&gt;0,"A","S")</f>
        <v>S</v>
      </c>
      <c r="W725" s="2" t="b">
        <f>V725=I725</f>
        <v>1</v>
      </c>
      <c r="Y725" s="2" t="str">
        <f>G725&amp;" - "&amp;H725</f>
        <v>3.3.22.30.00 - MATERIAL DE CONSUMO</v>
      </c>
      <c r="Z725" s="2" t="s">
        <v>549</v>
      </c>
    </row>
    <row r="726" spans="1:26" x14ac:dyDescent="0.25">
      <c r="B726" s="36" t="s">
        <v>135</v>
      </c>
      <c r="C726" s="37" t="s">
        <v>135</v>
      </c>
      <c r="D726" s="37" t="s">
        <v>180</v>
      </c>
      <c r="E726" s="37" t="s">
        <v>137</v>
      </c>
      <c r="F726" s="37" t="s">
        <v>191</v>
      </c>
      <c r="G726" s="38" t="str">
        <f t="shared" si="107"/>
        <v>3.3.22.30.99</v>
      </c>
      <c r="H726" s="45" t="s">
        <v>25</v>
      </c>
      <c r="I726" s="38" t="str">
        <f t="shared" si="109"/>
        <v>A</v>
      </c>
      <c r="J726" s="38">
        <f t="shared" si="108"/>
        <v>5</v>
      </c>
      <c r="K726" s="39" t="s">
        <v>47</v>
      </c>
      <c r="L726" s="38" t="s">
        <v>770</v>
      </c>
      <c r="M726" s="38" t="s">
        <v>545</v>
      </c>
      <c r="N726" s="59" t="s">
        <v>549</v>
      </c>
      <c r="O726" s="62" t="s">
        <v>554</v>
      </c>
      <c r="T726" s="6"/>
    </row>
    <row r="727" spans="1:26" x14ac:dyDescent="0.25">
      <c r="B727" s="30" t="s">
        <v>135</v>
      </c>
      <c r="C727" s="31" t="s">
        <v>135</v>
      </c>
      <c r="D727" s="31" t="s">
        <v>180</v>
      </c>
      <c r="E727" s="31" t="s">
        <v>189</v>
      </c>
      <c r="F727" s="31" t="s">
        <v>186</v>
      </c>
      <c r="G727" s="32" t="str">
        <f t="shared" si="107"/>
        <v>3.3.22.35.00</v>
      </c>
      <c r="H727" s="33" t="s">
        <v>83</v>
      </c>
      <c r="I727" s="34" t="str">
        <f t="shared" si="109"/>
        <v>S</v>
      </c>
      <c r="J727" s="32">
        <f t="shared" si="108"/>
        <v>4</v>
      </c>
      <c r="K727" s="35" t="s">
        <v>46</v>
      </c>
      <c r="L727" s="32" t="s">
        <v>770</v>
      </c>
      <c r="M727" s="32" t="s">
        <v>544</v>
      </c>
      <c r="N727" s="59" t="s">
        <v>549</v>
      </c>
      <c r="O727" s="61" t="s">
        <v>554</v>
      </c>
      <c r="Q727" s="2" t="str">
        <f>B727&amp;"."&amp;C727&amp;"."&amp;D727&amp;"."&amp;E727&amp;"."&amp;F727</f>
        <v>3.3.22.35.00</v>
      </c>
      <c r="R727" s="2" t="str">
        <f>SUBSTITUTE(Q727,".","")</f>
        <v>33223500</v>
      </c>
      <c r="S727" s="2" t="b">
        <f>R727=T727</f>
        <v>1</v>
      </c>
      <c r="T727" s="6" t="str">
        <f>TRIM(SUBSTITUTE(TEXT(G727,"00000000"),".",""))</f>
        <v>33223500</v>
      </c>
      <c r="V727" s="9" t="str">
        <f>IF(IFERROR(SEARCH("Último",K727),0)&gt;0,"A","S")</f>
        <v>S</v>
      </c>
      <c r="W727" s="2" t="b">
        <f>V727=I727</f>
        <v>1</v>
      </c>
      <c r="Y727" s="2" t="str">
        <f>G727&amp;" - "&amp;H727</f>
        <v>3.3.22.35.00 - SERVIÇOS DE CONSULTORIA</v>
      </c>
      <c r="Z727" s="2" t="s">
        <v>549</v>
      </c>
    </row>
    <row r="728" spans="1:26" x14ac:dyDescent="0.25">
      <c r="B728" s="36" t="s">
        <v>135</v>
      </c>
      <c r="C728" s="37" t="s">
        <v>135</v>
      </c>
      <c r="D728" s="37" t="s">
        <v>180</v>
      </c>
      <c r="E728" s="37" t="s">
        <v>189</v>
      </c>
      <c r="F728" s="37" t="s">
        <v>191</v>
      </c>
      <c r="G728" s="38" t="str">
        <f t="shared" si="107"/>
        <v>3.3.22.35.99</v>
      </c>
      <c r="H728" s="45" t="s">
        <v>600</v>
      </c>
      <c r="I728" s="38" t="str">
        <f t="shared" si="109"/>
        <v>A</v>
      </c>
      <c r="J728" s="38">
        <f t="shared" si="108"/>
        <v>5</v>
      </c>
      <c r="K728" s="39" t="s">
        <v>47</v>
      </c>
      <c r="L728" s="38" t="s">
        <v>770</v>
      </c>
      <c r="M728" s="38" t="s">
        <v>545</v>
      </c>
      <c r="N728" s="59" t="s">
        <v>549</v>
      </c>
      <c r="O728" s="62" t="s">
        <v>554</v>
      </c>
      <c r="T728" s="6"/>
    </row>
    <row r="729" spans="1:26" x14ac:dyDescent="0.25">
      <c r="B729" s="30" t="s">
        <v>135</v>
      </c>
      <c r="C729" s="31" t="s">
        <v>135</v>
      </c>
      <c r="D729" s="31" t="s">
        <v>180</v>
      </c>
      <c r="E729" s="31" t="s">
        <v>172</v>
      </c>
      <c r="F729" s="31" t="s">
        <v>186</v>
      </c>
      <c r="G729" s="32" t="str">
        <f t="shared" si="107"/>
        <v>3.3.22.36.00</v>
      </c>
      <c r="H729" s="33" t="s">
        <v>84</v>
      </c>
      <c r="I729" s="34" t="str">
        <f t="shared" si="109"/>
        <v>S</v>
      </c>
      <c r="J729" s="32">
        <f t="shared" si="108"/>
        <v>4</v>
      </c>
      <c r="K729" s="35" t="s">
        <v>46</v>
      </c>
      <c r="L729" s="32" t="s">
        <v>770</v>
      </c>
      <c r="M729" s="32" t="s">
        <v>544</v>
      </c>
      <c r="N729" s="59" t="s">
        <v>549</v>
      </c>
      <c r="O729" s="61" t="s">
        <v>554</v>
      </c>
      <c r="Q729" s="2" t="str">
        <f>B729&amp;"."&amp;C729&amp;"."&amp;D729&amp;"."&amp;E729&amp;"."&amp;F729</f>
        <v>3.3.22.36.00</v>
      </c>
      <c r="R729" s="2" t="str">
        <f>SUBSTITUTE(Q729,".","")</f>
        <v>33223600</v>
      </c>
      <c r="S729" s="2" t="b">
        <f>R729=T729</f>
        <v>1</v>
      </c>
      <c r="T729" s="6" t="str">
        <f>TRIM(SUBSTITUTE(TEXT(G729,"00000000"),".",""))</f>
        <v>33223600</v>
      </c>
      <c r="V729" s="9" t="str">
        <f>IF(IFERROR(SEARCH("Último",K729),0)&gt;0,"A","S")</f>
        <v>S</v>
      </c>
      <c r="W729" s="2" t="b">
        <f>V729=I729</f>
        <v>1</v>
      </c>
      <c r="Y729" s="2" t="str">
        <f>G729&amp;" - "&amp;H729</f>
        <v>3.3.22.36.00 - OUTROS SERVIÇOS DE TERCEIROS - PESSOA FÍSICA</v>
      </c>
      <c r="Z729" s="2" t="s">
        <v>549</v>
      </c>
    </row>
    <row r="730" spans="1:26" x14ac:dyDescent="0.25">
      <c r="B730" s="36" t="s">
        <v>135</v>
      </c>
      <c r="C730" s="37" t="s">
        <v>135</v>
      </c>
      <c r="D730" s="37" t="s">
        <v>180</v>
      </c>
      <c r="E730" s="37" t="s">
        <v>172</v>
      </c>
      <c r="F730" s="37" t="s">
        <v>191</v>
      </c>
      <c r="G730" s="38" t="str">
        <f t="shared" si="107"/>
        <v>3.3.22.36.99</v>
      </c>
      <c r="H730" s="45" t="s">
        <v>84</v>
      </c>
      <c r="I730" s="38" t="str">
        <f t="shared" si="109"/>
        <v>A</v>
      </c>
      <c r="J730" s="38">
        <f t="shared" si="108"/>
        <v>5</v>
      </c>
      <c r="K730" s="39" t="s">
        <v>47</v>
      </c>
      <c r="L730" s="38" t="s">
        <v>770</v>
      </c>
      <c r="M730" s="38" t="s">
        <v>545</v>
      </c>
      <c r="N730" s="59" t="s">
        <v>549</v>
      </c>
      <c r="O730" s="62" t="s">
        <v>554</v>
      </c>
      <c r="T730" s="6"/>
    </row>
    <row r="731" spans="1:26" x14ac:dyDescent="0.25">
      <c r="B731" s="30" t="s">
        <v>135</v>
      </c>
      <c r="C731" s="31" t="s">
        <v>135</v>
      </c>
      <c r="D731" s="31" t="s">
        <v>180</v>
      </c>
      <c r="E731" s="31" t="s">
        <v>184</v>
      </c>
      <c r="F731" s="31" t="s">
        <v>186</v>
      </c>
      <c r="G731" s="32" t="str">
        <f t="shared" si="107"/>
        <v>3.3.22.39.00</v>
      </c>
      <c r="H731" s="33" t="s">
        <v>80</v>
      </c>
      <c r="I731" s="34" t="str">
        <f t="shared" si="109"/>
        <v>S</v>
      </c>
      <c r="J731" s="32">
        <f t="shared" si="108"/>
        <v>4</v>
      </c>
      <c r="K731" s="35" t="s">
        <v>46</v>
      </c>
      <c r="L731" s="32" t="s">
        <v>770</v>
      </c>
      <c r="M731" s="32" t="s">
        <v>544</v>
      </c>
      <c r="N731" s="59" t="s">
        <v>549</v>
      </c>
      <c r="O731" s="61" t="s">
        <v>554</v>
      </c>
      <c r="Q731" s="2" t="str">
        <f>B731&amp;"."&amp;C731&amp;"."&amp;D731&amp;"."&amp;E731&amp;"."&amp;F731</f>
        <v>3.3.22.39.00</v>
      </c>
      <c r="R731" s="2" t="str">
        <f>SUBSTITUTE(Q731,".","")</f>
        <v>33223900</v>
      </c>
      <c r="S731" s="2" t="b">
        <f>R731=T731</f>
        <v>1</v>
      </c>
      <c r="T731" s="6" t="str">
        <f>TRIM(SUBSTITUTE(TEXT(G731,"00000000"),".",""))</f>
        <v>33223900</v>
      </c>
      <c r="V731" s="9" t="str">
        <f>IF(IFERROR(SEARCH("Último",K731),0)&gt;0,"A","S")</f>
        <v>S</v>
      </c>
      <c r="W731" s="2" t="b">
        <f>V731=I731</f>
        <v>1</v>
      </c>
      <c r="Y731" s="2" t="str">
        <f>G731&amp;" - "&amp;H731</f>
        <v>3.3.22.39.00 - OUTROS SERVIÇOS DE TERCEIROS - PESSOA JURÍDICA</v>
      </c>
      <c r="Z731" s="2" t="s">
        <v>549</v>
      </c>
    </row>
    <row r="732" spans="1:26" x14ac:dyDescent="0.25">
      <c r="B732" s="36" t="s">
        <v>135</v>
      </c>
      <c r="C732" s="37" t="s">
        <v>135</v>
      </c>
      <c r="D732" s="37" t="s">
        <v>180</v>
      </c>
      <c r="E732" s="37" t="s">
        <v>184</v>
      </c>
      <c r="F732" s="37" t="s">
        <v>191</v>
      </c>
      <c r="G732" s="38" t="str">
        <f t="shared" si="107"/>
        <v>3.3.22.39.99</v>
      </c>
      <c r="H732" s="45" t="s">
        <v>80</v>
      </c>
      <c r="I732" s="38" t="str">
        <f t="shared" si="109"/>
        <v>A</v>
      </c>
      <c r="J732" s="38">
        <f t="shared" si="108"/>
        <v>5</v>
      </c>
      <c r="K732" s="39" t="s">
        <v>47</v>
      </c>
      <c r="L732" s="38" t="s">
        <v>770</v>
      </c>
      <c r="M732" s="38" t="s">
        <v>545</v>
      </c>
      <c r="N732" s="59" t="s">
        <v>549</v>
      </c>
      <c r="O732" s="62" t="s">
        <v>554</v>
      </c>
      <c r="T732" s="6"/>
    </row>
    <row r="733" spans="1:26" x14ac:dyDescent="0.25">
      <c r="B733" s="68">
        <v>3</v>
      </c>
      <c r="C733" s="69" t="s">
        <v>135</v>
      </c>
      <c r="D733" s="69" t="s">
        <v>180</v>
      </c>
      <c r="E733" s="69" t="s">
        <v>153</v>
      </c>
      <c r="F733" s="69" t="s">
        <v>186</v>
      </c>
      <c r="G733" s="50" t="str">
        <f t="shared" si="107"/>
        <v>3.3.22.40.00</v>
      </c>
      <c r="H733" s="70" t="s">
        <v>254</v>
      </c>
      <c r="I733" s="34" t="str">
        <f t="shared" si="109"/>
        <v>S</v>
      </c>
      <c r="J733" s="32">
        <f t="shared" si="108"/>
        <v>4</v>
      </c>
      <c r="K733" s="35" t="s">
        <v>46</v>
      </c>
      <c r="L733" s="32" t="s">
        <v>770</v>
      </c>
      <c r="M733" s="32" t="s">
        <v>545</v>
      </c>
      <c r="N733" s="59" t="s">
        <v>549</v>
      </c>
      <c r="O733" s="61" t="s">
        <v>554</v>
      </c>
      <c r="Q733" s="2" t="str">
        <f>B733&amp;"."&amp;C733&amp;"."&amp;D733&amp;"."&amp;E733&amp;"."&amp;F733</f>
        <v>3.3.22.40.00</v>
      </c>
      <c r="R733" s="2" t="str">
        <f>SUBSTITUTE(Q733,".","")</f>
        <v>33224000</v>
      </c>
      <c r="S733" s="2" t="b">
        <f>R733=T733</f>
        <v>1</v>
      </c>
      <c r="T733" s="6" t="str">
        <f>TRIM(SUBSTITUTE(TEXT(G733,"00000000"),".",""))</f>
        <v>33224000</v>
      </c>
      <c r="V733" s="9" t="str">
        <f>IF(IFERROR(SEARCH("Último",K733),0)&gt;0,"A","S")</f>
        <v>S</v>
      </c>
      <c r="W733" s="2" t="b">
        <f>V733=I733</f>
        <v>1</v>
      </c>
      <c r="Y733" s="2" t="str">
        <f>G733&amp;" - "&amp;H733</f>
        <v>3.3.22.40.00 - SERVIÇOS DE TECNOLOGIA DA INFORMAÇÃO E COMUNICAÇÃO - PESSOA JURÍDICA</v>
      </c>
      <c r="Z733" s="2" t="s">
        <v>549</v>
      </c>
    </row>
    <row r="734" spans="1:26" x14ac:dyDescent="0.25">
      <c r="B734" s="24">
        <v>3</v>
      </c>
      <c r="C734" s="25" t="s">
        <v>135</v>
      </c>
      <c r="D734" s="25" t="s">
        <v>180</v>
      </c>
      <c r="E734" s="25" t="s">
        <v>153</v>
      </c>
      <c r="F734" s="25" t="s">
        <v>191</v>
      </c>
      <c r="G734" s="26" t="str">
        <f t="shared" si="107"/>
        <v>3.3.22.40.99</v>
      </c>
      <c r="H734" s="27" t="s">
        <v>370</v>
      </c>
      <c r="I734" s="38" t="str">
        <f t="shared" si="109"/>
        <v>A</v>
      </c>
      <c r="J734" s="38">
        <f t="shared" si="108"/>
        <v>5</v>
      </c>
      <c r="K734" s="39" t="s">
        <v>47</v>
      </c>
      <c r="L734" s="38" t="s">
        <v>770</v>
      </c>
      <c r="M734" s="38" t="s">
        <v>545</v>
      </c>
      <c r="N734" s="59" t="s">
        <v>549</v>
      </c>
      <c r="O734" s="62" t="s">
        <v>554</v>
      </c>
      <c r="T734" s="6"/>
    </row>
    <row r="735" spans="1:26" s="3" customFormat="1" x14ac:dyDescent="0.25">
      <c r="B735" s="30" t="s">
        <v>135</v>
      </c>
      <c r="C735" s="31" t="s">
        <v>135</v>
      </c>
      <c r="D735" s="31" t="s">
        <v>137</v>
      </c>
      <c r="E735" s="31" t="s">
        <v>186</v>
      </c>
      <c r="F735" s="31" t="s">
        <v>186</v>
      </c>
      <c r="G735" s="32" t="str">
        <f t="shared" si="107"/>
        <v>3.3.30.00.00</v>
      </c>
      <c r="H735" s="33" t="s">
        <v>41</v>
      </c>
      <c r="I735" s="34" t="str">
        <f t="shared" si="109"/>
        <v>S</v>
      </c>
      <c r="J735" s="32">
        <f t="shared" si="108"/>
        <v>3</v>
      </c>
      <c r="K735" s="35" t="s">
        <v>43</v>
      </c>
      <c r="L735" s="38" t="s">
        <v>770</v>
      </c>
      <c r="M735" s="32" t="s">
        <v>544</v>
      </c>
      <c r="N735" s="59" t="s">
        <v>549</v>
      </c>
      <c r="O735" s="61" t="s">
        <v>554</v>
      </c>
      <c r="Q735" s="2" t="str">
        <f>B735&amp;"."&amp;C735&amp;"."&amp;D735&amp;"."&amp;E735&amp;"."&amp;F735</f>
        <v>3.3.30.00.00</v>
      </c>
      <c r="R735" s="2" t="str">
        <f>SUBSTITUTE(Q735,".","")</f>
        <v>33300000</v>
      </c>
      <c r="S735" s="2" t="b">
        <f>R735=T735</f>
        <v>1</v>
      </c>
      <c r="T735" s="6" t="str">
        <f>TRIM(SUBSTITUTE(TEXT(G735,"00000000"),".",""))</f>
        <v>33300000</v>
      </c>
      <c r="V735" s="11" t="str">
        <f>IF(IFERROR(SEARCH("Último",K735),0)&gt;0,"A","S")</f>
        <v>S</v>
      </c>
      <c r="W735" s="3" t="b">
        <f>V735=I735</f>
        <v>1</v>
      </c>
      <c r="Y735" s="2" t="str">
        <f>G735&amp;" - "&amp;H735</f>
        <v>3.3.30.00.00 - TRANSFERÊNCIAS A ESTADOS E AO DISTRITO FEDERAL</v>
      </c>
      <c r="Z735" s="2" t="s">
        <v>549</v>
      </c>
    </row>
    <row r="736" spans="1:26" s="3" customFormat="1" ht="30" customHeight="1" x14ac:dyDescent="0.25">
      <c r="B736" s="83" t="s">
        <v>135</v>
      </c>
      <c r="C736" s="84" t="s">
        <v>135</v>
      </c>
      <c r="D736" s="84" t="s">
        <v>137</v>
      </c>
      <c r="E736" s="84" t="s">
        <v>137</v>
      </c>
      <c r="F736" s="84" t="s">
        <v>186</v>
      </c>
      <c r="G736" s="85" t="str">
        <f t="shared" si="107"/>
        <v>3.3.30.30.00</v>
      </c>
      <c r="H736" s="86" t="s">
        <v>3</v>
      </c>
      <c r="I736" s="87" t="str">
        <f t="shared" si="109"/>
        <v>S</v>
      </c>
      <c r="J736" s="85">
        <f t="shared" si="108"/>
        <v>4</v>
      </c>
      <c r="K736" s="88" t="s">
        <v>46</v>
      </c>
      <c r="L736" s="85" t="s">
        <v>773</v>
      </c>
      <c r="M736" s="85" t="s">
        <v>545</v>
      </c>
      <c r="N736" s="59" t="s">
        <v>813</v>
      </c>
      <c r="O736" s="61" t="s">
        <v>805</v>
      </c>
      <c r="Q736" s="2"/>
      <c r="R736" s="2"/>
      <c r="S736" s="2"/>
      <c r="T736" s="6"/>
      <c r="V736" s="11"/>
      <c r="Y736" s="2"/>
      <c r="Z736" s="2"/>
    </row>
    <row r="737" spans="2:26" s="3" customFormat="1" ht="30" customHeight="1" x14ac:dyDescent="0.25">
      <c r="B737" s="77" t="s">
        <v>135</v>
      </c>
      <c r="C737" s="78" t="s">
        <v>135</v>
      </c>
      <c r="D737" s="78" t="s">
        <v>137</v>
      </c>
      <c r="E737" s="78" t="s">
        <v>137</v>
      </c>
      <c r="F737" s="78" t="s">
        <v>191</v>
      </c>
      <c r="G737" s="79" t="str">
        <f t="shared" si="107"/>
        <v>3.3.30.30.99</v>
      </c>
      <c r="H737" s="89" t="s">
        <v>25</v>
      </c>
      <c r="I737" s="79" t="str">
        <f t="shared" si="109"/>
        <v>A</v>
      </c>
      <c r="J737" s="79">
        <f t="shared" si="108"/>
        <v>5</v>
      </c>
      <c r="K737" s="82" t="s">
        <v>47</v>
      </c>
      <c r="L737" s="79" t="s">
        <v>773</v>
      </c>
      <c r="M737" s="79" t="s">
        <v>545</v>
      </c>
      <c r="N737" s="67" t="s">
        <v>813</v>
      </c>
      <c r="O737" s="62" t="s">
        <v>805</v>
      </c>
      <c r="Q737" s="2"/>
      <c r="R737" s="2"/>
      <c r="S737" s="2"/>
      <c r="T737" s="6"/>
      <c r="V737" s="11"/>
      <c r="Y737" s="2"/>
      <c r="Z737" s="2"/>
    </row>
    <row r="738" spans="2:26" s="3" customFormat="1" ht="30" customHeight="1" x14ac:dyDescent="0.25">
      <c r="B738" s="83" t="s">
        <v>135</v>
      </c>
      <c r="C738" s="84" t="s">
        <v>135</v>
      </c>
      <c r="D738" s="84" t="s">
        <v>137</v>
      </c>
      <c r="E738" s="84" t="s">
        <v>172</v>
      </c>
      <c r="F738" s="84" t="s">
        <v>186</v>
      </c>
      <c r="G738" s="85" t="str">
        <f t="shared" si="107"/>
        <v>3.3.30.36.00</v>
      </c>
      <c r="H738" s="86" t="s">
        <v>84</v>
      </c>
      <c r="I738" s="87" t="str">
        <f t="shared" si="109"/>
        <v>S</v>
      </c>
      <c r="J738" s="85">
        <f t="shared" si="108"/>
        <v>4</v>
      </c>
      <c r="K738" s="88" t="s">
        <v>46</v>
      </c>
      <c r="L738" s="85" t="s">
        <v>773</v>
      </c>
      <c r="M738" s="85" t="s">
        <v>545</v>
      </c>
      <c r="N738" s="59" t="s">
        <v>813</v>
      </c>
      <c r="O738" s="61" t="s">
        <v>805</v>
      </c>
      <c r="Q738" s="2"/>
      <c r="R738" s="2"/>
      <c r="S738" s="2"/>
      <c r="T738" s="6"/>
      <c r="V738" s="11"/>
      <c r="Y738" s="2"/>
      <c r="Z738" s="2"/>
    </row>
    <row r="739" spans="2:26" s="3" customFormat="1" ht="30" customHeight="1" x14ac:dyDescent="0.25">
      <c r="B739" s="77" t="s">
        <v>135</v>
      </c>
      <c r="C739" s="78" t="s">
        <v>135</v>
      </c>
      <c r="D739" s="78" t="s">
        <v>137</v>
      </c>
      <c r="E739" s="78" t="s">
        <v>172</v>
      </c>
      <c r="F739" s="78" t="s">
        <v>191</v>
      </c>
      <c r="G739" s="79" t="str">
        <f t="shared" si="107"/>
        <v>3.3.30.36.99</v>
      </c>
      <c r="H739" s="89" t="s">
        <v>84</v>
      </c>
      <c r="I739" s="79" t="str">
        <f t="shared" si="109"/>
        <v>A</v>
      </c>
      <c r="J739" s="79">
        <f t="shared" si="108"/>
        <v>5</v>
      </c>
      <c r="K739" s="82" t="s">
        <v>47</v>
      </c>
      <c r="L739" s="79" t="s">
        <v>773</v>
      </c>
      <c r="M739" s="79" t="s">
        <v>545</v>
      </c>
      <c r="N739" s="67" t="s">
        <v>813</v>
      </c>
      <c r="O739" s="62" t="s">
        <v>805</v>
      </c>
      <c r="Q739" s="2"/>
      <c r="R739" s="2"/>
      <c r="S739" s="2"/>
      <c r="T739" s="6"/>
      <c r="V739" s="11"/>
      <c r="Y739" s="2"/>
      <c r="Z739" s="2"/>
    </row>
    <row r="740" spans="2:26" s="3" customFormat="1" ht="30" customHeight="1" x14ac:dyDescent="0.25">
      <c r="B740" s="83" t="s">
        <v>135</v>
      </c>
      <c r="C740" s="84" t="s">
        <v>135</v>
      </c>
      <c r="D740" s="84" t="s">
        <v>137</v>
      </c>
      <c r="E740" s="84" t="s">
        <v>184</v>
      </c>
      <c r="F740" s="84" t="s">
        <v>186</v>
      </c>
      <c r="G740" s="85" t="str">
        <f t="shared" si="107"/>
        <v>3.3.30.39.00</v>
      </c>
      <c r="H740" s="86" t="s">
        <v>80</v>
      </c>
      <c r="I740" s="87" t="str">
        <f t="shared" si="109"/>
        <v>S</v>
      </c>
      <c r="J740" s="85">
        <f t="shared" si="108"/>
        <v>4</v>
      </c>
      <c r="K740" s="88" t="s">
        <v>46</v>
      </c>
      <c r="L740" s="85" t="s">
        <v>773</v>
      </c>
      <c r="M740" s="85" t="s">
        <v>545</v>
      </c>
      <c r="N740" s="59" t="s">
        <v>813</v>
      </c>
      <c r="O740" s="61" t="s">
        <v>805</v>
      </c>
      <c r="Q740" s="2"/>
      <c r="R740" s="2"/>
      <c r="S740" s="2"/>
      <c r="T740" s="6"/>
      <c r="V740" s="11"/>
      <c r="Y740" s="2"/>
      <c r="Z740" s="2"/>
    </row>
    <row r="741" spans="2:26" s="3" customFormat="1" ht="30" customHeight="1" x14ac:dyDescent="0.25">
      <c r="B741" s="77" t="s">
        <v>135</v>
      </c>
      <c r="C741" s="78" t="s">
        <v>135</v>
      </c>
      <c r="D741" s="78" t="s">
        <v>137</v>
      </c>
      <c r="E741" s="78" t="s">
        <v>184</v>
      </c>
      <c r="F741" s="78" t="s">
        <v>191</v>
      </c>
      <c r="G741" s="79" t="str">
        <f t="shared" si="107"/>
        <v>3.3.30.39.99</v>
      </c>
      <c r="H741" s="89" t="s">
        <v>80</v>
      </c>
      <c r="I741" s="79" t="str">
        <f t="shared" si="109"/>
        <v>A</v>
      </c>
      <c r="J741" s="79">
        <f t="shared" si="108"/>
        <v>5</v>
      </c>
      <c r="K741" s="82" t="s">
        <v>47</v>
      </c>
      <c r="L741" s="79" t="s">
        <v>773</v>
      </c>
      <c r="M741" s="79" t="s">
        <v>545</v>
      </c>
      <c r="N741" s="67" t="s">
        <v>813</v>
      </c>
      <c r="O741" s="62" t="s">
        <v>805</v>
      </c>
      <c r="Q741" s="2"/>
      <c r="R741" s="2"/>
      <c r="S741" s="2"/>
      <c r="T741" s="6"/>
      <c r="V741" s="11"/>
      <c r="Y741" s="2"/>
      <c r="Z741" s="2"/>
    </row>
    <row r="742" spans="2:26" x14ac:dyDescent="0.25">
      <c r="B742" s="68" t="s">
        <v>135</v>
      </c>
      <c r="C742" s="69" t="s">
        <v>135</v>
      </c>
      <c r="D742" s="69" t="s">
        <v>137</v>
      </c>
      <c r="E742" s="69" t="s">
        <v>163</v>
      </c>
      <c r="F742" s="69" t="s">
        <v>186</v>
      </c>
      <c r="G742" s="50" t="str">
        <f t="shared" si="107"/>
        <v>3.3.30.41.00</v>
      </c>
      <c r="H742" s="70" t="s">
        <v>28</v>
      </c>
      <c r="I742" s="34" t="str">
        <f t="shared" si="109"/>
        <v>S</v>
      </c>
      <c r="J742" s="32">
        <f t="shared" si="108"/>
        <v>4</v>
      </c>
      <c r="K742" s="35" t="s">
        <v>46</v>
      </c>
      <c r="L742" s="32" t="s">
        <v>770</v>
      </c>
      <c r="M742" s="32" t="s">
        <v>544</v>
      </c>
      <c r="N742" s="59" t="s">
        <v>549</v>
      </c>
      <c r="O742" s="61" t="s">
        <v>554</v>
      </c>
      <c r="Q742" s="2" t="str">
        <f>B742&amp;"."&amp;C742&amp;"."&amp;D742&amp;"."&amp;E742&amp;"."&amp;F742</f>
        <v>3.3.30.41.00</v>
      </c>
      <c r="R742" s="2" t="str">
        <f>SUBSTITUTE(Q742,".","")</f>
        <v>33304100</v>
      </c>
      <c r="S742" s="2" t="b">
        <f>R742=T742</f>
        <v>1</v>
      </c>
      <c r="T742" s="6" t="str">
        <f>TRIM(SUBSTITUTE(TEXT(G742,"00000000"),".",""))</f>
        <v>33304100</v>
      </c>
      <c r="V742" s="9" t="str">
        <f>IF(IFERROR(SEARCH("Último",K742),0)&gt;0,"A","S")</f>
        <v>S</v>
      </c>
      <c r="W742" s="2" t="b">
        <f>V742=I742</f>
        <v>1</v>
      </c>
      <c r="Y742" s="2" t="str">
        <f>G742&amp;" - "&amp;H742</f>
        <v>3.3.30.41.00 - CONTRIBUIÇÕES</v>
      </c>
      <c r="Z742" s="2" t="s">
        <v>549</v>
      </c>
    </row>
    <row r="743" spans="2:26" x14ac:dyDescent="0.25">
      <c r="B743" s="36" t="s">
        <v>135</v>
      </c>
      <c r="C743" s="37" t="s">
        <v>135</v>
      </c>
      <c r="D743" s="37" t="s">
        <v>137</v>
      </c>
      <c r="E743" s="37" t="s">
        <v>163</v>
      </c>
      <c r="F743" s="37" t="s">
        <v>173</v>
      </c>
      <c r="G743" s="38" t="str">
        <f t="shared" si="107"/>
        <v>3.3.30.41.01</v>
      </c>
      <c r="H743" s="45" t="s">
        <v>555</v>
      </c>
      <c r="I743" s="38" t="str">
        <f t="shared" si="109"/>
        <v>A</v>
      </c>
      <c r="J743" s="38">
        <f t="shared" si="108"/>
        <v>5</v>
      </c>
      <c r="K743" s="39" t="s">
        <v>47</v>
      </c>
      <c r="L743" s="38" t="s">
        <v>771</v>
      </c>
      <c r="M743" s="38" t="s">
        <v>545</v>
      </c>
      <c r="N743" s="67" t="s">
        <v>814</v>
      </c>
      <c r="O743" s="62" t="s">
        <v>805</v>
      </c>
      <c r="T743" s="6"/>
    </row>
    <row r="744" spans="2:26" x14ac:dyDescent="0.25">
      <c r="B744" s="36" t="s">
        <v>135</v>
      </c>
      <c r="C744" s="37" t="s">
        <v>135</v>
      </c>
      <c r="D744" s="37" t="s">
        <v>137</v>
      </c>
      <c r="E744" s="37" t="s">
        <v>163</v>
      </c>
      <c r="F744" s="37" t="s">
        <v>138</v>
      </c>
      <c r="G744" s="38" t="str">
        <f t="shared" si="107"/>
        <v>3.3.30.41.02</v>
      </c>
      <c r="H744" s="45" t="s">
        <v>556</v>
      </c>
      <c r="I744" s="38" t="str">
        <f t="shared" si="109"/>
        <v>A</v>
      </c>
      <c r="J744" s="38">
        <f t="shared" si="108"/>
        <v>5</v>
      </c>
      <c r="K744" s="39" t="s">
        <v>47</v>
      </c>
      <c r="L744" s="38" t="s">
        <v>771</v>
      </c>
      <c r="M744" s="38" t="s">
        <v>545</v>
      </c>
      <c r="N744" s="67" t="s">
        <v>814</v>
      </c>
      <c r="O744" s="62" t="s">
        <v>805</v>
      </c>
      <c r="T744" s="6"/>
    </row>
    <row r="745" spans="2:26" x14ac:dyDescent="0.25">
      <c r="B745" s="36" t="s">
        <v>135</v>
      </c>
      <c r="C745" s="37" t="s">
        <v>135</v>
      </c>
      <c r="D745" s="37" t="s">
        <v>137</v>
      </c>
      <c r="E745" s="37" t="s">
        <v>163</v>
      </c>
      <c r="F745" s="37" t="s">
        <v>191</v>
      </c>
      <c r="G745" s="38" t="str">
        <f t="shared" si="107"/>
        <v>3.3.30.41.99</v>
      </c>
      <c r="H745" s="45" t="s">
        <v>557</v>
      </c>
      <c r="I745" s="38" t="str">
        <f t="shared" si="109"/>
        <v>A</v>
      </c>
      <c r="J745" s="38">
        <f t="shared" si="108"/>
        <v>5</v>
      </c>
      <c r="K745" s="39" t="s">
        <v>47</v>
      </c>
      <c r="L745" s="38" t="s">
        <v>770</v>
      </c>
      <c r="M745" s="38" t="s">
        <v>545</v>
      </c>
      <c r="N745" s="59" t="s">
        <v>549</v>
      </c>
      <c r="O745" s="62" t="s">
        <v>554</v>
      </c>
      <c r="T745" s="6"/>
    </row>
    <row r="746" spans="2:26" x14ac:dyDescent="0.25">
      <c r="B746" s="30" t="s">
        <v>135</v>
      </c>
      <c r="C746" s="31" t="s">
        <v>135</v>
      </c>
      <c r="D746" s="31" t="s">
        <v>137</v>
      </c>
      <c r="E746" s="31" t="s">
        <v>165</v>
      </c>
      <c r="F746" s="31" t="s">
        <v>186</v>
      </c>
      <c r="G746" s="32" t="str">
        <f t="shared" si="107"/>
        <v>3.3.30.43.00</v>
      </c>
      <c r="H746" s="33" t="s">
        <v>30</v>
      </c>
      <c r="I746" s="34" t="str">
        <f t="shared" si="109"/>
        <v>S</v>
      </c>
      <c r="J746" s="32">
        <f t="shared" si="108"/>
        <v>4</v>
      </c>
      <c r="K746" s="35" t="s">
        <v>46</v>
      </c>
      <c r="L746" s="32" t="s">
        <v>770</v>
      </c>
      <c r="M746" s="32" t="s">
        <v>545</v>
      </c>
      <c r="N746" s="59" t="s">
        <v>549</v>
      </c>
      <c r="O746" s="61" t="s">
        <v>554</v>
      </c>
      <c r="T746" s="6"/>
    </row>
    <row r="747" spans="2:26" x14ac:dyDescent="0.25">
      <c r="B747" s="36" t="s">
        <v>135</v>
      </c>
      <c r="C747" s="37" t="s">
        <v>135</v>
      </c>
      <c r="D747" s="37" t="s">
        <v>137</v>
      </c>
      <c r="E747" s="37" t="s">
        <v>165</v>
      </c>
      <c r="F747" s="37" t="s">
        <v>141</v>
      </c>
      <c r="G747" s="38" t="str">
        <f t="shared" si="107"/>
        <v>3.3.30.43.05</v>
      </c>
      <c r="H747" s="45" t="s">
        <v>237</v>
      </c>
      <c r="I747" s="38" t="str">
        <f t="shared" si="109"/>
        <v>A</v>
      </c>
      <c r="J747" s="38">
        <f t="shared" si="108"/>
        <v>5</v>
      </c>
      <c r="K747" s="28" t="s">
        <v>47</v>
      </c>
      <c r="L747" s="38" t="s">
        <v>770</v>
      </c>
      <c r="M747" s="38" t="s">
        <v>545</v>
      </c>
      <c r="N747" s="59" t="s">
        <v>549</v>
      </c>
      <c r="O747" s="62" t="s">
        <v>554</v>
      </c>
      <c r="T747" s="6"/>
    </row>
    <row r="748" spans="2:26" x14ac:dyDescent="0.25">
      <c r="B748" s="36" t="s">
        <v>135</v>
      </c>
      <c r="C748" s="37" t="s">
        <v>135</v>
      </c>
      <c r="D748" s="37" t="s">
        <v>137</v>
      </c>
      <c r="E748" s="37" t="s">
        <v>165</v>
      </c>
      <c r="F748" s="37" t="s">
        <v>142</v>
      </c>
      <c r="G748" s="38" t="str">
        <f t="shared" si="107"/>
        <v>3.3.30.43.06</v>
      </c>
      <c r="H748" s="23" t="s">
        <v>238</v>
      </c>
      <c r="I748" s="38" t="str">
        <f t="shared" si="109"/>
        <v>A</v>
      </c>
      <c r="J748" s="38">
        <f t="shared" si="108"/>
        <v>5</v>
      </c>
      <c r="K748" s="39" t="s">
        <v>47</v>
      </c>
      <c r="L748" s="38" t="s">
        <v>770</v>
      </c>
      <c r="M748" s="38" t="s">
        <v>545</v>
      </c>
      <c r="N748" s="59" t="s">
        <v>549</v>
      </c>
      <c r="O748" s="62" t="s">
        <v>554</v>
      </c>
      <c r="T748" s="6"/>
    </row>
    <row r="749" spans="2:26" x14ac:dyDescent="0.25">
      <c r="B749" s="36" t="s">
        <v>135</v>
      </c>
      <c r="C749" s="37" t="s">
        <v>135</v>
      </c>
      <c r="D749" s="37" t="s">
        <v>137</v>
      </c>
      <c r="E749" s="37" t="s">
        <v>165</v>
      </c>
      <c r="F749" s="37" t="s">
        <v>143</v>
      </c>
      <c r="G749" s="38" t="str">
        <f t="shared" si="107"/>
        <v>3.3.30.43.07</v>
      </c>
      <c r="H749" s="23" t="s">
        <v>239</v>
      </c>
      <c r="I749" s="38" t="str">
        <f t="shared" si="109"/>
        <v>A</v>
      </c>
      <c r="J749" s="38">
        <f t="shared" si="108"/>
        <v>5</v>
      </c>
      <c r="K749" s="39" t="s">
        <v>47</v>
      </c>
      <c r="L749" s="38" t="s">
        <v>770</v>
      </c>
      <c r="M749" s="38" t="s">
        <v>545</v>
      </c>
      <c r="N749" s="59" t="s">
        <v>549</v>
      </c>
      <c r="O749" s="62" t="s">
        <v>554</v>
      </c>
      <c r="T749" s="6"/>
    </row>
    <row r="750" spans="2:26" x14ac:dyDescent="0.25">
      <c r="B750" s="36" t="s">
        <v>135</v>
      </c>
      <c r="C750" s="37" t="s">
        <v>135</v>
      </c>
      <c r="D750" s="37" t="s">
        <v>137</v>
      </c>
      <c r="E750" s="37" t="s">
        <v>165</v>
      </c>
      <c r="F750" s="37" t="s">
        <v>144</v>
      </c>
      <c r="G750" s="38" t="str">
        <f t="shared" si="107"/>
        <v>3.3.30.43.08</v>
      </c>
      <c r="H750" s="23" t="s">
        <v>240</v>
      </c>
      <c r="I750" s="38" t="str">
        <f t="shared" si="109"/>
        <v>A</v>
      </c>
      <c r="J750" s="38">
        <f t="shared" si="108"/>
        <v>5</v>
      </c>
      <c r="K750" s="39" t="s">
        <v>47</v>
      </c>
      <c r="L750" s="38" t="s">
        <v>770</v>
      </c>
      <c r="M750" s="38" t="s">
        <v>545</v>
      </c>
      <c r="N750" s="59" t="s">
        <v>549</v>
      </c>
      <c r="O750" s="62" t="s">
        <v>554</v>
      </c>
      <c r="T750" s="6"/>
    </row>
    <row r="751" spans="2:26" x14ac:dyDescent="0.25">
      <c r="B751" s="36" t="s">
        <v>135</v>
      </c>
      <c r="C751" s="37" t="s">
        <v>135</v>
      </c>
      <c r="D751" s="37" t="s">
        <v>137</v>
      </c>
      <c r="E751" s="37" t="s">
        <v>165</v>
      </c>
      <c r="F751" s="37" t="s">
        <v>191</v>
      </c>
      <c r="G751" s="38" t="str">
        <f t="shared" si="107"/>
        <v>3.3.30.43.99</v>
      </c>
      <c r="H751" s="23" t="s">
        <v>241</v>
      </c>
      <c r="I751" s="38" t="str">
        <f t="shared" ref="I751:I782" si="110">IF(J751&lt;J752,"S","A")</f>
        <v>A</v>
      </c>
      <c r="J751" s="38">
        <f t="shared" si="108"/>
        <v>5</v>
      </c>
      <c r="K751" s="39" t="s">
        <v>47</v>
      </c>
      <c r="L751" s="38" t="s">
        <v>770</v>
      </c>
      <c r="M751" s="38" t="s">
        <v>545</v>
      </c>
      <c r="N751" s="59" t="s">
        <v>549</v>
      </c>
      <c r="O751" s="62" t="s">
        <v>554</v>
      </c>
      <c r="T751" s="6"/>
    </row>
    <row r="752" spans="2:26" x14ac:dyDescent="0.25">
      <c r="B752" s="30" t="s">
        <v>135</v>
      </c>
      <c r="C752" s="31" t="s">
        <v>135</v>
      </c>
      <c r="D752" s="31" t="s">
        <v>137</v>
      </c>
      <c r="E752" s="31" t="s">
        <v>218</v>
      </c>
      <c r="F752" s="31" t="s">
        <v>186</v>
      </c>
      <c r="G752" s="32" t="str">
        <f t="shared" si="107"/>
        <v>3.3.30.81.00</v>
      </c>
      <c r="H752" s="33" t="s">
        <v>367</v>
      </c>
      <c r="I752" s="34" t="str">
        <f t="shared" si="110"/>
        <v>S</v>
      </c>
      <c r="J752" s="32">
        <f t="shared" si="108"/>
        <v>4</v>
      </c>
      <c r="K752" s="35" t="s">
        <v>46</v>
      </c>
      <c r="L752" s="32" t="s">
        <v>770</v>
      </c>
      <c r="M752" s="32" t="s">
        <v>544</v>
      </c>
      <c r="N752" s="59" t="s">
        <v>549</v>
      </c>
      <c r="O752" s="61" t="s">
        <v>554</v>
      </c>
      <c r="Q752" s="2" t="str">
        <f>B752&amp;"."&amp;C752&amp;"."&amp;D752&amp;"."&amp;E752&amp;"."&amp;F752</f>
        <v>3.3.30.81.00</v>
      </c>
      <c r="R752" s="2" t="str">
        <f>SUBSTITUTE(Q752,".","")</f>
        <v>33308100</v>
      </c>
      <c r="S752" s="2" t="b">
        <f>R752=T752</f>
        <v>1</v>
      </c>
      <c r="T752" s="6" t="str">
        <f>TRIM(SUBSTITUTE(TEXT(G752,"00000000"),".",""))</f>
        <v>33308100</v>
      </c>
      <c r="V752" s="9" t="str">
        <f>IF(IFERROR(SEARCH("Último",K752),0)&gt;0,"A","S")</f>
        <v>S</v>
      </c>
      <c r="W752" s="2" t="b">
        <f>V752=I752</f>
        <v>1</v>
      </c>
      <c r="Y752" s="2" t="str">
        <f>G752&amp;" - "&amp;H752</f>
        <v>3.3.30.81.00 - DISTRIBUIÇÃO CONSTITUCIONAL OU LEGAL DE RECEITAS</v>
      </c>
      <c r="Z752" s="2" t="s">
        <v>549</v>
      </c>
    </row>
    <row r="753" spans="2:26" x14ac:dyDescent="0.25">
      <c r="B753" s="36" t="s">
        <v>135</v>
      </c>
      <c r="C753" s="37" t="s">
        <v>135</v>
      </c>
      <c r="D753" s="37" t="s">
        <v>137</v>
      </c>
      <c r="E753" s="37" t="s">
        <v>218</v>
      </c>
      <c r="F753" s="37" t="s">
        <v>173</v>
      </c>
      <c r="G753" s="38" t="str">
        <f t="shared" si="107"/>
        <v>3.3.30.81.01</v>
      </c>
      <c r="H753" s="45" t="s">
        <v>243</v>
      </c>
      <c r="I753" s="38" t="str">
        <f t="shared" si="110"/>
        <v>A</v>
      </c>
      <c r="J753" s="38">
        <f t="shared" si="108"/>
        <v>5</v>
      </c>
      <c r="K753" s="39" t="s">
        <v>47</v>
      </c>
      <c r="L753" s="38" t="s">
        <v>770</v>
      </c>
      <c r="M753" s="38" t="s">
        <v>544</v>
      </c>
      <c r="N753" s="59" t="s">
        <v>549</v>
      </c>
      <c r="O753" s="62" t="s">
        <v>554</v>
      </c>
      <c r="Q753" s="2" t="str">
        <f>B753&amp;"."&amp;C753&amp;"."&amp;D753&amp;"."&amp;E753&amp;"."&amp;F753</f>
        <v>3.3.30.81.01</v>
      </c>
      <c r="R753" s="2" t="str">
        <f>SUBSTITUTE(Q753,".","")</f>
        <v>33308101</v>
      </c>
      <c r="S753" s="2" t="b">
        <f>R753=T753</f>
        <v>1</v>
      </c>
      <c r="T753" s="6" t="str">
        <f>TRIM(SUBSTITUTE(TEXT(G753,"00000000"),".",""))</f>
        <v>33308101</v>
      </c>
      <c r="V753" s="9" t="str">
        <f>IF(IFERROR(SEARCH("Último",K753),0)&gt;0,"A","S")</f>
        <v>A</v>
      </c>
      <c r="W753" s="2" t="b">
        <f>V753=I753</f>
        <v>1</v>
      </c>
      <c r="Y753" s="2" t="str">
        <f>G753&amp;" - "&amp;H753</f>
        <v>3.3.30.81.01 - REPARTIÇÃO CONSTITUCIONAL DE RECEITAS</v>
      </c>
      <c r="Z753" s="2" t="s">
        <v>549</v>
      </c>
    </row>
    <row r="754" spans="2:26" x14ac:dyDescent="0.25">
      <c r="B754" s="36" t="s">
        <v>135</v>
      </c>
      <c r="C754" s="37" t="s">
        <v>135</v>
      </c>
      <c r="D754" s="37" t="s">
        <v>137</v>
      </c>
      <c r="E754" s="37" t="s">
        <v>218</v>
      </c>
      <c r="F754" s="37" t="s">
        <v>138</v>
      </c>
      <c r="G754" s="38" t="str">
        <f t="shared" si="107"/>
        <v>3.3.30.81.02</v>
      </c>
      <c r="H754" s="45" t="s">
        <v>244</v>
      </c>
      <c r="I754" s="38" t="str">
        <f t="shared" si="110"/>
        <v>A</v>
      </c>
      <c r="J754" s="38">
        <f t="shared" si="108"/>
        <v>5</v>
      </c>
      <c r="K754" s="28" t="s">
        <v>47</v>
      </c>
      <c r="L754" s="38" t="s">
        <v>770</v>
      </c>
      <c r="M754" s="38" t="s">
        <v>544</v>
      </c>
      <c r="N754" s="59" t="s">
        <v>549</v>
      </c>
      <c r="O754" s="62" t="s">
        <v>554</v>
      </c>
      <c r="Q754" s="2" t="str">
        <f>B754&amp;"."&amp;C754&amp;"."&amp;D754&amp;"."&amp;E754&amp;"."&amp;F754</f>
        <v>3.3.30.81.02</v>
      </c>
      <c r="R754" s="2" t="str">
        <f>SUBSTITUTE(Q754,".","")</f>
        <v>33308102</v>
      </c>
      <c r="S754" s="2" t="b">
        <f>R754=T754</f>
        <v>1</v>
      </c>
      <c r="T754" s="6" t="str">
        <f>TRIM(SUBSTITUTE(TEXT(G754,"00000000"),".",""))</f>
        <v>33308102</v>
      </c>
      <c r="V754" s="9" t="str">
        <f>IF(IFERROR(SEARCH("Último",K754),0)&gt;0,"A","S")</f>
        <v>A</v>
      </c>
      <c r="W754" s="2" t="b">
        <f>V754=I754</f>
        <v>1</v>
      </c>
      <c r="Y754" s="2" t="str">
        <f>G754&amp;" - "&amp;H754</f>
        <v>3.3.30.81.02 - DISTRIBUIÇÃO DE RECEITAS DE ROYALTIES</v>
      </c>
      <c r="Z754" s="2" t="s">
        <v>549</v>
      </c>
    </row>
    <row r="755" spans="2:26" x14ac:dyDescent="0.25">
      <c r="B755" s="36" t="s">
        <v>135</v>
      </c>
      <c r="C755" s="37" t="s">
        <v>135</v>
      </c>
      <c r="D755" s="37" t="s">
        <v>137</v>
      </c>
      <c r="E755" s="37" t="s">
        <v>218</v>
      </c>
      <c r="F755" s="37" t="s">
        <v>191</v>
      </c>
      <c r="G755" s="38" t="str">
        <f t="shared" si="107"/>
        <v>3.3.30.81.99</v>
      </c>
      <c r="H755" s="45" t="s">
        <v>245</v>
      </c>
      <c r="I755" s="38" t="str">
        <f t="shared" si="110"/>
        <v>A</v>
      </c>
      <c r="J755" s="38">
        <f t="shared" si="108"/>
        <v>5</v>
      </c>
      <c r="K755" s="28" t="s">
        <v>47</v>
      </c>
      <c r="L755" s="38" t="s">
        <v>770</v>
      </c>
      <c r="M755" s="38" t="s">
        <v>544</v>
      </c>
      <c r="N755" s="59" t="s">
        <v>549</v>
      </c>
      <c r="O755" s="62" t="s">
        <v>554</v>
      </c>
      <c r="Q755" s="2" t="str">
        <f>B755&amp;"."&amp;C755&amp;"."&amp;D755&amp;"."&amp;E755&amp;"."&amp;F755</f>
        <v>3.3.30.81.99</v>
      </c>
      <c r="R755" s="2" t="str">
        <f>SUBSTITUTE(Q755,".","")</f>
        <v>33308199</v>
      </c>
      <c r="S755" s="2" t="b">
        <f>R755=T755</f>
        <v>1</v>
      </c>
      <c r="T755" s="6" t="str">
        <f>TRIM(SUBSTITUTE(TEXT(G755,"00000000"),".",""))</f>
        <v>33308199</v>
      </c>
      <c r="V755" s="9" t="str">
        <f>IF(IFERROR(SEARCH("Último",K755),0)&gt;0,"A","S")</f>
        <v>A</v>
      </c>
      <c r="W755" s="2" t="b">
        <f>V755=I755</f>
        <v>1</v>
      </c>
      <c r="Y755" s="2" t="str">
        <f>G755&amp;" - "&amp;H755</f>
        <v>3.3.30.81.99 - OUTRAS DISTRIBUIÇÕES DE RECEITAS</v>
      </c>
      <c r="Z755" s="2" t="s">
        <v>549</v>
      </c>
    </row>
    <row r="756" spans="2:26" x14ac:dyDescent="0.25">
      <c r="B756" s="30" t="s">
        <v>135</v>
      </c>
      <c r="C756" s="31" t="s">
        <v>135</v>
      </c>
      <c r="D756" s="31" t="s">
        <v>137</v>
      </c>
      <c r="E756" s="31" t="s">
        <v>185</v>
      </c>
      <c r="F756" s="31" t="s">
        <v>186</v>
      </c>
      <c r="G756" s="32" t="str">
        <f t="shared" si="107"/>
        <v>3.3.30.92.00</v>
      </c>
      <c r="H756" s="33" t="s">
        <v>59</v>
      </c>
      <c r="I756" s="34" t="str">
        <f t="shared" si="110"/>
        <v>S</v>
      </c>
      <c r="J756" s="32">
        <f t="shared" si="108"/>
        <v>4</v>
      </c>
      <c r="K756" s="35" t="s">
        <v>46</v>
      </c>
      <c r="L756" s="32" t="s">
        <v>770</v>
      </c>
      <c r="M756" s="32" t="s">
        <v>544</v>
      </c>
      <c r="N756" s="59" t="s">
        <v>549</v>
      </c>
      <c r="O756" s="61" t="s">
        <v>554</v>
      </c>
      <c r="Q756" s="2" t="str">
        <f>B756&amp;"."&amp;C756&amp;"."&amp;D756&amp;"."&amp;E756&amp;"."&amp;F756</f>
        <v>3.3.30.92.00</v>
      </c>
      <c r="R756" s="2" t="str">
        <f>SUBSTITUTE(Q756,".","")</f>
        <v>33309200</v>
      </c>
      <c r="S756" s="2" t="b">
        <f>R756=T756</f>
        <v>1</v>
      </c>
      <c r="T756" s="6" t="str">
        <f>TRIM(SUBSTITUTE(TEXT(G756,"00000000"),".",""))</f>
        <v>33309200</v>
      </c>
      <c r="V756" s="9" t="str">
        <f>IF(IFERROR(SEARCH("Último",K756),0)&gt;0,"A","S")</f>
        <v>S</v>
      </c>
      <c r="W756" s="2" t="b">
        <f>V756=I756</f>
        <v>1</v>
      </c>
      <c r="Y756" s="2" t="str">
        <f>G756&amp;" - "&amp;H756</f>
        <v>3.3.30.92.00 - DESPESAS DE EXERCÍCIOS ANTERIORES</v>
      </c>
      <c r="Z756" s="2" t="s">
        <v>549</v>
      </c>
    </row>
    <row r="757" spans="2:26" x14ac:dyDescent="0.25">
      <c r="B757" s="36" t="s">
        <v>135</v>
      </c>
      <c r="C757" s="37" t="s">
        <v>135</v>
      </c>
      <c r="D757" s="37" t="s">
        <v>137</v>
      </c>
      <c r="E757" s="37" t="s">
        <v>185</v>
      </c>
      <c r="F757" s="37" t="s">
        <v>191</v>
      </c>
      <c r="G757" s="38" t="str">
        <f t="shared" si="107"/>
        <v>3.3.30.92.99</v>
      </c>
      <c r="H757" s="45" t="s">
        <v>571</v>
      </c>
      <c r="I757" s="38" t="str">
        <f t="shared" si="110"/>
        <v>A</v>
      </c>
      <c r="J757" s="38">
        <f t="shared" si="108"/>
        <v>5</v>
      </c>
      <c r="K757" s="39" t="s">
        <v>47</v>
      </c>
      <c r="L757" s="38" t="s">
        <v>770</v>
      </c>
      <c r="M757" s="38" t="s">
        <v>545</v>
      </c>
      <c r="N757" s="59" t="s">
        <v>549</v>
      </c>
      <c r="O757" s="62" t="s">
        <v>554</v>
      </c>
      <c r="T757" s="6"/>
    </row>
    <row r="758" spans="2:26" x14ac:dyDescent="0.25">
      <c r="B758" s="30" t="s">
        <v>135</v>
      </c>
      <c r="C758" s="31" t="s">
        <v>135</v>
      </c>
      <c r="D758" s="31" t="s">
        <v>137</v>
      </c>
      <c r="E758" s="31" t="s">
        <v>223</v>
      </c>
      <c r="F758" s="31" t="s">
        <v>186</v>
      </c>
      <c r="G758" s="32" t="str">
        <f t="shared" si="107"/>
        <v>3.3.30.93.00</v>
      </c>
      <c r="H758" s="33" t="s">
        <v>9</v>
      </c>
      <c r="I758" s="34" t="str">
        <f t="shared" si="110"/>
        <v>S</v>
      </c>
      <c r="J758" s="32">
        <f t="shared" si="108"/>
        <v>4</v>
      </c>
      <c r="K758" s="35" t="s">
        <v>46</v>
      </c>
      <c r="L758" s="32" t="s">
        <v>770</v>
      </c>
      <c r="M758" s="32" t="s">
        <v>544</v>
      </c>
      <c r="N758" s="59" t="s">
        <v>549</v>
      </c>
      <c r="O758" s="61" t="s">
        <v>554</v>
      </c>
      <c r="Q758" s="2" t="str">
        <f>B758&amp;"."&amp;C758&amp;"."&amp;D758&amp;"."&amp;E758&amp;"."&amp;F758</f>
        <v>3.3.30.93.00</v>
      </c>
      <c r="R758" s="2" t="str">
        <f>SUBSTITUTE(Q758,".","")</f>
        <v>33309300</v>
      </c>
      <c r="S758" s="2" t="b">
        <f>R758=T758</f>
        <v>1</v>
      </c>
      <c r="T758" s="6" t="str">
        <f>TRIM(SUBSTITUTE(TEXT(G758,"00000000"),".",""))</f>
        <v>33309300</v>
      </c>
      <c r="V758" s="9" t="str">
        <f>IF(IFERROR(SEARCH("Último",K758),0)&gt;0,"A","S")</f>
        <v>S</v>
      </c>
      <c r="W758" s="2" t="b">
        <f>V758=I758</f>
        <v>1</v>
      </c>
      <c r="Y758" s="2" t="str">
        <f>G758&amp;" - "&amp;H758</f>
        <v>3.3.30.93.00 - INDENIZAÇÕES E RESTITUIÇÕES</v>
      </c>
      <c r="Z758" s="2" t="s">
        <v>549</v>
      </c>
    </row>
    <row r="759" spans="2:26" x14ac:dyDescent="0.25">
      <c r="B759" s="36" t="s">
        <v>135</v>
      </c>
      <c r="C759" s="37" t="s">
        <v>135</v>
      </c>
      <c r="D759" s="37" t="s">
        <v>137</v>
      </c>
      <c r="E759" s="37" t="s">
        <v>223</v>
      </c>
      <c r="F759" s="37" t="s">
        <v>173</v>
      </c>
      <c r="G759" s="38" t="str">
        <f t="shared" si="107"/>
        <v>3.3.30.93.01</v>
      </c>
      <c r="H759" s="23" t="s">
        <v>505</v>
      </c>
      <c r="I759" s="38" t="str">
        <f t="shared" si="110"/>
        <v>A</v>
      </c>
      <c r="J759" s="38">
        <f t="shared" si="108"/>
        <v>5</v>
      </c>
      <c r="K759" s="39" t="s">
        <v>47</v>
      </c>
      <c r="L759" s="38" t="s">
        <v>770</v>
      </c>
      <c r="M759" s="38" t="s">
        <v>545</v>
      </c>
      <c r="N759" s="59" t="s">
        <v>549</v>
      </c>
      <c r="O759" s="62" t="s">
        <v>554</v>
      </c>
      <c r="T759" s="6"/>
    </row>
    <row r="760" spans="2:26" x14ac:dyDescent="0.25">
      <c r="B760" s="36" t="s">
        <v>135</v>
      </c>
      <c r="C760" s="37" t="s">
        <v>135</v>
      </c>
      <c r="D760" s="37" t="s">
        <v>137</v>
      </c>
      <c r="E760" s="37" t="s">
        <v>223</v>
      </c>
      <c r="F760" s="37" t="s">
        <v>138</v>
      </c>
      <c r="G760" s="38" t="str">
        <f t="shared" si="107"/>
        <v>3.3.30.93.02</v>
      </c>
      <c r="H760" s="23" t="s">
        <v>506</v>
      </c>
      <c r="I760" s="38" t="str">
        <f t="shared" si="110"/>
        <v>A</v>
      </c>
      <c r="J760" s="38">
        <f t="shared" si="108"/>
        <v>5</v>
      </c>
      <c r="K760" s="39" t="s">
        <v>47</v>
      </c>
      <c r="L760" s="38" t="s">
        <v>770</v>
      </c>
      <c r="M760" s="38" t="s">
        <v>545</v>
      </c>
      <c r="N760" s="59" t="s">
        <v>549</v>
      </c>
      <c r="O760" s="62" t="s">
        <v>554</v>
      </c>
      <c r="T760" s="6"/>
    </row>
    <row r="761" spans="2:26" x14ac:dyDescent="0.25">
      <c r="B761" s="36" t="s">
        <v>135</v>
      </c>
      <c r="C761" s="37" t="s">
        <v>135</v>
      </c>
      <c r="D761" s="37" t="s">
        <v>137</v>
      </c>
      <c r="E761" s="37" t="s">
        <v>223</v>
      </c>
      <c r="F761" s="37" t="s">
        <v>191</v>
      </c>
      <c r="G761" s="38" t="str">
        <f t="shared" si="107"/>
        <v>3.3.30.93.99</v>
      </c>
      <c r="H761" s="23" t="s">
        <v>509</v>
      </c>
      <c r="I761" s="38" t="str">
        <f t="shared" si="110"/>
        <v>A</v>
      </c>
      <c r="J761" s="38">
        <f t="shared" si="108"/>
        <v>5</v>
      </c>
      <c r="K761" s="39" t="s">
        <v>47</v>
      </c>
      <c r="L761" s="38" t="s">
        <v>770</v>
      </c>
      <c r="M761" s="38" t="s">
        <v>545</v>
      </c>
      <c r="N761" s="59" t="s">
        <v>549</v>
      </c>
      <c r="O761" s="62" t="s">
        <v>554</v>
      </c>
      <c r="T761" s="6"/>
    </row>
    <row r="762" spans="2:26" s="3" customFormat="1" x14ac:dyDescent="0.25">
      <c r="B762" s="30" t="s">
        <v>135</v>
      </c>
      <c r="C762" s="31" t="s">
        <v>135</v>
      </c>
      <c r="D762" s="31" t="s">
        <v>150</v>
      </c>
      <c r="E762" s="31" t="s">
        <v>186</v>
      </c>
      <c r="F762" s="31" t="s">
        <v>186</v>
      </c>
      <c r="G762" s="32" t="str">
        <f t="shared" si="107"/>
        <v>3.3.31.00.00</v>
      </c>
      <c r="H762" s="33" t="s">
        <v>474</v>
      </c>
      <c r="I762" s="34" t="str">
        <f t="shared" si="110"/>
        <v>S</v>
      </c>
      <c r="J762" s="32">
        <f t="shared" si="108"/>
        <v>3</v>
      </c>
      <c r="K762" s="35" t="s">
        <v>43</v>
      </c>
      <c r="L762" s="38" t="s">
        <v>770</v>
      </c>
      <c r="M762" s="32" t="s">
        <v>544</v>
      </c>
      <c r="N762" s="59" t="s">
        <v>549</v>
      </c>
      <c r="O762" s="61" t="s">
        <v>554</v>
      </c>
      <c r="Q762" s="2" t="str">
        <f>B762&amp;"."&amp;C762&amp;"."&amp;D762&amp;"."&amp;E762&amp;"."&amp;F762</f>
        <v>3.3.31.00.00</v>
      </c>
      <c r="R762" s="2" t="str">
        <f>SUBSTITUTE(Q762,".","")</f>
        <v>33310000</v>
      </c>
      <c r="S762" s="2" t="b">
        <f>R762=T762</f>
        <v>1</v>
      </c>
      <c r="T762" s="6" t="str">
        <f>TRIM(SUBSTITUTE(TEXT(G762,"00000000"),".",""))</f>
        <v>33310000</v>
      </c>
      <c r="V762" s="11" t="str">
        <f>IF(IFERROR(SEARCH("Último",K762),0)&gt;0,"A","S")</f>
        <v>S</v>
      </c>
      <c r="W762" s="3" t="b">
        <f>V762=I762</f>
        <v>1</v>
      </c>
      <c r="Y762" s="2" t="str">
        <f>G762&amp;" - "&amp;H762</f>
        <v>3.3.31.00.00 - TRANSFERÊNCIAS A ESTADOS E AO DISTRITO FEDERAL - FUNDO A FUNDO</v>
      </c>
      <c r="Z762" s="2" t="s">
        <v>549</v>
      </c>
    </row>
    <row r="763" spans="2:26" x14ac:dyDescent="0.25">
      <c r="B763" s="68" t="s">
        <v>135</v>
      </c>
      <c r="C763" s="69" t="s">
        <v>135</v>
      </c>
      <c r="D763" s="69" t="s">
        <v>150</v>
      </c>
      <c r="E763" s="69" t="s">
        <v>163</v>
      </c>
      <c r="F763" s="69" t="s">
        <v>186</v>
      </c>
      <c r="G763" s="50" t="str">
        <f t="shared" si="107"/>
        <v>3.3.31.41.00</v>
      </c>
      <c r="H763" s="70" t="s">
        <v>28</v>
      </c>
      <c r="I763" s="34" t="str">
        <f t="shared" si="110"/>
        <v>S</v>
      </c>
      <c r="J763" s="32">
        <f t="shared" si="108"/>
        <v>4</v>
      </c>
      <c r="K763" s="35" t="s">
        <v>46</v>
      </c>
      <c r="L763" s="32" t="s">
        <v>770</v>
      </c>
      <c r="M763" s="32" t="s">
        <v>544</v>
      </c>
      <c r="N763" s="59" t="s">
        <v>549</v>
      </c>
      <c r="O763" s="61" t="s">
        <v>554</v>
      </c>
      <c r="Q763" s="2" t="str">
        <f>B763&amp;"."&amp;C763&amp;"."&amp;D763&amp;"."&amp;E763&amp;"."&amp;F763</f>
        <v>3.3.31.41.00</v>
      </c>
      <c r="R763" s="2" t="str">
        <f>SUBSTITUTE(Q763,".","")</f>
        <v>33314100</v>
      </c>
      <c r="S763" s="2" t="b">
        <f>R763=T763</f>
        <v>1</v>
      </c>
      <c r="T763" s="6" t="str">
        <f>TRIM(SUBSTITUTE(TEXT(G763,"00000000"),".",""))</f>
        <v>33314100</v>
      </c>
      <c r="V763" s="9" t="str">
        <f>IF(IFERROR(SEARCH("Último",K763),0)&gt;0,"A","S")</f>
        <v>S</v>
      </c>
      <c r="W763" s="2" t="b">
        <f>V763=I763</f>
        <v>1</v>
      </c>
      <c r="Y763" s="2" t="str">
        <f>G763&amp;" - "&amp;H763</f>
        <v>3.3.31.41.00 - CONTRIBUIÇÕES</v>
      </c>
      <c r="Z763" s="2" t="s">
        <v>549</v>
      </c>
    </row>
    <row r="764" spans="2:26" x14ac:dyDescent="0.25">
      <c r="B764" s="36" t="s">
        <v>135</v>
      </c>
      <c r="C764" s="37" t="s">
        <v>135</v>
      </c>
      <c r="D764" s="37" t="s">
        <v>150</v>
      </c>
      <c r="E764" s="37" t="s">
        <v>163</v>
      </c>
      <c r="F764" s="37" t="s">
        <v>173</v>
      </c>
      <c r="G764" s="38" t="str">
        <f t="shared" si="107"/>
        <v>3.3.31.41.01</v>
      </c>
      <c r="H764" s="45" t="s">
        <v>555</v>
      </c>
      <c r="I764" s="38" t="str">
        <f t="shared" si="110"/>
        <v>A</v>
      </c>
      <c r="J764" s="38">
        <f t="shared" si="108"/>
        <v>5</v>
      </c>
      <c r="K764" s="39" t="s">
        <v>47</v>
      </c>
      <c r="L764" s="38" t="s">
        <v>771</v>
      </c>
      <c r="M764" s="38" t="s">
        <v>545</v>
      </c>
      <c r="N764" s="67" t="s">
        <v>814</v>
      </c>
      <c r="O764" s="62" t="s">
        <v>805</v>
      </c>
      <c r="T764" s="6"/>
    </row>
    <row r="765" spans="2:26" x14ac:dyDescent="0.25">
      <c r="B765" s="36" t="s">
        <v>135</v>
      </c>
      <c r="C765" s="37" t="s">
        <v>135</v>
      </c>
      <c r="D765" s="37" t="s">
        <v>150</v>
      </c>
      <c r="E765" s="37" t="s">
        <v>163</v>
      </c>
      <c r="F765" s="37" t="s">
        <v>138</v>
      </c>
      <c r="G765" s="38" t="str">
        <f t="shared" si="107"/>
        <v>3.3.31.41.02</v>
      </c>
      <c r="H765" s="45" t="s">
        <v>556</v>
      </c>
      <c r="I765" s="38" t="str">
        <f t="shared" si="110"/>
        <v>A</v>
      </c>
      <c r="J765" s="38">
        <f t="shared" si="108"/>
        <v>5</v>
      </c>
      <c r="K765" s="39" t="s">
        <v>47</v>
      </c>
      <c r="L765" s="38" t="s">
        <v>771</v>
      </c>
      <c r="M765" s="38" t="s">
        <v>545</v>
      </c>
      <c r="N765" s="67" t="s">
        <v>814</v>
      </c>
      <c r="O765" s="62" t="s">
        <v>805</v>
      </c>
      <c r="T765" s="6"/>
    </row>
    <row r="766" spans="2:26" x14ac:dyDescent="0.25">
      <c r="B766" s="36" t="s">
        <v>135</v>
      </c>
      <c r="C766" s="37" t="s">
        <v>135</v>
      </c>
      <c r="D766" s="37" t="s">
        <v>150</v>
      </c>
      <c r="E766" s="37" t="s">
        <v>163</v>
      </c>
      <c r="F766" s="37" t="s">
        <v>191</v>
      </c>
      <c r="G766" s="38" t="str">
        <f t="shared" si="107"/>
        <v>3.3.31.41.99</v>
      </c>
      <c r="H766" s="45" t="s">
        <v>557</v>
      </c>
      <c r="I766" s="38" t="str">
        <f t="shared" si="110"/>
        <v>A</v>
      </c>
      <c r="J766" s="38">
        <f t="shared" si="108"/>
        <v>5</v>
      </c>
      <c r="K766" s="39" t="s">
        <v>47</v>
      </c>
      <c r="L766" s="38" t="s">
        <v>770</v>
      </c>
      <c r="M766" s="38" t="s">
        <v>545</v>
      </c>
      <c r="N766" s="59" t="s">
        <v>549</v>
      </c>
      <c r="O766" s="62" t="s">
        <v>554</v>
      </c>
      <c r="T766" s="6"/>
    </row>
    <row r="767" spans="2:26" x14ac:dyDescent="0.25">
      <c r="B767" s="30" t="s">
        <v>135</v>
      </c>
      <c r="C767" s="31" t="s">
        <v>135</v>
      </c>
      <c r="D767" s="31" t="s">
        <v>150</v>
      </c>
      <c r="E767" s="31" t="s">
        <v>185</v>
      </c>
      <c r="F767" s="31" t="s">
        <v>186</v>
      </c>
      <c r="G767" s="32" t="str">
        <f t="shared" si="107"/>
        <v>3.3.31.92.00</v>
      </c>
      <c r="H767" s="33" t="s">
        <v>59</v>
      </c>
      <c r="I767" s="34" t="str">
        <f t="shared" si="110"/>
        <v>S</v>
      </c>
      <c r="J767" s="32">
        <f t="shared" si="108"/>
        <v>4</v>
      </c>
      <c r="K767" s="35" t="s">
        <v>46</v>
      </c>
      <c r="L767" s="32" t="s">
        <v>770</v>
      </c>
      <c r="M767" s="32" t="s">
        <v>544</v>
      </c>
      <c r="N767" s="59" t="s">
        <v>549</v>
      </c>
      <c r="O767" s="61" t="s">
        <v>554</v>
      </c>
      <c r="T767" s="6"/>
    </row>
    <row r="768" spans="2:26" x14ac:dyDescent="0.25">
      <c r="B768" s="36" t="s">
        <v>135</v>
      </c>
      <c r="C768" s="37" t="s">
        <v>135</v>
      </c>
      <c r="D768" s="37" t="s">
        <v>150</v>
      </c>
      <c r="E768" s="37" t="s">
        <v>185</v>
      </c>
      <c r="F768" s="37" t="s">
        <v>191</v>
      </c>
      <c r="G768" s="38" t="str">
        <f t="shared" si="107"/>
        <v>3.3.31.92.99</v>
      </c>
      <c r="H768" s="45" t="s">
        <v>571</v>
      </c>
      <c r="I768" s="38" t="str">
        <f t="shared" si="110"/>
        <v>A</v>
      </c>
      <c r="J768" s="38">
        <f t="shared" si="108"/>
        <v>5</v>
      </c>
      <c r="K768" s="39" t="s">
        <v>47</v>
      </c>
      <c r="L768" s="38" t="s">
        <v>770</v>
      </c>
      <c r="M768" s="38" t="s">
        <v>545</v>
      </c>
      <c r="N768" s="59" t="s">
        <v>549</v>
      </c>
      <c r="O768" s="62" t="s">
        <v>554</v>
      </c>
      <c r="T768" s="6"/>
    </row>
    <row r="769" spans="2:26" s="3" customFormat="1" x14ac:dyDescent="0.25">
      <c r="B769" s="30" t="s">
        <v>135</v>
      </c>
      <c r="C769" s="31" t="s">
        <v>135</v>
      </c>
      <c r="D769" s="31" t="s">
        <v>155</v>
      </c>
      <c r="E769" s="31" t="s">
        <v>186</v>
      </c>
      <c r="F769" s="31" t="s">
        <v>186</v>
      </c>
      <c r="G769" s="32" t="str">
        <f t="shared" si="107"/>
        <v>3.3.32.00.00</v>
      </c>
      <c r="H769" s="33" t="s">
        <v>475</v>
      </c>
      <c r="I769" s="34" t="str">
        <f t="shared" si="110"/>
        <v>S</v>
      </c>
      <c r="J769" s="32">
        <f t="shared" si="108"/>
        <v>3</v>
      </c>
      <c r="K769" s="35" t="s">
        <v>43</v>
      </c>
      <c r="L769" s="38" t="s">
        <v>770</v>
      </c>
      <c r="M769" s="32" t="s">
        <v>544</v>
      </c>
      <c r="N769" s="59" t="s">
        <v>549</v>
      </c>
      <c r="O769" s="61" t="s">
        <v>554</v>
      </c>
      <c r="Q769" s="2" t="str">
        <f>B769&amp;"."&amp;C769&amp;"."&amp;D769&amp;"."&amp;E769&amp;"."&amp;F769</f>
        <v>3.3.32.00.00</v>
      </c>
      <c r="R769" s="2" t="str">
        <f>SUBSTITUTE(Q769,".","")</f>
        <v>33320000</v>
      </c>
      <c r="S769" s="2" t="b">
        <f>R769=T769</f>
        <v>1</v>
      </c>
      <c r="T769" s="6" t="str">
        <f>TRIM(SUBSTITUTE(TEXT(G769,"00000000"),".",""))</f>
        <v>33320000</v>
      </c>
      <c r="V769" s="11" t="str">
        <f>IF(IFERROR(SEARCH("Último",K769),0)&gt;0,"A","S")</f>
        <v>S</v>
      </c>
      <c r="W769" s="3" t="b">
        <f>V769=I769</f>
        <v>1</v>
      </c>
      <c r="Y769" s="2" t="str">
        <f>G769&amp;" - "&amp;H769</f>
        <v>3.3.32.00.00 - EXECUÇÃO ORÇAMENTÁRIA DELEGADA A ESTADOS E AO DISTRITO FEDERAL</v>
      </c>
      <c r="Z769" s="2" t="s">
        <v>549</v>
      </c>
    </row>
    <row r="770" spans="2:26" s="3" customFormat="1" x14ac:dyDescent="0.25">
      <c r="B770" s="30" t="s">
        <v>135</v>
      </c>
      <c r="C770" s="31" t="s">
        <v>135</v>
      </c>
      <c r="D770" s="31" t="s">
        <v>155</v>
      </c>
      <c r="E770" s="31" t="s">
        <v>176</v>
      </c>
      <c r="F770" s="31" t="s">
        <v>186</v>
      </c>
      <c r="G770" s="32" t="str">
        <f t="shared" si="107"/>
        <v>3.3.32.14.00</v>
      </c>
      <c r="H770" s="33" t="s">
        <v>82</v>
      </c>
      <c r="I770" s="34" t="str">
        <f t="shared" si="110"/>
        <v>S</v>
      </c>
      <c r="J770" s="32">
        <f t="shared" si="108"/>
        <v>4</v>
      </c>
      <c r="K770" s="35" t="s">
        <v>46</v>
      </c>
      <c r="L770" s="32" t="s">
        <v>770</v>
      </c>
      <c r="M770" s="32" t="s">
        <v>544</v>
      </c>
      <c r="N770" s="59" t="s">
        <v>549</v>
      </c>
      <c r="O770" s="61" t="s">
        <v>554</v>
      </c>
      <c r="Q770" s="2"/>
      <c r="R770" s="2"/>
      <c r="S770" s="2"/>
      <c r="T770" s="6"/>
      <c r="V770" s="11"/>
      <c r="Y770" s="2"/>
      <c r="Z770" s="2"/>
    </row>
    <row r="771" spans="2:26" s="3" customFormat="1" x14ac:dyDescent="0.25">
      <c r="B771" s="36" t="s">
        <v>135</v>
      </c>
      <c r="C771" s="37" t="s">
        <v>135</v>
      </c>
      <c r="D771" s="37" t="s">
        <v>155</v>
      </c>
      <c r="E771" s="37" t="s">
        <v>176</v>
      </c>
      <c r="F771" s="37" t="s">
        <v>176</v>
      </c>
      <c r="G771" s="38" t="str">
        <f t="shared" si="107"/>
        <v>3.3.32.14.14</v>
      </c>
      <c r="H771" s="45" t="s">
        <v>627</v>
      </c>
      <c r="I771" s="38" t="str">
        <f t="shared" si="110"/>
        <v>A</v>
      </c>
      <c r="J771" s="38">
        <f t="shared" si="108"/>
        <v>5</v>
      </c>
      <c r="K771" s="39" t="s">
        <v>47</v>
      </c>
      <c r="L771" s="38" t="s">
        <v>770</v>
      </c>
      <c r="M771" s="38" t="s">
        <v>545</v>
      </c>
      <c r="N771" s="59" t="s">
        <v>549</v>
      </c>
      <c r="O771" s="62" t="s">
        <v>554</v>
      </c>
      <c r="Q771" s="2"/>
      <c r="R771" s="2"/>
      <c r="S771" s="2"/>
      <c r="T771" s="6"/>
      <c r="V771" s="11"/>
      <c r="Y771" s="2"/>
      <c r="Z771" s="2"/>
    </row>
    <row r="772" spans="2:26" s="3" customFormat="1" x14ac:dyDescent="0.25">
      <c r="B772" s="36" t="s">
        <v>135</v>
      </c>
      <c r="C772" s="37" t="s">
        <v>135</v>
      </c>
      <c r="D772" s="37" t="s">
        <v>155</v>
      </c>
      <c r="E772" s="37" t="s">
        <v>176</v>
      </c>
      <c r="F772" s="37" t="s">
        <v>177</v>
      </c>
      <c r="G772" s="38" t="str">
        <f t="shared" si="107"/>
        <v>3.3.32.14.16</v>
      </c>
      <c r="H772" s="45" t="s">
        <v>628</v>
      </c>
      <c r="I772" s="38" t="str">
        <f t="shared" si="110"/>
        <v>A</v>
      </c>
      <c r="J772" s="38">
        <f t="shared" si="108"/>
        <v>5</v>
      </c>
      <c r="K772" s="28" t="s">
        <v>47</v>
      </c>
      <c r="L772" s="38" t="s">
        <v>770</v>
      </c>
      <c r="M772" s="38" t="s">
        <v>545</v>
      </c>
      <c r="N772" s="59" t="s">
        <v>549</v>
      </c>
      <c r="O772" s="62" t="s">
        <v>554</v>
      </c>
      <c r="Q772" s="2"/>
      <c r="R772" s="2"/>
      <c r="S772" s="2"/>
      <c r="T772" s="6"/>
      <c r="V772" s="11"/>
      <c r="Y772" s="2"/>
      <c r="Z772" s="2"/>
    </row>
    <row r="773" spans="2:26" s="3" customFormat="1" x14ac:dyDescent="0.25">
      <c r="B773" s="30" t="s">
        <v>135</v>
      </c>
      <c r="C773" s="31" t="s">
        <v>135</v>
      </c>
      <c r="D773" s="31" t="s">
        <v>155</v>
      </c>
      <c r="E773" s="31" t="s">
        <v>148</v>
      </c>
      <c r="F773" s="31" t="s">
        <v>186</v>
      </c>
      <c r="G773" s="32" t="str">
        <f t="shared" si="107"/>
        <v>3.3.32.18.00</v>
      </c>
      <c r="H773" s="33" t="s">
        <v>88</v>
      </c>
      <c r="I773" s="34" t="str">
        <f t="shared" si="110"/>
        <v>S</v>
      </c>
      <c r="J773" s="32">
        <f t="shared" si="108"/>
        <v>4</v>
      </c>
      <c r="K773" s="35" t="s">
        <v>46</v>
      </c>
      <c r="L773" s="32" t="s">
        <v>770</v>
      </c>
      <c r="M773" s="32" t="s">
        <v>544</v>
      </c>
      <c r="N773" s="59" t="s">
        <v>549</v>
      </c>
      <c r="O773" s="61" t="s">
        <v>554</v>
      </c>
      <c r="Q773" s="2"/>
      <c r="R773" s="2"/>
      <c r="S773" s="2"/>
      <c r="T773" s="6"/>
      <c r="V773" s="11"/>
      <c r="Y773" s="2"/>
      <c r="Z773" s="2"/>
    </row>
    <row r="774" spans="2:26" s="3" customFormat="1" x14ac:dyDescent="0.25">
      <c r="B774" s="36" t="s">
        <v>135</v>
      </c>
      <c r="C774" s="37" t="s">
        <v>135</v>
      </c>
      <c r="D774" s="37" t="s">
        <v>155</v>
      </c>
      <c r="E774" s="37" t="s">
        <v>148</v>
      </c>
      <c r="F774" s="37" t="s">
        <v>191</v>
      </c>
      <c r="G774" s="38" t="str">
        <f t="shared" si="107"/>
        <v>3.3.32.18.99</v>
      </c>
      <c r="H774" s="45" t="s">
        <v>631</v>
      </c>
      <c r="I774" s="38" t="str">
        <f t="shared" si="110"/>
        <v>A</v>
      </c>
      <c r="J774" s="38">
        <f t="shared" si="108"/>
        <v>5</v>
      </c>
      <c r="K774" s="39" t="s">
        <v>47</v>
      </c>
      <c r="L774" s="38" t="s">
        <v>770</v>
      </c>
      <c r="M774" s="38" t="s">
        <v>545</v>
      </c>
      <c r="N774" s="59" t="s">
        <v>549</v>
      </c>
      <c r="O774" s="62" t="s">
        <v>554</v>
      </c>
      <c r="Q774" s="2"/>
      <c r="R774" s="2"/>
      <c r="S774" s="2"/>
      <c r="T774" s="6"/>
      <c r="V774" s="11"/>
      <c r="Y774" s="2"/>
      <c r="Z774" s="2"/>
    </row>
    <row r="775" spans="2:26" s="3" customFormat="1" x14ac:dyDescent="0.25">
      <c r="B775" s="30" t="s">
        <v>135</v>
      </c>
      <c r="C775" s="31" t="s">
        <v>135</v>
      </c>
      <c r="D775" s="31" t="s">
        <v>155</v>
      </c>
      <c r="E775" s="31" t="s">
        <v>178</v>
      </c>
      <c r="F775" s="31" t="s">
        <v>186</v>
      </c>
      <c r="G775" s="32" t="str">
        <f t="shared" si="107"/>
        <v>3.3.32.20.00</v>
      </c>
      <c r="H775" s="33" t="s">
        <v>90</v>
      </c>
      <c r="I775" s="34" t="str">
        <f t="shared" si="110"/>
        <v>S</v>
      </c>
      <c r="J775" s="32">
        <f t="shared" si="108"/>
        <v>4</v>
      </c>
      <c r="K775" s="35" t="s">
        <v>46</v>
      </c>
      <c r="L775" s="32" t="s">
        <v>770</v>
      </c>
      <c r="M775" s="32" t="s">
        <v>544</v>
      </c>
      <c r="N775" s="59" t="s">
        <v>549</v>
      </c>
      <c r="O775" s="61" t="s">
        <v>554</v>
      </c>
      <c r="Q775" s="2"/>
      <c r="R775" s="2"/>
      <c r="S775" s="2"/>
      <c r="T775" s="6"/>
      <c r="V775" s="11"/>
      <c r="Y775" s="2"/>
      <c r="Z775" s="2"/>
    </row>
    <row r="776" spans="2:26" s="3" customFormat="1" x14ac:dyDescent="0.25">
      <c r="B776" s="36" t="s">
        <v>135</v>
      </c>
      <c r="C776" s="37" t="s">
        <v>135</v>
      </c>
      <c r="D776" s="37" t="s">
        <v>155</v>
      </c>
      <c r="E776" s="37" t="s">
        <v>178</v>
      </c>
      <c r="F776" s="37" t="s">
        <v>173</v>
      </c>
      <c r="G776" s="38" t="str">
        <f t="shared" si="107"/>
        <v>3.3.32.20.01</v>
      </c>
      <c r="H776" s="45" t="s">
        <v>633</v>
      </c>
      <c r="I776" s="38" t="str">
        <f>IF(J776&lt;J778,"S","A")</f>
        <v>A</v>
      </c>
      <c r="J776" s="38">
        <f t="shared" si="108"/>
        <v>5</v>
      </c>
      <c r="K776" s="39" t="s">
        <v>47</v>
      </c>
      <c r="L776" s="38" t="s">
        <v>770</v>
      </c>
      <c r="M776" s="38" t="s">
        <v>545</v>
      </c>
      <c r="N776" s="59" t="s">
        <v>549</v>
      </c>
      <c r="O776" s="62" t="s">
        <v>554</v>
      </c>
      <c r="Q776" s="2"/>
      <c r="R776" s="2"/>
      <c r="S776" s="2"/>
      <c r="T776" s="6"/>
      <c r="V776" s="11"/>
      <c r="Y776" s="2"/>
      <c r="Z776" s="2"/>
    </row>
    <row r="777" spans="2:26" s="3" customFormat="1" x14ac:dyDescent="0.25">
      <c r="B777" s="36" t="s">
        <v>135</v>
      </c>
      <c r="C777" s="37" t="s">
        <v>135</v>
      </c>
      <c r="D777" s="37" t="s">
        <v>155</v>
      </c>
      <c r="E777" s="37" t="s">
        <v>178</v>
      </c>
      <c r="F777" s="37" t="s">
        <v>138</v>
      </c>
      <c r="G777" s="38" t="str">
        <f t="shared" ref="G777:G840" si="111">B777&amp;"."&amp;C777&amp;"."&amp;D777&amp;"."&amp;E777&amp;"."&amp;F777</f>
        <v>3.3.32.20.02</v>
      </c>
      <c r="H777" s="45" t="s">
        <v>634</v>
      </c>
      <c r="I777" s="38" t="str">
        <f>IF(J777&lt;J779,"S","A")</f>
        <v>A</v>
      </c>
      <c r="J777" s="38">
        <f t="shared" ref="J777:J840" si="112">IF( (VALUE(F777) &gt; 0), 5,IF( (VALUE(E777) &gt; 0), 4,IF( (VALUE(D777) &gt; 0), 3,IF( (VALUE(C777) &gt; 0), 2,1))))</f>
        <v>5</v>
      </c>
      <c r="K777" s="39" t="s">
        <v>47</v>
      </c>
      <c r="L777" s="38" t="s">
        <v>770</v>
      </c>
      <c r="M777" s="38" t="s">
        <v>545</v>
      </c>
      <c r="N777" s="59" t="s">
        <v>549</v>
      </c>
      <c r="O777" s="62" t="s">
        <v>554</v>
      </c>
      <c r="Q777" s="2"/>
      <c r="R777" s="2"/>
      <c r="S777" s="2"/>
      <c r="T777" s="6"/>
      <c r="V777" s="11"/>
      <c r="Y777" s="2"/>
      <c r="Z777" s="2"/>
    </row>
    <row r="778" spans="2:26" s="3" customFormat="1" x14ac:dyDescent="0.25">
      <c r="B778" s="30" t="s">
        <v>135</v>
      </c>
      <c r="C778" s="31" t="s">
        <v>135</v>
      </c>
      <c r="D778" s="31" t="s">
        <v>155</v>
      </c>
      <c r="E778" s="31" t="s">
        <v>137</v>
      </c>
      <c r="F778" s="31" t="s">
        <v>186</v>
      </c>
      <c r="G778" s="32" t="str">
        <f t="shared" si="111"/>
        <v>3.3.32.30.00</v>
      </c>
      <c r="H778" s="33" t="s">
        <v>3</v>
      </c>
      <c r="I778" s="34" t="str">
        <f t="shared" ref="I778:I841" si="113">IF(J778&lt;J779,"S","A")</f>
        <v>S</v>
      </c>
      <c r="J778" s="32">
        <f t="shared" si="112"/>
        <v>4</v>
      </c>
      <c r="K778" s="35" t="s">
        <v>46</v>
      </c>
      <c r="L778" s="32" t="s">
        <v>770</v>
      </c>
      <c r="M778" s="32" t="s">
        <v>544</v>
      </c>
      <c r="N778" s="59" t="s">
        <v>549</v>
      </c>
      <c r="O778" s="61" t="s">
        <v>554</v>
      </c>
      <c r="Q778" s="2"/>
      <c r="R778" s="2"/>
      <c r="S778" s="2"/>
      <c r="T778" s="6"/>
      <c r="V778" s="11"/>
      <c r="Y778" s="2"/>
      <c r="Z778" s="2"/>
    </row>
    <row r="779" spans="2:26" s="3" customFormat="1" x14ac:dyDescent="0.25">
      <c r="B779" s="36" t="s">
        <v>135</v>
      </c>
      <c r="C779" s="37" t="s">
        <v>135</v>
      </c>
      <c r="D779" s="37" t="s">
        <v>155</v>
      </c>
      <c r="E779" s="37" t="s">
        <v>137</v>
      </c>
      <c r="F779" s="37" t="s">
        <v>191</v>
      </c>
      <c r="G779" s="38" t="str">
        <f t="shared" si="111"/>
        <v>3.3.32.30.99</v>
      </c>
      <c r="H779" s="45" t="s">
        <v>25</v>
      </c>
      <c r="I779" s="38" t="str">
        <f t="shared" si="113"/>
        <v>A</v>
      </c>
      <c r="J779" s="38">
        <f t="shared" si="112"/>
        <v>5</v>
      </c>
      <c r="K779" s="39" t="s">
        <v>47</v>
      </c>
      <c r="L779" s="38" t="s">
        <v>770</v>
      </c>
      <c r="M779" s="38" t="s">
        <v>545</v>
      </c>
      <c r="N779" s="59" t="s">
        <v>549</v>
      </c>
      <c r="O779" s="62" t="s">
        <v>554</v>
      </c>
      <c r="Q779" s="2"/>
      <c r="R779" s="2"/>
      <c r="S779" s="2"/>
      <c r="T779" s="6"/>
      <c r="V779" s="11"/>
      <c r="Y779" s="2"/>
      <c r="Z779" s="2"/>
    </row>
    <row r="780" spans="2:26" s="3" customFormat="1" x14ac:dyDescent="0.25">
      <c r="B780" s="30" t="s">
        <v>135</v>
      </c>
      <c r="C780" s="31" t="s">
        <v>135</v>
      </c>
      <c r="D780" s="31" t="s">
        <v>155</v>
      </c>
      <c r="E780" s="31" t="s">
        <v>155</v>
      </c>
      <c r="F780" s="31" t="s">
        <v>186</v>
      </c>
      <c r="G780" s="32" t="str">
        <f t="shared" si="111"/>
        <v>3.3.32.32.00</v>
      </c>
      <c r="H780" s="33" t="s">
        <v>247</v>
      </c>
      <c r="I780" s="34" t="str">
        <f t="shared" si="113"/>
        <v>S</v>
      </c>
      <c r="J780" s="32">
        <f t="shared" si="112"/>
        <v>4</v>
      </c>
      <c r="K780" s="35" t="s">
        <v>46</v>
      </c>
      <c r="L780" s="32" t="s">
        <v>770</v>
      </c>
      <c r="M780" s="32" t="s">
        <v>544</v>
      </c>
      <c r="N780" s="59" t="s">
        <v>549</v>
      </c>
      <c r="O780" s="61" t="s">
        <v>554</v>
      </c>
      <c r="Q780" s="2"/>
      <c r="R780" s="2"/>
      <c r="S780" s="2"/>
      <c r="T780" s="6"/>
      <c r="V780" s="11"/>
      <c r="Y780" s="2"/>
      <c r="Z780" s="2"/>
    </row>
    <row r="781" spans="2:26" s="3" customFormat="1" x14ac:dyDescent="0.25">
      <c r="B781" s="36" t="s">
        <v>135</v>
      </c>
      <c r="C781" s="37" t="s">
        <v>135</v>
      </c>
      <c r="D781" s="37" t="s">
        <v>155</v>
      </c>
      <c r="E781" s="37" t="s">
        <v>155</v>
      </c>
      <c r="F781" s="37" t="s">
        <v>191</v>
      </c>
      <c r="G781" s="38" t="str">
        <f t="shared" si="111"/>
        <v>3.3.32.32.99</v>
      </c>
      <c r="H781" s="45" t="s">
        <v>489</v>
      </c>
      <c r="I781" s="38" t="str">
        <f t="shared" si="113"/>
        <v>A</v>
      </c>
      <c r="J781" s="38">
        <f t="shared" si="112"/>
        <v>5</v>
      </c>
      <c r="K781" s="39" t="s">
        <v>47</v>
      </c>
      <c r="L781" s="38" t="s">
        <v>770</v>
      </c>
      <c r="M781" s="38" t="s">
        <v>545</v>
      </c>
      <c r="N781" s="59" t="s">
        <v>549</v>
      </c>
      <c r="O781" s="62" t="s">
        <v>554</v>
      </c>
      <c r="Q781" s="2"/>
      <c r="R781" s="2"/>
      <c r="S781" s="2"/>
      <c r="T781" s="6"/>
      <c r="V781" s="11"/>
      <c r="Y781" s="2"/>
      <c r="Z781" s="2"/>
    </row>
    <row r="782" spans="2:26" s="3" customFormat="1" x14ac:dyDescent="0.25">
      <c r="B782" s="30" t="s">
        <v>135</v>
      </c>
      <c r="C782" s="31" t="s">
        <v>135</v>
      </c>
      <c r="D782" s="31" t="s">
        <v>155</v>
      </c>
      <c r="E782" s="31" t="s">
        <v>161</v>
      </c>
      <c r="F782" s="31" t="s">
        <v>186</v>
      </c>
      <c r="G782" s="32" t="str">
        <f t="shared" si="111"/>
        <v>3.3.32.33.00</v>
      </c>
      <c r="H782" s="33" t="s">
        <v>27</v>
      </c>
      <c r="I782" s="34" t="str">
        <f t="shared" si="113"/>
        <v>S</v>
      </c>
      <c r="J782" s="32">
        <f t="shared" si="112"/>
        <v>4</v>
      </c>
      <c r="K782" s="35" t="s">
        <v>46</v>
      </c>
      <c r="L782" s="32" t="s">
        <v>770</v>
      </c>
      <c r="M782" s="32" t="s">
        <v>544</v>
      </c>
      <c r="N782" s="59" t="s">
        <v>549</v>
      </c>
      <c r="O782" s="61" t="s">
        <v>554</v>
      </c>
      <c r="Q782" s="2"/>
      <c r="R782" s="2"/>
      <c r="S782" s="2"/>
      <c r="T782" s="6"/>
      <c r="V782" s="11"/>
      <c r="Y782" s="2"/>
      <c r="Z782" s="2"/>
    </row>
    <row r="783" spans="2:26" s="3" customFormat="1" x14ac:dyDescent="0.25">
      <c r="B783" s="36" t="s">
        <v>135</v>
      </c>
      <c r="C783" s="37" t="s">
        <v>135</v>
      </c>
      <c r="D783" s="37" t="s">
        <v>155</v>
      </c>
      <c r="E783" s="37" t="s">
        <v>161</v>
      </c>
      <c r="F783" s="37" t="s">
        <v>191</v>
      </c>
      <c r="G783" s="38" t="str">
        <f t="shared" si="111"/>
        <v>3.3.32.33.99</v>
      </c>
      <c r="H783" s="45" t="s">
        <v>595</v>
      </c>
      <c r="I783" s="38" t="str">
        <f t="shared" si="113"/>
        <v>A</v>
      </c>
      <c r="J783" s="38">
        <f t="shared" si="112"/>
        <v>5</v>
      </c>
      <c r="K783" s="39" t="s">
        <v>47</v>
      </c>
      <c r="L783" s="38" t="s">
        <v>770</v>
      </c>
      <c r="M783" s="38" t="s">
        <v>545</v>
      </c>
      <c r="N783" s="59" t="s">
        <v>549</v>
      </c>
      <c r="O783" s="62" t="s">
        <v>554</v>
      </c>
      <c r="Q783" s="2"/>
      <c r="R783" s="2"/>
      <c r="S783" s="2"/>
      <c r="T783" s="6"/>
      <c r="V783" s="11"/>
      <c r="Y783" s="2"/>
      <c r="Z783" s="2"/>
    </row>
    <row r="784" spans="2:26" s="3" customFormat="1" x14ac:dyDescent="0.25">
      <c r="B784" s="30" t="s">
        <v>135</v>
      </c>
      <c r="C784" s="31" t="s">
        <v>135</v>
      </c>
      <c r="D784" s="31" t="s">
        <v>155</v>
      </c>
      <c r="E784" s="31" t="s">
        <v>189</v>
      </c>
      <c r="F784" s="31" t="s">
        <v>186</v>
      </c>
      <c r="G784" s="32" t="str">
        <f t="shared" si="111"/>
        <v>3.3.32.35.00</v>
      </c>
      <c r="H784" s="33" t="s">
        <v>83</v>
      </c>
      <c r="I784" s="34" t="str">
        <f t="shared" si="113"/>
        <v>S</v>
      </c>
      <c r="J784" s="32">
        <f t="shared" si="112"/>
        <v>4</v>
      </c>
      <c r="K784" s="35" t="s">
        <v>46</v>
      </c>
      <c r="L784" s="32" t="s">
        <v>770</v>
      </c>
      <c r="M784" s="32" t="s">
        <v>544</v>
      </c>
      <c r="N784" s="59" t="s">
        <v>549</v>
      </c>
      <c r="O784" s="61" t="s">
        <v>554</v>
      </c>
      <c r="Q784" s="2"/>
      <c r="R784" s="2"/>
      <c r="S784" s="2"/>
      <c r="T784" s="6"/>
      <c r="V784" s="11"/>
      <c r="Y784" s="2"/>
      <c r="Z784" s="2"/>
    </row>
    <row r="785" spans="2:26" s="3" customFormat="1" x14ac:dyDescent="0.25">
      <c r="B785" s="36" t="s">
        <v>135</v>
      </c>
      <c r="C785" s="37" t="s">
        <v>135</v>
      </c>
      <c r="D785" s="37" t="s">
        <v>155</v>
      </c>
      <c r="E785" s="37" t="s">
        <v>189</v>
      </c>
      <c r="F785" s="37" t="s">
        <v>191</v>
      </c>
      <c r="G785" s="38" t="str">
        <f t="shared" si="111"/>
        <v>3.3.32.35.99</v>
      </c>
      <c r="H785" s="45" t="s">
        <v>600</v>
      </c>
      <c r="I785" s="38" t="str">
        <f t="shared" si="113"/>
        <v>A</v>
      </c>
      <c r="J785" s="38">
        <f t="shared" si="112"/>
        <v>5</v>
      </c>
      <c r="K785" s="39" t="s">
        <v>47</v>
      </c>
      <c r="L785" s="38" t="s">
        <v>770</v>
      </c>
      <c r="M785" s="38" t="s">
        <v>545</v>
      </c>
      <c r="N785" s="59" t="s">
        <v>549</v>
      </c>
      <c r="O785" s="62" t="s">
        <v>554</v>
      </c>
      <c r="Q785" s="2"/>
      <c r="R785" s="2"/>
      <c r="S785" s="2"/>
      <c r="T785" s="6"/>
      <c r="V785" s="11"/>
      <c r="Y785" s="2"/>
      <c r="Z785" s="2"/>
    </row>
    <row r="786" spans="2:26" s="3" customFormat="1" x14ac:dyDescent="0.25">
      <c r="B786" s="30" t="s">
        <v>135</v>
      </c>
      <c r="C786" s="31" t="s">
        <v>135</v>
      </c>
      <c r="D786" s="31" t="s">
        <v>155</v>
      </c>
      <c r="E786" s="31" t="s">
        <v>172</v>
      </c>
      <c r="F786" s="31" t="s">
        <v>186</v>
      </c>
      <c r="G786" s="32" t="str">
        <f t="shared" si="111"/>
        <v>3.3.32.36.00</v>
      </c>
      <c r="H786" s="33" t="s">
        <v>84</v>
      </c>
      <c r="I786" s="34" t="str">
        <f t="shared" si="113"/>
        <v>S</v>
      </c>
      <c r="J786" s="32">
        <f t="shared" si="112"/>
        <v>4</v>
      </c>
      <c r="K786" s="35" t="s">
        <v>46</v>
      </c>
      <c r="L786" s="32" t="s">
        <v>770</v>
      </c>
      <c r="M786" s="32" t="s">
        <v>544</v>
      </c>
      <c r="N786" s="59" t="s">
        <v>549</v>
      </c>
      <c r="O786" s="61" t="s">
        <v>554</v>
      </c>
      <c r="Q786" s="2"/>
      <c r="R786" s="2"/>
      <c r="S786" s="2"/>
      <c r="T786" s="6"/>
      <c r="V786" s="11"/>
      <c r="Y786" s="2"/>
      <c r="Z786" s="2"/>
    </row>
    <row r="787" spans="2:26" s="3" customFormat="1" x14ac:dyDescent="0.25">
      <c r="B787" s="36" t="s">
        <v>135</v>
      </c>
      <c r="C787" s="37" t="s">
        <v>135</v>
      </c>
      <c r="D787" s="37" t="s">
        <v>155</v>
      </c>
      <c r="E787" s="37" t="s">
        <v>172</v>
      </c>
      <c r="F787" s="37" t="s">
        <v>191</v>
      </c>
      <c r="G787" s="38" t="str">
        <f t="shared" si="111"/>
        <v>3.3.32.36.99</v>
      </c>
      <c r="H787" s="45" t="s">
        <v>84</v>
      </c>
      <c r="I787" s="38" t="str">
        <f t="shared" si="113"/>
        <v>A</v>
      </c>
      <c r="J787" s="38">
        <f t="shared" si="112"/>
        <v>5</v>
      </c>
      <c r="K787" s="39" t="s">
        <v>47</v>
      </c>
      <c r="L787" s="38" t="s">
        <v>770</v>
      </c>
      <c r="M787" s="38" t="s">
        <v>545</v>
      </c>
      <c r="N787" s="59" t="s">
        <v>549</v>
      </c>
      <c r="O787" s="62" t="s">
        <v>554</v>
      </c>
      <c r="Q787" s="2"/>
      <c r="R787" s="2"/>
      <c r="S787" s="2"/>
      <c r="T787" s="6"/>
      <c r="V787" s="11"/>
      <c r="Y787" s="2"/>
      <c r="Z787" s="2"/>
    </row>
    <row r="788" spans="2:26" s="3" customFormat="1" x14ac:dyDescent="0.25">
      <c r="B788" s="30" t="s">
        <v>135</v>
      </c>
      <c r="C788" s="31" t="s">
        <v>135</v>
      </c>
      <c r="D788" s="31" t="s">
        <v>155</v>
      </c>
      <c r="E788" s="31" t="s">
        <v>184</v>
      </c>
      <c r="F788" s="31" t="s">
        <v>186</v>
      </c>
      <c r="G788" s="32" t="str">
        <f t="shared" si="111"/>
        <v>3.3.32.39.00</v>
      </c>
      <c r="H788" s="33" t="s">
        <v>80</v>
      </c>
      <c r="I788" s="34" t="str">
        <f t="shared" si="113"/>
        <v>S</v>
      </c>
      <c r="J788" s="32">
        <f t="shared" si="112"/>
        <v>4</v>
      </c>
      <c r="K788" s="35" t="s">
        <v>46</v>
      </c>
      <c r="L788" s="32" t="s">
        <v>770</v>
      </c>
      <c r="M788" s="32" t="s">
        <v>544</v>
      </c>
      <c r="N788" s="59" t="s">
        <v>549</v>
      </c>
      <c r="O788" s="61" t="s">
        <v>554</v>
      </c>
      <c r="Q788" s="2"/>
      <c r="R788" s="2"/>
      <c r="S788" s="2"/>
      <c r="T788" s="6"/>
      <c r="V788" s="11"/>
      <c r="Y788" s="2"/>
      <c r="Z788" s="2"/>
    </row>
    <row r="789" spans="2:26" s="3" customFormat="1" x14ac:dyDescent="0.25">
      <c r="B789" s="36" t="s">
        <v>135</v>
      </c>
      <c r="C789" s="37" t="s">
        <v>135</v>
      </c>
      <c r="D789" s="37" t="s">
        <v>155</v>
      </c>
      <c r="E789" s="37" t="s">
        <v>184</v>
      </c>
      <c r="F789" s="37" t="s">
        <v>191</v>
      </c>
      <c r="G789" s="38" t="str">
        <f t="shared" si="111"/>
        <v>3.3.32.39.99</v>
      </c>
      <c r="H789" s="45" t="s">
        <v>80</v>
      </c>
      <c r="I789" s="38" t="str">
        <f t="shared" si="113"/>
        <v>A</v>
      </c>
      <c r="J789" s="38">
        <f t="shared" si="112"/>
        <v>5</v>
      </c>
      <c r="K789" s="39" t="s">
        <v>47</v>
      </c>
      <c r="L789" s="38" t="s">
        <v>770</v>
      </c>
      <c r="M789" s="38" t="s">
        <v>545</v>
      </c>
      <c r="N789" s="59" t="s">
        <v>549</v>
      </c>
      <c r="O789" s="62" t="s">
        <v>554</v>
      </c>
      <c r="Q789" s="2"/>
      <c r="R789" s="2"/>
      <c r="S789" s="2"/>
      <c r="T789" s="6"/>
      <c r="V789" s="11"/>
      <c r="Y789" s="2"/>
      <c r="Z789" s="2"/>
    </row>
    <row r="790" spans="2:26" s="3" customFormat="1" x14ac:dyDescent="0.25">
      <c r="B790" s="30">
        <v>3</v>
      </c>
      <c r="C790" s="31" t="s">
        <v>135</v>
      </c>
      <c r="D790" s="31" t="s">
        <v>155</v>
      </c>
      <c r="E790" s="31" t="s">
        <v>153</v>
      </c>
      <c r="F790" s="31" t="s">
        <v>186</v>
      </c>
      <c r="G790" s="32" t="str">
        <f t="shared" si="111"/>
        <v>3.3.32.40.00</v>
      </c>
      <c r="H790" s="33" t="s">
        <v>254</v>
      </c>
      <c r="I790" s="34" t="str">
        <f t="shared" si="113"/>
        <v>S</v>
      </c>
      <c r="J790" s="32">
        <f t="shared" si="112"/>
        <v>4</v>
      </c>
      <c r="K790" s="35" t="s">
        <v>46</v>
      </c>
      <c r="L790" s="32" t="s">
        <v>770</v>
      </c>
      <c r="M790" s="32" t="s">
        <v>545</v>
      </c>
      <c r="N790" s="59" t="s">
        <v>549</v>
      </c>
      <c r="O790" s="61" t="s">
        <v>554</v>
      </c>
      <c r="Q790" s="2"/>
      <c r="R790" s="2"/>
      <c r="S790" s="2"/>
      <c r="T790" s="6"/>
      <c r="V790" s="11"/>
      <c r="Y790" s="2"/>
      <c r="Z790" s="2"/>
    </row>
    <row r="791" spans="2:26" s="3" customFormat="1" x14ac:dyDescent="0.25">
      <c r="B791" s="36">
        <v>3</v>
      </c>
      <c r="C791" s="37" t="s">
        <v>135</v>
      </c>
      <c r="D791" s="37" t="s">
        <v>155</v>
      </c>
      <c r="E791" s="37" t="s">
        <v>153</v>
      </c>
      <c r="F791" s="37" t="s">
        <v>191</v>
      </c>
      <c r="G791" s="38" t="str">
        <f t="shared" si="111"/>
        <v>3.3.32.40.99</v>
      </c>
      <c r="H791" s="45" t="s">
        <v>370</v>
      </c>
      <c r="I791" s="38" t="str">
        <f t="shared" si="113"/>
        <v>A</v>
      </c>
      <c r="J791" s="38">
        <f t="shared" si="112"/>
        <v>5</v>
      </c>
      <c r="K791" s="39" t="s">
        <v>47</v>
      </c>
      <c r="L791" s="38" t="s">
        <v>770</v>
      </c>
      <c r="M791" s="38" t="s">
        <v>545</v>
      </c>
      <c r="N791" s="59" t="s">
        <v>549</v>
      </c>
      <c r="O791" s="62" t="s">
        <v>554</v>
      </c>
      <c r="Q791" s="2"/>
      <c r="R791" s="2"/>
      <c r="S791" s="2"/>
      <c r="T791" s="6"/>
      <c r="V791" s="11"/>
      <c r="Y791" s="2"/>
      <c r="Z791" s="2"/>
    </row>
    <row r="792" spans="2:26" s="3" customFormat="1" x14ac:dyDescent="0.25">
      <c r="B792" s="30" t="s">
        <v>135</v>
      </c>
      <c r="C792" s="31" t="s">
        <v>135</v>
      </c>
      <c r="D792" s="31" t="s">
        <v>155</v>
      </c>
      <c r="E792" s="31" t="s">
        <v>169</v>
      </c>
      <c r="F792" s="31" t="s">
        <v>186</v>
      </c>
      <c r="G792" s="32" t="str">
        <f t="shared" si="111"/>
        <v>3.3.32.47.00</v>
      </c>
      <c r="H792" s="33" t="s">
        <v>108</v>
      </c>
      <c r="I792" s="34" t="str">
        <f t="shared" si="113"/>
        <v>S</v>
      </c>
      <c r="J792" s="32">
        <f t="shared" si="112"/>
        <v>4</v>
      </c>
      <c r="K792" s="35" t="s">
        <v>46</v>
      </c>
      <c r="L792" s="32" t="s">
        <v>770</v>
      </c>
      <c r="M792" s="32" t="s">
        <v>544</v>
      </c>
      <c r="N792" s="59" t="s">
        <v>549</v>
      </c>
      <c r="O792" s="61" t="s">
        <v>554</v>
      </c>
      <c r="Q792" s="2"/>
      <c r="R792" s="2"/>
      <c r="S792" s="2"/>
      <c r="T792" s="6"/>
      <c r="V792" s="11"/>
      <c r="Y792" s="2"/>
      <c r="Z792" s="2"/>
    </row>
    <row r="793" spans="2:26" s="3" customFormat="1" x14ac:dyDescent="0.25">
      <c r="B793" s="36" t="s">
        <v>135</v>
      </c>
      <c r="C793" s="37" t="s">
        <v>135</v>
      </c>
      <c r="D793" s="37" t="s">
        <v>155</v>
      </c>
      <c r="E793" s="37" t="s">
        <v>169</v>
      </c>
      <c r="F793" s="37" t="s">
        <v>191</v>
      </c>
      <c r="G793" s="38" t="str">
        <f t="shared" si="111"/>
        <v>3.3.32.47.99</v>
      </c>
      <c r="H793" s="45" t="s">
        <v>652</v>
      </c>
      <c r="I793" s="38" t="str">
        <f t="shared" si="113"/>
        <v>A</v>
      </c>
      <c r="J793" s="38">
        <f t="shared" si="112"/>
        <v>5</v>
      </c>
      <c r="K793" s="39" t="s">
        <v>47</v>
      </c>
      <c r="L793" s="38" t="s">
        <v>771</v>
      </c>
      <c r="M793" s="38" t="s">
        <v>545</v>
      </c>
      <c r="N793" s="67" t="s">
        <v>814</v>
      </c>
      <c r="O793" s="62" t="s">
        <v>805</v>
      </c>
      <c r="Q793" s="2"/>
      <c r="R793" s="2"/>
      <c r="S793" s="2"/>
      <c r="T793" s="6"/>
      <c r="V793" s="11"/>
      <c r="Y793" s="2"/>
      <c r="Z793" s="2"/>
    </row>
    <row r="794" spans="2:26" s="3" customFormat="1" x14ac:dyDescent="0.25">
      <c r="B794" s="30" t="s">
        <v>135</v>
      </c>
      <c r="C794" s="31" t="s">
        <v>135</v>
      </c>
      <c r="D794" s="31" t="s">
        <v>155</v>
      </c>
      <c r="E794" s="31" t="s">
        <v>185</v>
      </c>
      <c r="F794" s="31" t="s">
        <v>186</v>
      </c>
      <c r="G794" s="32" t="str">
        <f t="shared" si="111"/>
        <v>3.3.32.92.00</v>
      </c>
      <c r="H794" s="33" t="s">
        <v>59</v>
      </c>
      <c r="I794" s="34" t="str">
        <f t="shared" si="113"/>
        <v>S</v>
      </c>
      <c r="J794" s="32">
        <f t="shared" si="112"/>
        <v>4</v>
      </c>
      <c r="K794" s="35" t="s">
        <v>46</v>
      </c>
      <c r="L794" s="32" t="s">
        <v>770</v>
      </c>
      <c r="M794" s="32" t="s">
        <v>544</v>
      </c>
      <c r="N794" s="59" t="s">
        <v>549</v>
      </c>
      <c r="O794" s="61" t="s">
        <v>554</v>
      </c>
      <c r="Q794" s="2"/>
      <c r="R794" s="2"/>
      <c r="S794" s="2"/>
      <c r="T794" s="6"/>
      <c r="V794" s="11"/>
      <c r="Y794" s="2"/>
      <c r="Z794" s="2"/>
    </row>
    <row r="795" spans="2:26" s="3" customFormat="1" x14ac:dyDescent="0.25">
      <c r="B795" s="36" t="s">
        <v>135</v>
      </c>
      <c r="C795" s="37" t="s">
        <v>135</v>
      </c>
      <c r="D795" s="37" t="s">
        <v>155</v>
      </c>
      <c r="E795" s="37" t="s">
        <v>185</v>
      </c>
      <c r="F795" s="37" t="s">
        <v>191</v>
      </c>
      <c r="G795" s="38" t="str">
        <f t="shared" si="111"/>
        <v>3.3.32.92.99</v>
      </c>
      <c r="H795" s="45" t="s">
        <v>571</v>
      </c>
      <c r="I795" s="38" t="str">
        <f t="shared" si="113"/>
        <v>A</v>
      </c>
      <c r="J795" s="38">
        <f t="shared" si="112"/>
        <v>5</v>
      </c>
      <c r="K795" s="39" t="s">
        <v>47</v>
      </c>
      <c r="L795" s="38" t="s">
        <v>770</v>
      </c>
      <c r="M795" s="38" t="s">
        <v>545</v>
      </c>
      <c r="N795" s="59" t="s">
        <v>549</v>
      </c>
      <c r="O795" s="62" t="s">
        <v>554</v>
      </c>
      <c r="Q795" s="2"/>
      <c r="R795" s="2"/>
      <c r="S795" s="2"/>
      <c r="T795" s="6"/>
      <c r="V795" s="11"/>
      <c r="Y795" s="2"/>
      <c r="Z795" s="2"/>
    </row>
    <row r="796" spans="2:26" s="3" customFormat="1" x14ac:dyDescent="0.25">
      <c r="B796" s="30" t="s">
        <v>135</v>
      </c>
      <c r="C796" s="31" t="s">
        <v>135</v>
      </c>
      <c r="D796" s="31" t="s">
        <v>155</v>
      </c>
      <c r="E796" s="31" t="s">
        <v>223</v>
      </c>
      <c r="F796" s="31" t="s">
        <v>186</v>
      </c>
      <c r="G796" s="32" t="str">
        <f t="shared" si="111"/>
        <v>3.3.32.93.00</v>
      </c>
      <c r="H796" s="33" t="s">
        <v>9</v>
      </c>
      <c r="I796" s="34" t="str">
        <f t="shared" si="113"/>
        <v>S</v>
      </c>
      <c r="J796" s="32">
        <f t="shared" si="112"/>
        <v>4</v>
      </c>
      <c r="K796" s="35" t="s">
        <v>46</v>
      </c>
      <c r="L796" s="32" t="s">
        <v>770</v>
      </c>
      <c r="M796" s="32" t="s">
        <v>544</v>
      </c>
      <c r="N796" s="59" t="s">
        <v>549</v>
      </c>
      <c r="O796" s="61" t="s">
        <v>554</v>
      </c>
      <c r="Q796" s="2"/>
      <c r="R796" s="2"/>
      <c r="S796" s="2"/>
      <c r="T796" s="6"/>
      <c r="V796" s="11"/>
      <c r="Y796" s="2"/>
      <c r="Z796" s="2"/>
    </row>
    <row r="797" spans="2:26" s="3" customFormat="1" x14ac:dyDescent="0.25">
      <c r="B797" s="36" t="s">
        <v>135</v>
      </c>
      <c r="C797" s="37" t="s">
        <v>135</v>
      </c>
      <c r="D797" s="37" t="s">
        <v>155</v>
      </c>
      <c r="E797" s="37" t="s">
        <v>223</v>
      </c>
      <c r="F797" s="37" t="s">
        <v>191</v>
      </c>
      <c r="G797" s="38" t="str">
        <f t="shared" si="111"/>
        <v>3.3.32.93.99</v>
      </c>
      <c r="H797" s="23" t="s">
        <v>509</v>
      </c>
      <c r="I797" s="38" t="str">
        <f t="shared" si="113"/>
        <v>A</v>
      </c>
      <c r="J797" s="38">
        <f t="shared" si="112"/>
        <v>5</v>
      </c>
      <c r="K797" s="39" t="s">
        <v>47</v>
      </c>
      <c r="L797" s="38" t="s">
        <v>770</v>
      </c>
      <c r="M797" s="38" t="s">
        <v>545</v>
      </c>
      <c r="N797" s="59" t="s">
        <v>549</v>
      </c>
      <c r="O797" s="62" t="s">
        <v>554</v>
      </c>
      <c r="Q797" s="2"/>
      <c r="R797" s="2"/>
      <c r="S797" s="2"/>
      <c r="T797" s="6"/>
      <c r="V797" s="11"/>
      <c r="Y797" s="2"/>
      <c r="Z797" s="2"/>
    </row>
    <row r="798" spans="2:26" s="3" customFormat="1" ht="30" x14ac:dyDescent="0.25">
      <c r="B798" s="30" t="s">
        <v>135</v>
      </c>
      <c r="C798" s="31" t="s">
        <v>135</v>
      </c>
      <c r="D798" s="31" t="s">
        <v>189</v>
      </c>
      <c r="E798" s="31" t="s">
        <v>186</v>
      </c>
      <c r="F798" s="31" t="s">
        <v>186</v>
      </c>
      <c r="G798" s="32" t="str">
        <f t="shared" si="111"/>
        <v>3.3.35.00.00</v>
      </c>
      <c r="H798" s="33" t="s">
        <v>656</v>
      </c>
      <c r="I798" s="34" t="str">
        <f t="shared" si="113"/>
        <v>S</v>
      </c>
      <c r="J798" s="32">
        <f t="shared" si="112"/>
        <v>3</v>
      </c>
      <c r="K798" s="35" t="s">
        <v>43</v>
      </c>
      <c r="L798" s="38" t="s">
        <v>770</v>
      </c>
      <c r="M798" s="32" t="s">
        <v>544</v>
      </c>
      <c r="N798" s="59" t="s">
        <v>549</v>
      </c>
      <c r="O798" s="61" t="s">
        <v>554</v>
      </c>
      <c r="Q798" s="2" t="str">
        <f>B798&amp;"."&amp;C798&amp;"."&amp;D798&amp;"."&amp;E798&amp;"."&amp;F798</f>
        <v>3.3.35.00.00</v>
      </c>
      <c r="R798" s="2" t="str">
        <f>SUBSTITUTE(Q798,".","")</f>
        <v>33350000</v>
      </c>
      <c r="S798" s="2" t="b">
        <f>R798=T798</f>
        <v>1</v>
      </c>
      <c r="T798" s="6" t="str">
        <f>TRIM(SUBSTITUTE(TEXT(G798,"00000000"),".",""))</f>
        <v>33350000</v>
      </c>
      <c r="V798" s="11" t="str">
        <f>IF(IFERROR(SEARCH("Último",K798),0)&gt;0,"A","S")</f>
        <v>S</v>
      </c>
      <c r="W798" s="3" t="b">
        <f>V798=I798</f>
        <v>1</v>
      </c>
      <c r="Y798" s="2" t="str">
        <f>G798&amp;" - "&amp;H798</f>
        <v>3.3.35.00.00 - TRANSFERÊNCIAS FUNDO A FUNDO AOS ESTADOS E AO DISTRITO FEDERAL À CONTA DE RECURSOS DE QUE TRATAM OS §§ 1º E 2º DO ART. 24 DA LEI COMPLEMENTAR Nº 141, DE 2012  - RESTOS A PAGAR CANCELADOS OU PRESCRITOS</v>
      </c>
      <c r="Z798" s="2" t="s">
        <v>549</v>
      </c>
    </row>
    <row r="799" spans="2:26" x14ac:dyDescent="0.25">
      <c r="B799" s="68" t="s">
        <v>135</v>
      </c>
      <c r="C799" s="69" t="s">
        <v>135</v>
      </c>
      <c r="D799" s="69" t="s">
        <v>189</v>
      </c>
      <c r="E799" s="69" t="s">
        <v>163</v>
      </c>
      <c r="F799" s="69" t="s">
        <v>186</v>
      </c>
      <c r="G799" s="50" t="str">
        <f t="shared" si="111"/>
        <v>3.3.35.41.00</v>
      </c>
      <c r="H799" s="70" t="s">
        <v>28</v>
      </c>
      <c r="I799" s="34" t="str">
        <f t="shared" si="113"/>
        <v>S</v>
      </c>
      <c r="J799" s="32">
        <f t="shared" si="112"/>
        <v>4</v>
      </c>
      <c r="K799" s="35" t="s">
        <v>46</v>
      </c>
      <c r="L799" s="32" t="s">
        <v>770</v>
      </c>
      <c r="M799" s="32" t="s">
        <v>544</v>
      </c>
      <c r="N799" s="59" t="s">
        <v>549</v>
      </c>
      <c r="O799" s="61" t="s">
        <v>554</v>
      </c>
      <c r="Q799" s="2" t="str">
        <f>B799&amp;"."&amp;C799&amp;"."&amp;D799&amp;"."&amp;E799&amp;"."&amp;F799</f>
        <v>3.3.35.41.00</v>
      </c>
      <c r="R799" s="2" t="str">
        <f>SUBSTITUTE(Q799,".","")</f>
        <v>33354100</v>
      </c>
      <c r="S799" s="2" t="b">
        <f>R799=T799</f>
        <v>1</v>
      </c>
      <c r="T799" s="6" t="str">
        <f>TRIM(SUBSTITUTE(TEXT(G799,"00000000"),".",""))</f>
        <v>33354100</v>
      </c>
      <c r="V799" s="9" t="str">
        <f>IF(IFERROR(SEARCH("Último",K799),0)&gt;0,"A","S")</f>
        <v>S</v>
      </c>
      <c r="W799" s="2" t="b">
        <f>V799=I799</f>
        <v>1</v>
      </c>
      <c r="Y799" s="2" t="str">
        <f>G799&amp;" - "&amp;H799</f>
        <v>3.3.35.41.00 - CONTRIBUIÇÕES</v>
      </c>
      <c r="Z799" s="2" t="s">
        <v>549</v>
      </c>
    </row>
    <row r="800" spans="2:26" x14ac:dyDescent="0.25">
      <c r="B800" s="36" t="s">
        <v>135</v>
      </c>
      <c r="C800" s="37" t="s">
        <v>135</v>
      </c>
      <c r="D800" s="37" t="s">
        <v>189</v>
      </c>
      <c r="E800" s="37" t="s">
        <v>163</v>
      </c>
      <c r="F800" s="37" t="s">
        <v>173</v>
      </c>
      <c r="G800" s="38" t="str">
        <f t="shared" si="111"/>
        <v>3.3.35.41.01</v>
      </c>
      <c r="H800" s="45" t="s">
        <v>555</v>
      </c>
      <c r="I800" s="38" t="str">
        <f t="shared" si="113"/>
        <v>A</v>
      </c>
      <c r="J800" s="38">
        <f t="shared" si="112"/>
        <v>5</v>
      </c>
      <c r="K800" s="39" t="s">
        <v>47</v>
      </c>
      <c r="L800" s="38" t="s">
        <v>771</v>
      </c>
      <c r="M800" s="38" t="s">
        <v>545</v>
      </c>
      <c r="N800" s="67" t="s">
        <v>814</v>
      </c>
      <c r="O800" s="62" t="s">
        <v>805</v>
      </c>
      <c r="T800" s="6"/>
    </row>
    <row r="801" spans="2:26" x14ac:dyDescent="0.25">
      <c r="B801" s="36" t="s">
        <v>135</v>
      </c>
      <c r="C801" s="37" t="s">
        <v>135</v>
      </c>
      <c r="D801" s="37" t="s">
        <v>189</v>
      </c>
      <c r="E801" s="37" t="s">
        <v>163</v>
      </c>
      <c r="F801" s="37" t="s">
        <v>138</v>
      </c>
      <c r="G801" s="38" t="str">
        <f t="shared" si="111"/>
        <v>3.3.35.41.02</v>
      </c>
      <c r="H801" s="45" t="s">
        <v>556</v>
      </c>
      <c r="I801" s="38" t="str">
        <f t="shared" si="113"/>
        <v>A</v>
      </c>
      <c r="J801" s="38">
        <f t="shared" si="112"/>
        <v>5</v>
      </c>
      <c r="K801" s="39" t="s">
        <v>47</v>
      </c>
      <c r="L801" s="38" t="s">
        <v>771</v>
      </c>
      <c r="M801" s="38" t="s">
        <v>545</v>
      </c>
      <c r="N801" s="67" t="s">
        <v>814</v>
      </c>
      <c r="O801" s="62" t="s">
        <v>805</v>
      </c>
      <c r="T801" s="6"/>
    </row>
    <row r="802" spans="2:26" x14ac:dyDescent="0.25">
      <c r="B802" s="36" t="s">
        <v>135</v>
      </c>
      <c r="C802" s="37" t="s">
        <v>135</v>
      </c>
      <c r="D802" s="37" t="s">
        <v>189</v>
      </c>
      <c r="E802" s="37" t="s">
        <v>163</v>
      </c>
      <c r="F802" s="37" t="s">
        <v>191</v>
      </c>
      <c r="G802" s="38" t="str">
        <f t="shared" si="111"/>
        <v>3.3.35.41.99</v>
      </c>
      <c r="H802" s="45" t="s">
        <v>557</v>
      </c>
      <c r="I802" s="38" t="str">
        <f t="shared" si="113"/>
        <v>A</v>
      </c>
      <c r="J802" s="38">
        <f t="shared" si="112"/>
        <v>5</v>
      </c>
      <c r="K802" s="39" t="s">
        <v>47</v>
      </c>
      <c r="L802" s="38" t="s">
        <v>770</v>
      </c>
      <c r="M802" s="38" t="s">
        <v>545</v>
      </c>
      <c r="N802" s="59" t="s">
        <v>549</v>
      </c>
      <c r="O802" s="62" t="s">
        <v>554</v>
      </c>
      <c r="T802" s="6"/>
    </row>
    <row r="803" spans="2:26" x14ac:dyDescent="0.25">
      <c r="B803" s="30" t="s">
        <v>135</v>
      </c>
      <c r="C803" s="31" t="s">
        <v>135</v>
      </c>
      <c r="D803" s="31" t="s">
        <v>189</v>
      </c>
      <c r="E803" s="31" t="s">
        <v>185</v>
      </c>
      <c r="F803" s="31" t="s">
        <v>186</v>
      </c>
      <c r="G803" s="32" t="str">
        <f t="shared" si="111"/>
        <v>3.3.35.92.00</v>
      </c>
      <c r="H803" s="33" t="s">
        <v>59</v>
      </c>
      <c r="I803" s="34" t="str">
        <f t="shared" si="113"/>
        <v>S</v>
      </c>
      <c r="J803" s="32">
        <f t="shared" si="112"/>
        <v>4</v>
      </c>
      <c r="K803" s="35" t="s">
        <v>46</v>
      </c>
      <c r="L803" s="32" t="s">
        <v>770</v>
      </c>
      <c r="M803" s="32" t="s">
        <v>544</v>
      </c>
      <c r="N803" s="59" t="s">
        <v>549</v>
      </c>
      <c r="O803" s="61" t="s">
        <v>554</v>
      </c>
      <c r="Q803" s="2" t="str">
        <f>B803&amp;"."&amp;C803&amp;"."&amp;D803&amp;"."&amp;E803&amp;"."&amp;F803</f>
        <v>3.3.35.92.00</v>
      </c>
      <c r="R803" s="2" t="str">
        <f>SUBSTITUTE(Q803,".","")</f>
        <v>33359200</v>
      </c>
      <c r="S803" s="2" t="b">
        <f>R803=T803</f>
        <v>1</v>
      </c>
      <c r="T803" s="6" t="str">
        <f>TRIM(SUBSTITUTE(TEXT(G803,"00000000"),".",""))</f>
        <v>33359200</v>
      </c>
      <c r="V803" s="9" t="str">
        <f>IF(IFERROR(SEARCH("Último",K803),0)&gt;0,"A","S")</f>
        <v>S</v>
      </c>
      <c r="W803" s="2" t="b">
        <f>V803=I803</f>
        <v>1</v>
      </c>
      <c r="Y803" s="2" t="str">
        <f>G803&amp;" - "&amp;H803</f>
        <v>3.3.35.92.00 - DESPESAS DE EXERCÍCIOS ANTERIORES</v>
      </c>
      <c r="Z803" s="2" t="s">
        <v>549</v>
      </c>
    </row>
    <row r="804" spans="2:26" x14ac:dyDescent="0.25">
      <c r="B804" s="36" t="s">
        <v>135</v>
      </c>
      <c r="C804" s="37" t="s">
        <v>135</v>
      </c>
      <c r="D804" s="37" t="s">
        <v>189</v>
      </c>
      <c r="E804" s="37" t="s">
        <v>185</v>
      </c>
      <c r="F804" s="37" t="s">
        <v>191</v>
      </c>
      <c r="G804" s="38" t="str">
        <f t="shared" si="111"/>
        <v>3.3.35.92.99</v>
      </c>
      <c r="H804" s="45" t="s">
        <v>571</v>
      </c>
      <c r="I804" s="38" t="str">
        <f t="shared" si="113"/>
        <v>A</v>
      </c>
      <c r="J804" s="38">
        <f t="shared" si="112"/>
        <v>5</v>
      </c>
      <c r="K804" s="39" t="s">
        <v>47</v>
      </c>
      <c r="L804" s="38" t="s">
        <v>770</v>
      </c>
      <c r="M804" s="38" t="s">
        <v>545</v>
      </c>
      <c r="N804" s="59" t="s">
        <v>549</v>
      </c>
      <c r="O804" s="62" t="s">
        <v>554</v>
      </c>
      <c r="T804" s="6"/>
    </row>
    <row r="805" spans="2:26" s="3" customFormat="1" ht="30" x14ac:dyDescent="0.25">
      <c r="B805" s="30" t="s">
        <v>135</v>
      </c>
      <c r="C805" s="31" t="s">
        <v>135</v>
      </c>
      <c r="D805" s="31" t="s">
        <v>172</v>
      </c>
      <c r="E805" s="31" t="s">
        <v>186</v>
      </c>
      <c r="F805" s="31" t="s">
        <v>186</v>
      </c>
      <c r="G805" s="32" t="str">
        <f t="shared" si="111"/>
        <v>3.3.36.00.00</v>
      </c>
      <c r="H805" s="33" t="s">
        <v>566</v>
      </c>
      <c r="I805" s="34" t="str">
        <f t="shared" si="113"/>
        <v>S</v>
      </c>
      <c r="J805" s="32">
        <f t="shared" si="112"/>
        <v>3</v>
      </c>
      <c r="K805" s="35" t="s">
        <v>43</v>
      </c>
      <c r="L805" s="38" t="s">
        <v>770</v>
      </c>
      <c r="M805" s="32" t="s">
        <v>544</v>
      </c>
      <c r="N805" s="59" t="s">
        <v>549</v>
      </c>
      <c r="O805" s="61" t="s">
        <v>554</v>
      </c>
      <c r="Q805" s="2" t="str">
        <f>B805&amp;"."&amp;C805&amp;"."&amp;D805&amp;"."&amp;E805&amp;"."&amp;F805</f>
        <v>3.3.36.00.00</v>
      </c>
      <c r="R805" s="2" t="str">
        <f>SUBSTITUTE(Q805,".","")</f>
        <v>33360000</v>
      </c>
      <c r="S805" s="2" t="b">
        <f>R805=T805</f>
        <v>1</v>
      </c>
      <c r="T805" s="6" t="str">
        <f>TRIM(SUBSTITUTE(TEXT(G805,"00000000"),".",""))</f>
        <v>33360000</v>
      </c>
      <c r="V805" s="11" t="str">
        <f>IF(IFERROR(SEARCH("Último",K805),0)&gt;0,"A","S")</f>
        <v>S</v>
      </c>
      <c r="W805" s="3" t="b">
        <f>V805=I805</f>
        <v>1</v>
      </c>
      <c r="Y805" s="2" t="str">
        <f>G805&amp;" - "&amp;H805</f>
        <v>3.3.36.00.00 - TRANSFERÊNCIAS FUNDO A FUNDO AOS ESTADOS E AO DISTRITO FEDERAL À CONTA DE RECURSOS DE QUE TRATA O ART. 25 DA LEI COMPLEMENTAR Nº 141, DE 2012  - DIFERENÇA DO MÍNIMO NÃO APLICADO EM EXERCÍCIOS ANTERIORES</v>
      </c>
      <c r="Z805" s="2" t="s">
        <v>549</v>
      </c>
    </row>
    <row r="806" spans="2:26" x14ac:dyDescent="0.25">
      <c r="B806" s="68" t="s">
        <v>135</v>
      </c>
      <c r="C806" s="69" t="s">
        <v>135</v>
      </c>
      <c r="D806" s="69" t="s">
        <v>172</v>
      </c>
      <c r="E806" s="69" t="s">
        <v>163</v>
      </c>
      <c r="F806" s="69" t="s">
        <v>186</v>
      </c>
      <c r="G806" s="50" t="str">
        <f t="shared" si="111"/>
        <v>3.3.36.41.00</v>
      </c>
      <c r="H806" s="70" t="s">
        <v>28</v>
      </c>
      <c r="I806" s="34" t="str">
        <f t="shared" si="113"/>
        <v>S</v>
      </c>
      <c r="J806" s="32">
        <f t="shared" si="112"/>
        <v>4</v>
      </c>
      <c r="K806" s="35" t="s">
        <v>46</v>
      </c>
      <c r="L806" s="32" t="s">
        <v>770</v>
      </c>
      <c r="M806" s="32" t="s">
        <v>544</v>
      </c>
      <c r="N806" s="59" t="s">
        <v>549</v>
      </c>
      <c r="O806" s="61" t="s">
        <v>554</v>
      </c>
      <c r="Q806" s="2" t="str">
        <f>B806&amp;"."&amp;C806&amp;"."&amp;D806&amp;"."&amp;E806&amp;"."&amp;F806</f>
        <v>3.3.36.41.00</v>
      </c>
      <c r="R806" s="2" t="str">
        <f>SUBSTITUTE(Q806,".","")</f>
        <v>33364100</v>
      </c>
      <c r="S806" s="2" t="b">
        <f>R806=T806</f>
        <v>1</v>
      </c>
      <c r="T806" s="6" t="str">
        <f>TRIM(SUBSTITUTE(TEXT(G806,"00000000"),".",""))</f>
        <v>33364100</v>
      </c>
      <c r="V806" s="9" t="str">
        <f>IF(IFERROR(SEARCH("Último",K806),0)&gt;0,"A","S")</f>
        <v>S</v>
      </c>
      <c r="W806" s="2" t="b">
        <f>V806=I806</f>
        <v>1</v>
      </c>
      <c r="Y806" s="2" t="str">
        <f>G806&amp;" - "&amp;H806</f>
        <v>3.3.36.41.00 - CONTRIBUIÇÕES</v>
      </c>
      <c r="Z806" s="2" t="s">
        <v>549</v>
      </c>
    </row>
    <row r="807" spans="2:26" x14ac:dyDescent="0.25">
      <c r="B807" s="36" t="s">
        <v>135</v>
      </c>
      <c r="C807" s="37" t="s">
        <v>135</v>
      </c>
      <c r="D807" s="37" t="s">
        <v>172</v>
      </c>
      <c r="E807" s="37" t="s">
        <v>163</v>
      </c>
      <c r="F807" s="37" t="s">
        <v>173</v>
      </c>
      <c r="G807" s="38" t="str">
        <f t="shared" si="111"/>
        <v>3.3.36.41.01</v>
      </c>
      <c r="H807" s="45" t="s">
        <v>555</v>
      </c>
      <c r="I807" s="38" t="str">
        <f t="shared" si="113"/>
        <v>A</v>
      </c>
      <c r="J807" s="38">
        <f t="shared" si="112"/>
        <v>5</v>
      </c>
      <c r="K807" s="39" t="s">
        <v>47</v>
      </c>
      <c r="L807" s="38" t="s">
        <v>771</v>
      </c>
      <c r="M807" s="38" t="s">
        <v>545</v>
      </c>
      <c r="N807" s="67" t="s">
        <v>814</v>
      </c>
      <c r="O807" s="62" t="s">
        <v>805</v>
      </c>
      <c r="T807" s="6"/>
    </row>
    <row r="808" spans="2:26" x14ac:dyDescent="0.25">
      <c r="B808" s="36" t="s">
        <v>135</v>
      </c>
      <c r="C808" s="37" t="s">
        <v>135</v>
      </c>
      <c r="D808" s="37" t="s">
        <v>172</v>
      </c>
      <c r="E808" s="37" t="s">
        <v>163</v>
      </c>
      <c r="F808" s="37" t="s">
        <v>138</v>
      </c>
      <c r="G808" s="38" t="str">
        <f t="shared" si="111"/>
        <v>3.3.36.41.02</v>
      </c>
      <c r="H808" s="45" t="s">
        <v>556</v>
      </c>
      <c r="I808" s="38" t="str">
        <f t="shared" si="113"/>
        <v>A</v>
      </c>
      <c r="J808" s="38">
        <f t="shared" si="112"/>
        <v>5</v>
      </c>
      <c r="K808" s="39" t="s">
        <v>47</v>
      </c>
      <c r="L808" s="38" t="s">
        <v>771</v>
      </c>
      <c r="M808" s="38" t="s">
        <v>545</v>
      </c>
      <c r="N808" s="67" t="s">
        <v>814</v>
      </c>
      <c r="O808" s="62" t="s">
        <v>805</v>
      </c>
      <c r="T808" s="6"/>
    </row>
    <row r="809" spans="2:26" x14ac:dyDescent="0.25">
      <c r="B809" s="36" t="s">
        <v>135</v>
      </c>
      <c r="C809" s="37" t="s">
        <v>135</v>
      </c>
      <c r="D809" s="37" t="s">
        <v>172</v>
      </c>
      <c r="E809" s="37" t="s">
        <v>163</v>
      </c>
      <c r="F809" s="37" t="s">
        <v>191</v>
      </c>
      <c r="G809" s="38" t="str">
        <f t="shared" si="111"/>
        <v>3.3.36.41.99</v>
      </c>
      <c r="H809" s="45" t="s">
        <v>557</v>
      </c>
      <c r="I809" s="38" t="str">
        <f t="shared" si="113"/>
        <v>A</v>
      </c>
      <c r="J809" s="38">
        <f t="shared" si="112"/>
        <v>5</v>
      </c>
      <c r="K809" s="39" t="s">
        <v>47</v>
      </c>
      <c r="L809" s="38" t="s">
        <v>770</v>
      </c>
      <c r="M809" s="38" t="s">
        <v>545</v>
      </c>
      <c r="N809" s="59" t="s">
        <v>549</v>
      </c>
      <c r="O809" s="62" t="s">
        <v>554</v>
      </c>
      <c r="T809" s="6"/>
    </row>
    <row r="810" spans="2:26" x14ac:dyDescent="0.25">
      <c r="B810" s="30" t="s">
        <v>135</v>
      </c>
      <c r="C810" s="31" t="s">
        <v>135</v>
      </c>
      <c r="D810" s="31" t="s">
        <v>172</v>
      </c>
      <c r="E810" s="31" t="s">
        <v>185</v>
      </c>
      <c r="F810" s="31" t="s">
        <v>186</v>
      </c>
      <c r="G810" s="32" t="str">
        <f t="shared" si="111"/>
        <v>3.3.36.92.00</v>
      </c>
      <c r="H810" s="33" t="s">
        <v>59</v>
      </c>
      <c r="I810" s="34" t="str">
        <f t="shared" si="113"/>
        <v>S</v>
      </c>
      <c r="J810" s="32">
        <f t="shared" si="112"/>
        <v>4</v>
      </c>
      <c r="K810" s="35" t="s">
        <v>46</v>
      </c>
      <c r="L810" s="32" t="s">
        <v>770</v>
      </c>
      <c r="M810" s="32" t="s">
        <v>544</v>
      </c>
      <c r="N810" s="59" t="s">
        <v>549</v>
      </c>
      <c r="O810" s="61" t="s">
        <v>554</v>
      </c>
      <c r="Q810" s="2" t="str">
        <f>B810&amp;"."&amp;C810&amp;"."&amp;D810&amp;"."&amp;E810&amp;"."&amp;F810</f>
        <v>3.3.36.92.00</v>
      </c>
      <c r="R810" s="2" t="str">
        <f>SUBSTITUTE(Q810,".","")</f>
        <v>33369200</v>
      </c>
      <c r="S810" s="2" t="b">
        <f>R810=T810</f>
        <v>1</v>
      </c>
      <c r="T810" s="6" t="str">
        <f>TRIM(SUBSTITUTE(TEXT(G810,"00000000"),".",""))</f>
        <v>33369200</v>
      </c>
      <c r="V810" s="9" t="str">
        <f>IF(IFERROR(SEARCH("Último",K810),0)&gt;0,"A","S")</f>
        <v>S</v>
      </c>
      <c r="W810" s="2" t="b">
        <f>V810=I810</f>
        <v>1</v>
      </c>
      <c r="Y810" s="2" t="str">
        <f>G810&amp;" - "&amp;H810</f>
        <v>3.3.36.92.00 - DESPESAS DE EXERCÍCIOS ANTERIORES</v>
      </c>
      <c r="Z810" s="2" t="s">
        <v>549</v>
      </c>
    </row>
    <row r="811" spans="2:26" x14ac:dyDescent="0.25">
      <c r="B811" s="36" t="s">
        <v>135</v>
      </c>
      <c r="C811" s="37" t="s">
        <v>135</v>
      </c>
      <c r="D811" s="37" t="s">
        <v>172</v>
      </c>
      <c r="E811" s="37" t="s">
        <v>185</v>
      </c>
      <c r="F811" s="37" t="s">
        <v>191</v>
      </c>
      <c r="G811" s="38" t="str">
        <f t="shared" si="111"/>
        <v>3.3.36.92.99</v>
      </c>
      <c r="H811" s="45" t="s">
        <v>571</v>
      </c>
      <c r="I811" s="38" t="str">
        <f t="shared" si="113"/>
        <v>A</v>
      </c>
      <c r="J811" s="38">
        <f t="shared" si="112"/>
        <v>5</v>
      </c>
      <c r="K811" s="39" t="s">
        <v>47</v>
      </c>
      <c r="L811" s="38" t="s">
        <v>770</v>
      </c>
      <c r="M811" s="38" t="s">
        <v>545</v>
      </c>
      <c r="N811" s="59" t="s">
        <v>549</v>
      </c>
      <c r="O811" s="62" t="s">
        <v>554</v>
      </c>
      <c r="T811" s="6"/>
    </row>
    <row r="812" spans="2:26" s="3" customFormat="1" x14ac:dyDescent="0.25">
      <c r="B812" s="30" t="s">
        <v>135</v>
      </c>
      <c r="C812" s="31" t="s">
        <v>135</v>
      </c>
      <c r="D812" s="31" t="s">
        <v>153</v>
      </c>
      <c r="E812" s="31" t="s">
        <v>186</v>
      </c>
      <c r="F812" s="31" t="s">
        <v>186</v>
      </c>
      <c r="G812" s="32" t="str">
        <f t="shared" si="111"/>
        <v>3.3.40.00.00</v>
      </c>
      <c r="H812" s="33" t="s">
        <v>42</v>
      </c>
      <c r="I812" s="34" t="str">
        <f t="shared" si="113"/>
        <v>S</v>
      </c>
      <c r="J812" s="32">
        <f t="shared" si="112"/>
        <v>3</v>
      </c>
      <c r="K812" s="35" t="s">
        <v>43</v>
      </c>
      <c r="L812" s="38" t="s">
        <v>770</v>
      </c>
      <c r="M812" s="32" t="s">
        <v>544</v>
      </c>
      <c r="N812" s="59" t="s">
        <v>549</v>
      </c>
      <c r="O812" s="61" t="s">
        <v>554</v>
      </c>
      <c r="Q812" s="2" t="str">
        <f>B812&amp;"."&amp;C812&amp;"."&amp;D812&amp;"."&amp;E812&amp;"."&amp;F812</f>
        <v>3.3.40.00.00</v>
      </c>
      <c r="R812" s="2" t="str">
        <f>SUBSTITUTE(Q812,".","")</f>
        <v>33400000</v>
      </c>
      <c r="S812" s="2" t="b">
        <f>R812=T812</f>
        <v>1</v>
      </c>
      <c r="T812" s="6" t="str">
        <f>TRIM(SUBSTITUTE(TEXT(G812,"00000000"),".",""))</f>
        <v>33400000</v>
      </c>
      <c r="V812" s="11" t="str">
        <f>IF(IFERROR(SEARCH("Último",K812),0)&gt;0,"A","S")</f>
        <v>S</v>
      </c>
      <c r="W812" s="3" t="b">
        <f>V812=I812</f>
        <v>1</v>
      </c>
      <c r="Y812" s="2" t="str">
        <f>G812&amp;" - "&amp;H812</f>
        <v>3.3.40.00.00 - TRANSFERÊNCIAS A MUNICÍPIOS</v>
      </c>
      <c r="Z812" s="2" t="s">
        <v>549</v>
      </c>
    </row>
    <row r="813" spans="2:26" s="3" customFormat="1" ht="30" customHeight="1" x14ac:dyDescent="0.25">
      <c r="B813" s="83" t="s">
        <v>135</v>
      </c>
      <c r="C813" s="84" t="s">
        <v>135</v>
      </c>
      <c r="D813" s="84" t="s">
        <v>153</v>
      </c>
      <c r="E813" s="84" t="s">
        <v>137</v>
      </c>
      <c r="F813" s="84" t="s">
        <v>186</v>
      </c>
      <c r="G813" s="85" t="str">
        <f t="shared" si="111"/>
        <v>3.3.40.30.00</v>
      </c>
      <c r="H813" s="86" t="s">
        <v>3</v>
      </c>
      <c r="I813" s="87" t="str">
        <f t="shared" si="113"/>
        <v>S</v>
      </c>
      <c r="J813" s="85">
        <f t="shared" si="112"/>
        <v>4</v>
      </c>
      <c r="K813" s="88" t="s">
        <v>46</v>
      </c>
      <c r="L813" s="85" t="s">
        <v>773</v>
      </c>
      <c r="M813" s="85" t="s">
        <v>545</v>
      </c>
      <c r="N813" s="59" t="s">
        <v>813</v>
      </c>
      <c r="O813" s="61" t="s">
        <v>805</v>
      </c>
      <c r="Q813" s="2"/>
      <c r="R813" s="2"/>
      <c r="S813" s="2"/>
      <c r="T813" s="6"/>
      <c r="V813" s="11"/>
      <c r="Y813" s="2"/>
      <c r="Z813" s="2"/>
    </row>
    <row r="814" spans="2:26" s="3" customFormat="1" ht="30" customHeight="1" x14ac:dyDescent="0.25">
      <c r="B814" s="77" t="s">
        <v>135</v>
      </c>
      <c r="C814" s="78" t="s">
        <v>135</v>
      </c>
      <c r="D814" s="78" t="s">
        <v>153</v>
      </c>
      <c r="E814" s="78" t="s">
        <v>137</v>
      </c>
      <c r="F814" s="78" t="s">
        <v>191</v>
      </c>
      <c r="G814" s="79" t="str">
        <f t="shared" si="111"/>
        <v>3.3.40.30.99</v>
      </c>
      <c r="H814" s="89" t="s">
        <v>25</v>
      </c>
      <c r="I814" s="79" t="str">
        <f t="shared" si="113"/>
        <v>A</v>
      </c>
      <c r="J814" s="79">
        <f t="shared" si="112"/>
        <v>5</v>
      </c>
      <c r="K814" s="82" t="s">
        <v>47</v>
      </c>
      <c r="L814" s="79" t="s">
        <v>773</v>
      </c>
      <c r="M814" s="79" t="s">
        <v>545</v>
      </c>
      <c r="N814" s="67" t="s">
        <v>813</v>
      </c>
      <c r="O814" s="62" t="s">
        <v>805</v>
      </c>
      <c r="Q814" s="2"/>
      <c r="R814" s="2"/>
      <c r="S814" s="2"/>
      <c r="T814" s="6"/>
      <c r="V814" s="11"/>
      <c r="Y814" s="2"/>
      <c r="Z814" s="2"/>
    </row>
    <row r="815" spans="2:26" s="3" customFormat="1" ht="30" customHeight="1" x14ac:dyDescent="0.25">
      <c r="B815" s="83" t="s">
        <v>135</v>
      </c>
      <c r="C815" s="84" t="s">
        <v>135</v>
      </c>
      <c r="D815" s="84" t="s">
        <v>153</v>
      </c>
      <c r="E815" s="84" t="s">
        <v>172</v>
      </c>
      <c r="F815" s="84" t="s">
        <v>186</v>
      </c>
      <c r="G815" s="85" t="str">
        <f t="shared" si="111"/>
        <v>3.3.40.36.00</v>
      </c>
      <c r="H815" s="86" t="s">
        <v>84</v>
      </c>
      <c r="I815" s="87" t="str">
        <f t="shared" si="113"/>
        <v>S</v>
      </c>
      <c r="J815" s="85">
        <f t="shared" si="112"/>
        <v>4</v>
      </c>
      <c r="K815" s="88" t="s">
        <v>46</v>
      </c>
      <c r="L815" s="85" t="s">
        <v>773</v>
      </c>
      <c r="M815" s="85" t="s">
        <v>545</v>
      </c>
      <c r="N815" s="59" t="s">
        <v>813</v>
      </c>
      <c r="O815" s="61" t="s">
        <v>805</v>
      </c>
      <c r="Q815" s="2"/>
      <c r="R815" s="2"/>
      <c r="S815" s="2"/>
      <c r="T815" s="6"/>
      <c r="V815" s="11"/>
      <c r="Y815" s="2"/>
      <c r="Z815" s="2"/>
    </row>
    <row r="816" spans="2:26" s="3" customFormat="1" ht="30" customHeight="1" x14ac:dyDescent="0.25">
      <c r="B816" s="77" t="s">
        <v>135</v>
      </c>
      <c r="C816" s="78" t="s">
        <v>135</v>
      </c>
      <c r="D816" s="78" t="s">
        <v>153</v>
      </c>
      <c r="E816" s="78" t="s">
        <v>172</v>
      </c>
      <c r="F816" s="78" t="s">
        <v>191</v>
      </c>
      <c r="G816" s="79" t="str">
        <f t="shared" si="111"/>
        <v>3.3.40.36.99</v>
      </c>
      <c r="H816" s="89" t="s">
        <v>84</v>
      </c>
      <c r="I816" s="79" t="str">
        <f t="shared" si="113"/>
        <v>A</v>
      </c>
      <c r="J816" s="79">
        <f t="shared" si="112"/>
        <v>5</v>
      </c>
      <c r="K816" s="82" t="s">
        <v>47</v>
      </c>
      <c r="L816" s="79" t="s">
        <v>773</v>
      </c>
      <c r="M816" s="79" t="s">
        <v>545</v>
      </c>
      <c r="N816" s="67" t="s">
        <v>813</v>
      </c>
      <c r="O816" s="62" t="s">
        <v>805</v>
      </c>
      <c r="Q816" s="2"/>
      <c r="R816" s="2"/>
      <c r="S816" s="2"/>
      <c r="T816" s="6"/>
      <c r="V816" s="11"/>
      <c r="Y816" s="2"/>
      <c r="Z816" s="2"/>
    </row>
    <row r="817" spans="2:26" s="3" customFormat="1" ht="30" customHeight="1" x14ac:dyDescent="0.25">
      <c r="B817" s="83" t="s">
        <v>135</v>
      </c>
      <c r="C817" s="84" t="s">
        <v>135</v>
      </c>
      <c r="D817" s="84" t="s">
        <v>153</v>
      </c>
      <c r="E817" s="84" t="s">
        <v>184</v>
      </c>
      <c r="F817" s="84" t="s">
        <v>186</v>
      </c>
      <c r="G817" s="85" t="str">
        <f t="shared" si="111"/>
        <v>3.3.40.39.00</v>
      </c>
      <c r="H817" s="86" t="s">
        <v>80</v>
      </c>
      <c r="I817" s="87" t="str">
        <f t="shared" si="113"/>
        <v>S</v>
      </c>
      <c r="J817" s="85">
        <f t="shared" si="112"/>
        <v>4</v>
      </c>
      <c r="K817" s="88" t="s">
        <v>46</v>
      </c>
      <c r="L817" s="85" t="s">
        <v>773</v>
      </c>
      <c r="M817" s="85" t="s">
        <v>545</v>
      </c>
      <c r="N817" s="59" t="s">
        <v>813</v>
      </c>
      <c r="O817" s="61" t="s">
        <v>805</v>
      </c>
      <c r="Q817" s="2"/>
      <c r="R817" s="2"/>
      <c r="S817" s="2"/>
      <c r="T817" s="6"/>
      <c r="V817" s="11"/>
      <c r="Y817" s="2"/>
      <c r="Z817" s="2"/>
    </row>
    <row r="818" spans="2:26" s="3" customFormat="1" ht="30" customHeight="1" x14ac:dyDescent="0.25">
      <c r="B818" s="77" t="s">
        <v>135</v>
      </c>
      <c r="C818" s="78" t="s">
        <v>135</v>
      </c>
      <c r="D818" s="78" t="s">
        <v>153</v>
      </c>
      <c r="E818" s="78" t="s">
        <v>184</v>
      </c>
      <c r="F818" s="78" t="s">
        <v>191</v>
      </c>
      <c r="G818" s="79" t="str">
        <f t="shared" si="111"/>
        <v>3.3.40.39.99</v>
      </c>
      <c r="H818" s="89" t="s">
        <v>80</v>
      </c>
      <c r="I818" s="79" t="str">
        <f t="shared" si="113"/>
        <v>A</v>
      </c>
      <c r="J818" s="79">
        <f t="shared" si="112"/>
        <v>5</v>
      </c>
      <c r="K818" s="82" t="s">
        <v>47</v>
      </c>
      <c r="L818" s="79" t="s">
        <v>773</v>
      </c>
      <c r="M818" s="79" t="s">
        <v>545</v>
      </c>
      <c r="N818" s="67" t="s">
        <v>813</v>
      </c>
      <c r="O818" s="62" t="s">
        <v>805</v>
      </c>
      <c r="Q818" s="2"/>
      <c r="R818" s="2"/>
      <c r="S818" s="2"/>
      <c r="T818" s="6"/>
      <c r="V818" s="11"/>
      <c r="Y818" s="2"/>
      <c r="Z818" s="2"/>
    </row>
    <row r="819" spans="2:26" x14ac:dyDescent="0.25">
      <c r="B819" s="68" t="s">
        <v>135</v>
      </c>
      <c r="C819" s="69" t="s">
        <v>135</v>
      </c>
      <c r="D819" s="69" t="s">
        <v>153</v>
      </c>
      <c r="E819" s="69" t="s">
        <v>163</v>
      </c>
      <c r="F819" s="69" t="s">
        <v>186</v>
      </c>
      <c r="G819" s="50" t="str">
        <f t="shared" si="111"/>
        <v>3.3.40.41.00</v>
      </c>
      <c r="H819" s="70" t="s">
        <v>28</v>
      </c>
      <c r="I819" s="34" t="str">
        <f t="shared" si="113"/>
        <v>S</v>
      </c>
      <c r="J819" s="32">
        <f t="shared" si="112"/>
        <v>4</v>
      </c>
      <c r="K819" s="35" t="s">
        <v>46</v>
      </c>
      <c r="L819" s="32" t="s">
        <v>770</v>
      </c>
      <c r="M819" s="32" t="s">
        <v>544</v>
      </c>
      <c r="N819" s="59" t="s">
        <v>549</v>
      </c>
      <c r="O819" s="61" t="s">
        <v>554</v>
      </c>
      <c r="Q819" s="2" t="str">
        <f>B819&amp;"."&amp;C819&amp;"."&amp;D819&amp;"."&amp;E819&amp;"."&amp;F819</f>
        <v>3.3.40.41.00</v>
      </c>
      <c r="R819" s="2" t="str">
        <f>SUBSTITUTE(Q819,".","")</f>
        <v>33404100</v>
      </c>
      <c r="S819" s="2" t="b">
        <f>R819=T819</f>
        <v>1</v>
      </c>
      <c r="T819" s="6" t="str">
        <f>TRIM(SUBSTITUTE(TEXT(G819,"00000000"),".",""))</f>
        <v>33404100</v>
      </c>
      <c r="V819" s="9" t="str">
        <f>IF(IFERROR(SEARCH("Último",K819),0)&gt;0,"A","S")</f>
        <v>S</v>
      </c>
      <c r="W819" s="2" t="b">
        <f>V819=I819</f>
        <v>1</v>
      </c>
      <c r="Y819" s="2" t="str">
        <f>G819&amp;" - "&amp;H819</f>
        <v>3.3.40.41.00 - CONTRIBUIÇÕES</v>
      </c>
      <c r="Z819" s="2" t="s">
        <v>549</v>
      </c>
    </row>
    <row r="820" spans="2:26" x14ac:dyDescent="0.25">
      <c r="B820" s="36" t="s">
        <v>135</v>
      </c>
      <c r="C820" s="37" t="s">
        <v>135</v>
      </c>
      <c r="D820" s="37" t="s">
        <v>153</v>
      </c>
      <c r="E820" s="37" t="s">
        <v>163</v>
      </c>
      <c r="F820" s="37" t="s">
        <v>173</v>
      </c>
      <c r="G820" s="38" t="str">
        <f t="shared" si="111"/>
        <v>3.3.40.41.01</v>
      </c>
      <c r="H820" s="45" t="s">
        <v>555</v>
      </c>
      <c r="I820" s="38" t="str">
        <f t="shared" si="113"/>
        <v>A</v>
      </c>
      <c r="J820" s="38">
        <f t="shared" si="112"/>
        <v>5</v>
      </c>
      <c r="K820" s="39" t="s">
        <v>47</v>
      </c>
      <c r="L820" s="38" t="s">
        <v>771</v>
      </c>
      <c r="M820" s="38" t="s">
        <v>545</v>
      </c>
      <c r="N820" s="67" t="s">
        <v>814</v>
      </c>
      <c r="O820" s="62" t="s">
        <v>805</v>
      </c>
      <c r="T820" s="6"/>
    </row>
    <row r="821" spans="2:26" x14ac:dyDescent="0.25">
      <c r="B821" s="36" t="s">
        <v>135</v>
      </c>
      <c r="C821" s="37" t="s">
        <v>135</v>
      </c>
      <c r="D821" s="37" t="s">
        <v>153</v>
      </c>
      <c r="E821" s="37" t="s">
        <v>163</v>
      </c>
      <c r="F821" s="37" t="s">
        <v>138</v>
      </c>
      <c r="G821" s="38" t="str">
        <f t="shared" si="111"/>
        <v>3.3.40.41.02</v>
      </c>
      <c r="H821" s="45" t="s">
        <v>556</v>
      </c>
      <c r="I821" s="38" t="str">
        <f t="shared" si="113"/>
        <v>A</v>
      </c>
      <c r="J821" s="38">
        <f t="shared" si="112"/>
        <v>5</v>
      </c>
      <c r="K821" s="39" t="s">
        <v>47</v>
      </c>
      <c r="L821" s="38" t="s">
        <v>771</v>
      </c>
      <c r="M821" s="38" t="s">
        <v>545</v>
      </c>
      <c r="N821" s="67" t="s">
        <v>814</v>
      </c>
      <c r="O821" s="62" t="s">
        <v>805</v>
      </c>
      <c r="T821" s="6"/>
    </row>
    <row r="822" spans="2:26" x14ac:dyDescent="0.25">
      <c r="B822" s="36" t="s">
        <v>135</v>
      </c>
      <c r="C822" s="37" t="s">
        <v>135</v>
      </c>
      <c r="D822" s="37" t="s">
        <v>153</v>
      </c>
      <c r="E822" s="37" t="s">
        <v>163</v>
      </c>
      <c r="F822" s="37" t="s">
        <v>191</v>
      </c>
      <c r="G822" s="38" t="str">
        <f t="shared" si="111"/>
        <v>3.3.40.41.99</v>
      </c>
      <c r="H822" s="45" t="s">
        <v>557</v>
      </c>
      <c r="I822" s="38" t="str">
        <f t="shared" si="113"/>
        <v>A</v>
      </c>
      <c r="J822" s="38">
        <f t="shared" si="112"/>
        <v>5</v>
      </c>
      <c r="K822" s="39" t="s">
        <v>47</v>
      </c>
      <c r="L822" s="38" t="s">
        <v>770</v>
      </c>
      <c r="M822" s="38" t="s">
        <v>545</v>
      </c>
      <c r="N822" s="59" t="s">
        <v>549</v>
      </c>
      <c r="O822" s="62" t="s">
        <v>554</v>
      </c>
      <c r="T822" s="6"/>
    </row>
    <row r="823" spans="2:26" x14ac:dyDescent="0.25">
      <c r="B823" s="30" t="s">
        <v>135</v>
      </c>
      <c r="C823" s="31" t="s">
        <v>135</v>
      </c>
      <c r="D823" s="31" t="s">
        <v>153</v>
      </c>
      <c r="E823" s="31" t="s">
        <v>165</v>
      </c>
      <c r="F823" s="31" t="s">
        <v>186</v>
      </c>
      <c r="G823" s="32" t="str">
        <f t="shared" si="111"/>
        <v>3.3.40.43.00</v>
      </c>
      <c r="H823" s="33" t="s">
        <v>30</v>
      </c>
      <c r="I823" s="34" t="str">
        <f t="shared" si="113"/>
        <v>S</v>
      </c>
      <c r="J823" s="32">
        <f t="shared" si="112"/>
        <v>4</v>
      </c>
      <c r="K823" s="35" t="s">
        <v>46</v>
      </c>
      <c r="L823" s="32" t="s">
        <v>770</v>
      </c>
      <c r="M823" s="32" t="s">
        <v>545</v>
      </c>
      <c r="N823" s="59" t="s">
        <v>549</v>
      </c>
      <c r="O823" s="61" t="s">
        <v>554</v>
      </c>
      <c r="T823" s="6"/>
    </row>
    <row r="824" spans="2:26" x14ac:dyDescent="0.25">
      <c r="B824" s="36" t="s">
        <v>135</v>
      </c>
      <c r="C824" s="37" t="s">
        <v>135</v>
      </c>
      <c r="D824" s="37" t="s">
        <v>153</v>
      </c>
      <c r="E824" s="37" t="s">
        <v>165</v>
      </c>
      <c r="F824" s="37" t="s">
        <v>141</v>
      </c>
      <c r="G824" s="38" t="str">
        <f t="shared" si="111"/>
        <v>3.3.40.43.05</v>
      </c>
      <c r="H824" s="45" t="s">
        <v>237</v>
      </c>
      <c r="I824" s="38" t="str">
        <f t="shared" si="113"/>
        <v>A</v>
      </c>
      <c r="J824" s="38">
        <f t="shared" si="112"/>
        <v>5</v>
      </c>
      <c r="K824" s="28" t="s">
        <v>47</v>
      </c>
      <c r="L824" s="38" t="s">
        <v>770</v>
      </c>
      <c r="M824" s="38" t="s">
        <v>545</v>
      </c>
      <c r="N824" s="59" t="s">
        <v>549</v>
      </c>
      <c r="O824" s="62" t="s">
        <v>554</v>
      </c>
      <c r="T824" s="6"/>
    </row>
    <row r="825" spans="2:26" x14ac:dyDescent="0.25">
      <c r="B825" s="36" t="s">
        <v>135</v>
      </c>
      <c r="C825" s="37" t="s">
        <v>135</v>
      </c>
      <c r="D825" s="37" t="s">
        <v>153</v>
      </c>
      <c r="E825" s="37" t="s">
        <v>165</v>
      </c>
      <c r="F825" s="37" t="s">
        <v>142</v>
      </c>
      <c r="G825" s="38" t="str">
        <f t="shared" si="111"/>
        <v>3.3.40.43.06</v>
      </c>
      <c r="H825" s="23" t="s">
        <v>238</v>
      </c>
      <c r="I825" s="38" t="str">
        <f t="shared" si="113"/>
        <v>A</v>
      </c>
      <c r="J825" s="38">
        <f t="shared" si="112"/>
        <v>5</v>
      </c>
      <c r="K825" s="39" t="s">
        <v>47</v>
      </c>
      <c r="L825" s="38" t="s">
        <v>770</v>
      </c>
      <c r="M825" s="38" t="s">
        <v>545</v>
      </c>
      <c r="N825" s="59" t="s">
        <v>549</v>
      </c>
      <c r="O825" s="62" t="s">
        <v>554</v>
      </c>
      <c r="T825" s="6"/>
    </row>
    <row r="826" spans="2:26" x14ac:dyDescent="0.25">
      <c r="B826" s="36" t="s">
        <v>135</v>
      </c>
      <c r="C826" s="37" t="s">
        <v>135</v>
      </c>
      <c r="D826" s="37" t="s">
        <v>153</v>
      </c>
      <c r="E826" s="37" t="s">
        <v>165</v>
      </c>
      <c r="F826" s="37" t="s">
        <v>143</v>
      </c>
      <c r="G826" s="38" t="str">
        <f t="shared" si="111"/>
        <v>3.3.40.43.07</v>
      </c>
      <c r="H826" s="23" t="s">
        <v>239</v>
      </c>
      <c r="I826" s="38" t="str">
        <f t="shared" si="113"/>
        <v>A</v>
      </c>
      <c r="J826" s="38">
        <f t="shared" si="112"/>
        <v>5</v>
      </c>
      <c r="K826" s="39" t="s">
        <v>47</v>
      </c>
      <c r="L826" s="38" t="s">
        <v>770</v>
      </c>
      <c r="M826" s="38" t="s">
        <v>545</v>
      </c>
      <c r="N826" s="59" t="s">
        <v>549</v>
      </c>
      <c r="O826" s="62" t="s">
        <v>554</v>
      </c>
      <c r="T826" s="6"/>
    </row>
    <row r="827" spans="2:26" x14ac:dyDescent="0.25">
      <c r="B827" s="36" t="s">
        <v>135</v>
      </c>
      <c r="C827" s="37" t="s">
        <v>135</v>
      </c>
      <c r="D827" s="37" t="s">
        <v>153</v>
      </c>
      <c r="E827" s="37" t="s">
        <v>165</v>
      </c>
      <c r="F827" s="37" t="s">
        <v>144</v>
      </c>
      <c r="G827" s="38" t="str">
        <f t="shared" si="111"/>
        <v>3.3.40.43.08</v>
      </c>
      <c r="H827" s="23" t="s">
        <v>240</v>
      </c>
      <c r="I827" s="38" t="str">
        <f t="shared" si="113"/>
        <v>A</v>
      </c>
      <c r="J827" s="38">
        <f t="shared" si="112"/>
        <v>5</v>
      </c>
      <c r="K827" s="39" t="s">
        <v>47</v>
      </c>
      <c r="L827" s="38" t="s">
        <v>770</v>
      </c>
      <c r="M827" s="38" t="s">
        <v>545</v>
      </c>
      <c r="N827" s="59" t="s">
        <v>549</v>
      </c>
      <c r="O827" s="62" t="s">
        <v>554</v>
      </c>
      <c r="T827" s="6"/>
    </row>
    <row r="828" spans="2:26" x14ac:dyDescent="0.25">
      <c r="B828" s="36" t="s">
        <v>135</v>
      </c>
      <c r="C828" s="37" t="s">
        <v>135</v>
      </c>
      <c r="D828" s="37" t="s">
        <v>153</v>
      </c>
      <c r="E828" s="37" t="s">
        <v>165</v>
      </c>
      <c r="F828" s="37" t="s">
        <v>191</v>
      </c>
      <c r="G828" s="38" t="str">
        <f t="shared" si="111"/>
        <v>3.3.40.43.99</v>
      </c>
      <c r="H828" s="23" t="s">
        <v>241</v>
      </c>
      <c r="I828" s="38" t="str">
        <f t="shared" si="113"/>
        <v>A</v>
      </c>
      <c r="J828" s="38">
        <f t="shared" si="112"/>
        <v>5</v>
      </c>
      <c r="K828" s="39" t="s">
        <v>47</v>
      </c>
      <c r="L828" s="38" t="s">
        <v>770</v>
      </c>
      <c r="M828" s="38" t="s">
        <v>545</v>
      </c>
      <c r="N828" s="59" t="s">
        <v>549</v>
      </c>
      <c r="O828" s="62" t="s">
        <v>554</v>
      </c>
      <c r="T828" s="6"/>
    </row>
    <row r="829" spans="2:26" x14ac:dyDescent="0.25">
      <c r="B829" s="30" t="s">
        <v>135</v>
      </c>
      <c r="C829" s="31" t="s">
        <v>135</v>
      </c>
      <c r="D829" s="31" t="s">
        <v>153</v>
      </c>
      <c r="E829" s="31" t="s">
        <v>233</v>
      </c>
      <c r="F829" s="31" t="s">
        <v>186</v>
      </c>
      <c r="G829" s="32" t="str">
        <f t="shared" si="111"/>
        <v>3.3.40.91.00</v>
      </c>
      <c r="H829" s="33" t="s">
        <v>56</v>
      </c>
      <c r="I829" s="34" t="str">
        <f t="shared" si="113"/>
        <v>S</v>
      </c>
      <c r="J829" s="32">
        <f t="shared" si="112"/>
        <v>4</v>
      </c>
      <c r="K829" s="35" t="s">
        <v>46</v>
      </c>
      <c r="L829" s="32" t="s">
        <v>770</v>
      </c>
      <c r="M829" s="32" t="s">
        <v>544</v>
      </c>
      <c r="N829" s="59" t="s">
        <v>549</v>
      </c>
      <c r="O829" s="61" t="s">
        <v>554</v>
      </c>
      <c r="Q829" s="2" t="str">
        <f>B829&amp;"."&amp;C829&amp;"."&amp;D829&amp;"."&amp;E829&amp;"."&amp;F829</f>
        <v>3.3.40.91.00</v>
      </c>
      <c r="R829" s="2" t="str">
        <f>SUBSTITUTE(Q829,".","")</f>
        <v>33409100</v>
      </c>
      <c r="S829" s="2" t="b">
        <f>R829=T829</f>
        <v>1</v>
      </c>
      <c r="T829" s="6" t="str">
        <f>TRIM(SUBSTITUTE(TEXT(G829,"00000000"),".",""))</f>
        <v>33409100</v>
      </c>
      <c r="V829" s="9" t="str">
        <f>IF(IFERROR(SEARCH("Último",K829),0)&gt;0,"A","S")</f>
        <v>S</v>
      </c>
      <c r="W829" s="2" t="b">
        <f>V829=I829</f>
        <v>1</v>
      </c>
      <c r="Y829" s="2" t="str">
        <f>G829&amp;" - "&amp;H829</f>
        <v>3.3.40.91.00 - SENTENÇAS JUDICIAIS</v>
      </c>
      <c r="Z829" s="2" t="s">
        <v>549</v>
      </c>
    </row>
    <row r="830" spans="2:26" x14ac:dyDescent="0.25">
      <c r="B830" s="36" t="s">
        <v>135</v>
      </c>
      <c r="C830" s="37" t="s">
        <v>135</v>
      </c>
      <c r="D830" s="37" t="s">
        <v>153</v>
      </c>
      <c r="E830" s="37" t="s">
        <v>233</v>
      </c>
      <c r="F830" s="37" t="s">
        <v>191</v>
      </c>
      <c r="G830" s="38" t="str">
        <f t="shared" si="111"/>
        <v>3.3.40.91.99</v>
      </c>
      <c r="H830" s="45" t="s">
        <v>456</v>
      </c>
      <c r="I830" s="38" t="str">
        <f t="shared" si="113"/>
        <v>A</v>
      </c>
      <c r="J830" s="38">
        <f t="shared" si="112"/>
        <v>5</v>
      </c>
      <c r="K830" s="39" t="s">
        <v>47</v>
      </c>
      <c r="L830" s="38" t="s">
        <v>770</v>
      </c>
      <c r="M830" s="38" t="s">
        <v>545</v>
      </c>
      <c r="N830" s="59" t="s">
        <v>549</v>
      </c>
      <c r="O830" s="62" t="s">
        <v>554</v>
      </c>
      <c r="T830" s="6"/>
    </row>
    <row r="831" spans="2:26" x14ac:dyDescent="0.25">
      <c r="B831" s="30" t="s">
        <v>135</v>
      </c>
      <c r="C831" s="31" t="s">
        <v>135</v>
      </c>
      <c r="D831" s="31" t="s">
        <v>153</v>
      </c>
      <c r="E831" s="31" t="s">
        <v>185</v>
      </c>
      <c r="F831" s="31" t="s">
        <v>186</v>
      </c>
      <c r="G831" s="32" t="str">
        <f t="shared" si="111"/>
        <v>3.3.40.92.00</v>
      </c>
      <c r="H831" s="33" t="s">
        <v>59</v>
      </c>
      <c r="I831" s="34" t="str">
        <f t="shared" si="113"/>
        <v>S</v>
      </c>
      <c r="J831" s="32">
        <f t="shared" si="112"/>
        <v>4</v>
      </c>
      <c r="K831" s="35" t="s">
        <v>46</v>
      </c>
      <c r="L831" s="32" t="s">
        <v>770</v>
      </c>
      <c r="M831" s="32" t="s">
        <v>544</v>
      </c>
      <c r="N831" s="59" t="s">
        <v>549</v>
      </c>
      <c r="O831" s="61" t="s">
        <v>554</v>
      </c>
      <c r="T831" s="6"/>
    </row>
    <row r="832" spans="2:26" x14ac:dyDescent="0.25">
      <c r="B832" s="36" t="s">
        <v>135</v>
      </c>
      <c r="C832" s="37" t="s">
        <v>135</v>
      </c>
      <c r="D832" s="37" t="s">
        <v>153</v>
      </c>
      <c r="E832" s="37" t="s">
        <v>185</v>
      </c>
      <c r="F832" s="37" t="s">
        <v>191</v>
      </c>
      <c r="G832" s="38" t="str">
        <f t="shared" si="111"/>
        <v>3.3.40.92.99</v>
      </c>
      <c r="H832" s="45" t="s">
        <v>571</v>
      </c>
      <c r="I832" s="38" t="str">
        <f t="shared" si="113"/>
        <v>A</v>
      </c>
      <c r="J832" s="38">
        <f t="shared" si="112"/>
        <v>5</v>
      </c>
      <c r="K832" s="39" t="s">
        <v>47</v>
      </c>
      <c r="L832" s="38" t="s">
        <v>770</v>
      </c>
      <c r="M832" s="38" t="s">
        <v>545</v>
      </c>
      <c r="N832" s="59" t="s">
        <v>549</v>
      </c>
      <c r="O832" s="62" t="s">
        <v>554</v>
      </c>
      <c r="T832" s="6"/>
    </row>
    <row r="833" spans="2:26" x14ac:dyDescent="0.25">
      <c r="B833" s="30" t="s">
        <v>135</v>
      </c>
      <c r="C833" s="31" t="s">
        <v>135</v>
      </c>
      <c r="D833" s="31" t="s">
        <v>153</v>
      </c>
      <c r="E833" s="31" t="s">
        <v>223</v>
      </c>
      <c r="F833" s="31" t="s">
        <v>186</v>
      </c>
      <c r="G833" s="32" t="str">
        <f t="shared" si="111"/>
        <v>3.3.40.93.00</v>
      </c>
      <c r="H833" s="33" t="s">
        <v>9</v>
      </c>
      <c r="I833" s="34" t="str">
        <f t="shared" si="113"/>
        <v>S</v>
      </c>
      <c r="J833" s="32">
        <f t="shared" si="112"/>
        <v>4</v>
      </c>
      <c r="K833" s="35" t="s">
        <v>46</v>
      </c>
      <c r="L833" s="32" t="s">
        <v>770</v>
      </c>
      <c r="M833" s="32" t="s">
        <v>544</v>
      </c>
      <c r="N833" s="59" t="s">
        <v>549</v>
      </c>
      <c r="O833" s="61" t="s">
        <v>554</v>
      </c>
      <c r="Q833" s="2" t="str">
        <f>B833&amp;"."&amp;C833&amp;"."&amp;D833&amp;"."&amp;E833&amp;"."&amp;F833</f>
        <v>3.3.40.93.00</v>
      </c>
      <c r="R833" s="2" t="str">
        <f>SUBSTITUTE(Q833,".","")</f>
        <v>33409300</v>
      </c>
      <c r="S833" s="2" t="b">
        <f>R833=T833</f>
        <v>1</v>
      </c>
      <c r="T833" s="6" t="str">
        <f>TRIM(SUBSTITUTE(TEXT(G833,"00000000"),".",""))</f>
        <v>33409300</v>
      </c>
      <c r="V833" s="9" t="str">
        <f>IF(IFERROR(SEARCH("Último",K833),0)&gt;0,"A","S")</f>
        <v>S</v>
      </c>
      <c r="W833" s="2" t="b">
        <f>V833=I833</f>
        <v>1</v>
      </c>
      <c r="Y833" s="2" t="str">
        <f>G833&amp;" - "&amp;H833</f>
        <v>3.3.40.93.00 - INDENIZAÇÕES E RESTITUIÇÕES</v>
      </c>
      <c r="Z833" s="2" t="s">
        <v>549</v>
      </c>
    </row>
    <row r="834" spans="2:26" x14ac:dyDescent="0.25">
      <c r="B834" s="36" t="s">
        <v>135</v>
      </c>
      <c r="C834" s="37" t="s">
        <v>135</v>
      </c>
      <c r="D834" s="37" t="s">
        <v>153</v>
      </c>
      <c r="E834" s="37" t="s">
        <v>223</v>
      </c>
      <c r="F834" s="37" t="s">
        <v>173</v>
      </c>
      <c r="G834" s="38" t="str">
        <f t="shared" si="111"/>
        <v>3.3.40.93.01</v>
      </c>
      <c r="H834" s="23" t="s">
        <v>505</v>
      </c>
      <c r="I834" s="38" t="str">
        <f t="shared" si="113"/>
        <v>A</v>
      </c>
      <c r="J834" s="38">
        <f t="shared" si="112"/>
        <v>5</v>
      </c>
      <c r="K834" s="39" t="s">
        <v>47</v>
      </c>
      <c r="L834" s="38" t="s">
        <v>770</v>
      </c>
      <c r="M834" s="38" t="s">
        <v>545</v>
      </c>
      <c r="N834" s="59" t="s">
        <v>549</v>
      </c>
      <c r="O834" s="62" t="s">
        <v>554</v>
      </c>
      <c r="T834" s="6"/>
    </row>
    <row r="835" spans="2:26" x14ac:dyDescent="0.25">
      <c r="B835" s="36" t="s">
        <v>135</v>
      </c>
      <c r="C835" s="37" t="s">
        <v>135</v>
      </c>
      <c r="D835" s="37" t="s">
        <v>153</v>
      </c>
      <c r="E835" s="37" t="s">
        <v>223</v>
      </c>
      <c r="F835" s="37" t="s">
        <v>138</v>
      </c>
      <c r="G835" s="38" t="str">
        <f t="shared" si="111"/>
        <v>3.3.40.93.02</v>
      </c>
      <c r="H835" s="23" t="s">
        <v>506</v>
      </c>
      <c r="I835" s="38" t="str">
        <f t="shared" si="113"/>
        <v>A</v>
      </c>
      <c r="J835" s="38">
        <f t="shared" si="112"/>
        <v>5</v>
      </c>
      <c r="K835" s="39" t="s">
        <v>47</v>
      </c>
      <c r="L835" s="38" t="s">
        <v>770</v>
      </c>
      <c r="M835" s="38" t="s">
        <v>545</v>
      </c>
      <c r="N835" s="59" t="s">
        <v>549</v>
      </c>
      <c r="O835" s="62" t="s">
        <v>554</v>
      </c>
      <c r="T835" s="6"/>
    </row>
    <row r="836" spans="2:26" x14ac:dyDescent="0.25">
      <c r="B836" s="36" t="s">
        <v>135</v>
      </c>
      <c r="C836" s="37" t="s">
        <v>135</v>
      </c>
      <c r="D836" s="37" t="s">
        <v>153</v>
      </c>
      <c r="E836" s="37" t="s">
        <v>223</v>
      </c>
      <c r="F836" s="37" t="s">
        <v>191</v>
      </c>
      <c r="G836" s="38" t="str">
        <f t="shared" si="111"/>
        <v>3.3.40.93.99</v>
      </c>
      <c r="H836" s="23" t="s">
        <v>509</v>
      </c>
      <c r="I836" s="38" t="str">
        <f t="shared" si="113"/>
        <v>A</v>
      </c>
      <c r="J836" s="38">
        <f t="shared" si="112"/>
        <v>5</v>
      </c>
      <c r="K836" s="39" t="s">
        <v>47</v>
      </c>
      <c r="L836" s="38" t="s">
        <v>770</v>
      </c>
      <c r="M836" s="38" t="s">
        <v>545</v>
      </c>
      <c r="N836" s="59" t="s">
        <v>549</v>
      </c>
      <c r="O836" s="62" t="s">
        <v>554</v>
      </c>
      <c r="T836" s="6"/>
    </row>
    <row r="837" spans="2:26" s="3" customFormat="1" x14ac:dyDescent="0.25">
      <c r="B837" s="30" t="s">
        <v>135</v>
      </c>
      <c r="C837" s="31" t="s">
        <v>135</v>
      </c>
      <c r="D837" s="31" t="s">
        <v>163</v>
      </c>
      <c r="E837" s="31" t="s">
        <v>186</v>
      </c>
      <c r="F837" s="31" t="s">
        <v>186</v>
      </c>
      <c r="G837" s="32" t="str">
        <f t="shared" si="111"/>
        <v>3.3.41.00.00</v>
      </c>
      <c r="H837" s="33" t="s">
        <v>476</v>
      </c>
      <c r="I837" s="34" t="str">
        <f t="shared" si="113"/>
        <v>S</v>
      </c>
      <c r="J837" s="32">
        <f t="shared" si="112"/>
        <v>3</v>
      </c>
      <c r="K837" s="35" t="s">
        <v>43</v>
      </c>
      <c r="L837" s="38" t="s">
        <v>770</v>
      </c>
      <c r="M837" s="32" t="s">
        <v>544</v>
      </c>
      <c r="N837" s="59" t="s">
        <v>549</v>
      </c>
      <c r="O837" s="61" t="s">
        <v>554</v>
      </c>
      <c r="Q837" s="2" t="str">
        <f>B837&amp;"."&amp;C837&amp;"."&amp;D837&amp;"."&amp;E837&amp;"."&amp;F837</f>
        <v>3.3.41.00.00</v>
      </c>
      <c r="R837" s="2" t="str">
        <f>SUBSTITUTE(Q837,".","")</f>
        <v>33410000</v>
      </c>
      <c r="S837" s="2" t="b">
        <f>R837=T837</f>
        <v>1</v>
      </c>
      <c r="T837" s="6" t="str">
        <f>TRIM(SUBSTITUTE(TEXT(G837,"00000000"),".",""))</f>
        <v>33410000</v>
      </c>
      <c r="V837" s="11" t="str">
        <f>IF(IFERROR(SEARCH("Último",K837),0)&gt;0,"A","S")</f>
        <v>S</v>
      </c>
      <c r="W837" s="3" t="b">
        <f>V837=I837</f>
        <v>1</v>
      </c>
      <c r="Y837" s="2" t="str">
        <f>G837&amp;" - "&amp;H837</f>
        <v>3.3.41.00.00 - TRANSFERÊNCIAS A MUNICÍPIOS - FUNDO A FUNDO</v>
      </c>
      <c r="Z837" s="2" t="s">
        <v>549</v>
      </c>
    </row>
    <row r="838" spans="2:26" x14ac:dyDescent="0.25">
      <c r="B838" s="30" t="s">
        <v>135</v>
      </c>
      <c r="C838" s="31" t="s">
        <v>135</v>
      </c>
      <c r="D838" s="31" t="s">
        <v>163</v>
      </c>
      <c r="E838" s="31" t="s">
        <v>163</v>
      </c>
      <c r="F838" s="31" t="s">
        <v>186</v>
      </c>
      <c r="G838" s="32" t="str">
        <f t="shared" si="111"/>
        <v>3.3.41.41.00</v>
      </c>
      <c r="H838" s="33" t="s">
        <v>28</v>
      </c>
      <c r="I838" s="34" t="str">
        <f t="shared" si="113"/>
        <v>S</v>
      </c>
      <c r="J838" s="32">
        <f t="shared" si="112"/>
        <v>4</v>
      </c>
      <c r="K838" s="35" t="s">
        <v>46</v>
      </c>
      <c r="L838" s="32" t="s">
        <v>770</v>
      </c>
      <c r="M838" s="32" t="s">
        <v>544</v>
      </c>
      <c r="N838" s="59" t="s">
        <v>549</v>
      </c>
      <c r="O838" s="61" t="s">
        <v>554</v>
      </c>
      <c r="Q838" s="2" t="str">
        <f>B838&amp;"."&amp;C838&amp;"."&amp;D838&amp;"."&amp;E838&amp;"."&amp;F838</f>
        <v>3.3.41.41.00</v>
      </c>
      <c r="R838" s="2" t="str">
        <f>SUBSTITUTE(Q838,".","")</f>
        <v>33414100</v>
      </c>
      <c r="S838" s="2" t="b">
        <f>R838=T838</f>
        <v>1</v>
      </c>
      <c r="T838" s="6" t="str">
        <f>TRIM(SUBSTITUTE(TEXT(G838,"00000000"),".",""))</f>
        <v>33414100</v>
      </c>
      <c r="V838" s="9" t="str">
        <f>IF(IFERROR(SEARCH("Último",K838),0)&gt;0,"A","S")</f>
        <v>S</v>
      </c>
      <c r="W838" s="2" t="b">
        <f>V838=I838</f>
        <v>1</v>
      </c>
      <c r="Y838" s="2" t="str">
        <f>G838&amp;" - "&amp;H838</f>
        <v>3.3.41.41.00 - CONTRIBUIÇÕES</v>
      </c>
      <c r="Z838" s="2" t="s">
        <v>549</v>
      </c>
    </row>
    <row r="839" spans="2:26" x14ac:dyDescent="0.25">
      <c r="B839" s="36" t="s">
        <v>135</v>
      </c>
      <c r="C839" s="37" t="s">
        <v>135</v>
      </c>
      <c r="D839" s="37" t="s">
        <v>163</v>
      </c>
      <c r="E839" s="37" t="s">
        <v>163</v>
      </c>
      <c r="F839" s="37" t="s">
        <v>173</v>
      </c>
      <c r="G839" s="38" t="str">
        <f t="shared" si="111"/>
        <v>3.3.41.41.01</v>
      </c>
      <c r="H839" s="45" t="s">
        <v>555</v>
      </c>
      <c r="I839" s="38" t="str">
        <f t="shared" si="113"/>
        <v>A</v>
      </c>
      <c r="J839" s="38">
        <f t="shared" si="112"/>
        <v>5</v>
      </c>
      <c r="K839" s="39" t="s">
        <v>47</v>
      </c>
      <c r="L839" s="38" t="s">
        <v>771</v>
      </c>
      <c r="M839" s="38" t="s">
        <v>545</v>
      </c>
      <c r="N839" s="67" t="s">
        <v>814</v>
      </c>
      <c r="O839" s="62" t="s">
        <v>805</v>
      </c>
      <c r="T839" s="6"/>
    </row>
    <row r="840" spans="2:26" x14ac:dyDescent="0.25">
      <c r="B840" s="36" t="s">
        <v>135</v>
      </c>
      <c r="C840" s="37" t="s">
        <v>135</v>
      </c>
      <c r="D840" s="37" t="s">
        <v>163</v>
      </c>
      <c r="E840" s="37" t="s">
        <v>163</v>
      </c>
      <c r="F840" s="37" t="s">
        <v>138</v>
      </c>
      <c r="G840" s="38" t="str">
        <f t="shared" si="111"/>
        <v>3.3.41.41.02</v>
      </c>
      <c r="H840" s="45" t="s">
        <v>556</v>
      </c>
      <c r="I840" s="38" t="str">
        <f t="shared" si="113"/>
        <v>A</v>
      </c>
      <c r="J840" s="38">
        <f t="shared" si="112"/>
        <v>5</v>
      </c>
      <c r="K840" s="39" t="s">
        <v>47</v>
      </c>
      <c r="L840" s="38" t="s">
        <v>771</v>
      </c>
      <c r="M840" s="38" t="s">
        <v>545</v>
      </c>
      <c r="N840" s="67" t="s">
        <v>814</v>
      </c>
      <c r="O840" s="62" t="s">
        <v>805</v>
      </c>
      <c r="T840" s="6"/>
    </row>
    <row r="841" spans="2:26" x14ac:dyDescent="0.25">
      <c r="B841" s="36" t="s">
        <v>135</v>
      </c>
      <c r="C841" s="37" t="s">
        <v>135</v>
      </c>
      <c r="D841" s="37" t="s">
        <v>163</v>
      </c>
      <c r="E841" s="37" t="s">
        <v>163</v>
      </c>
      <c r="F841" s="37" t="s">
        <v>191</v>
      </c>
      <c r="G841" s="38" t="str">
        <f t="shared" ref="G841:G904" si="114">B841&amp;"."&amp;C841&amp;"."&amp;D841&amp;"."&amp;E841&amp;"."&amp;F841</f>
        <v>3.3.41.41.99</v>
      </c>
      <c r="H841" s="45" t="s">
        <v>557</v>
      </c>
      <c r="I841" s="38" t="str">
        <f t="shared" si="113"/>
        <v>A</v>
      </c>
      <c r="J841" s="38">
        <f t="shared" ref="J841:J904" si="115">IF( (VALUE(F841) &gt; 0), 5,IF( (VALUE(E841) &gt; 0), 4,IF( (VALUE(D841) &gt; 0), 3,IF( (VALUE(C841) &gt; 0), 2,1))))</f>
        <v>5</v>
      </c>
      <c r="K841" s="39" t="s">
        <v>47</v>
      </c>
      <c r="L841" s="38" t="s">
        <v>770</v>
      </c>
      <c r="M841" s="38" t="s">
        <v>545</v>
      </c>
      <c r="N841" s="59" t="s">
        <v>549</v>
      </c>
      <c r="O841" s="62" t="s">
        <v>554</v>
      </c>
      <c r="T841" s="6"/>
    </row>
    <row r="842" spans="2:26" x14ac:dyDescent="0.25">
      <c r="B842" s="30" t="s">
        <v>135</v>
      </c>
      <c r="C842" s="31" t="s">
        <v>135</v>
      </c>
      <c r="D842" s="31" t="s">
        <v>163</v>
      </c>
      <c r="E842" s="31" t="s">
        <v>165</v>
      </c>
      <c r="F842" s="31" t="s">
        <v>186</v>
      </c>
      <c r="G842" s="32" t="str">
        <f t="shared" si="114"/>
        <v>3.3.41.43.00</v>
      </c>
      <c r="H842" s="33" t="s">
        <v>30</v>
      </c>
      <c r="I842" s="34" t="str">
        <f t="shared" ref="I842:I905" si="116">IF(J842&lt;J843,"S","A")</f>
        <v>S</v>
      </c>
      <c r="J842" s="32">
        <f t="shared" si="115"/>
        <v>4</v>
      </c>
      <c r="K842" s="35" t="s">
        <v>46</v>
      </c>
      <c r="L842" s="32" t="s">
        <v>770</v>
      </c>
      <c r="M842" s="32" t="s">
        <v>545</v>
      </c>
      <c r="N842" s="59" t="s">
        <v>549</v>
      </c>
      <c r="O842" s="61" t="s">
        <v>554</v>
      </c>
      <c r="T842" s="6"/>
    </row>
    <row r="843" spans="2:26" x14ac:dyDescent="0.25">
      <c r="B843" s="36" t="s">
        <v>135</v>
      </c>
      <c r="C843" s="37" t="s">
        <v>135</v>
      </c>
      <c r="D843" s="37" t="s">
        <v>163</v>
      </c>
      <c r="E843" s="37" t="s">
        <v>165</v>
      </c>
      <c r="F843" s="37" t="s">
        <v>141</v>
      </c>
      <c r="G843" s="38" t="str">
        <f t="shared" si="114"/>
        <v>3.3.41.43.05</v>
      </c>
      <c r="H843" s="45" t="s">
        <v>237</v>
      </c>
      <c r="I843" s="38" t="str">
        <f t="shared" si="116"/>
        <v>A</v>
      </c>
      <c r="J843" s="38">
        <f t="shared" si="115"/>
        <v>5</v>
      </c>
      <c r="K843" s="28" t="s">
        <v>47</v>
      </c>
      <c r="L843" s="38" t="s">
        <v>770</v>
      </c>
      <c r="M843" s="38" t="s">
        <v>545</v>
      </c>
      <c r="N843" s="59" t="s">
        <v>549</v>
      </c>
      <c r="O843" s="62" t="s">
        <v>554</v>
      </c>
      <c r="T843" s="6"/>
    </row>
    <row r="844" spans="2:26" x14ac:dyDescent="0.25">
      <c r="B844" s="36" t="s">
        <v>135</v>
      </c>
      <c r="C844" s="37" t="s">
        <v>135</v>
      </c>
      <c r="D844" s="37" t="s">
        <v>163</v>
      </c>
      <c r="E844" s="37" t="s">
        <v>165</v>
      </c>
      <c r="F844" s="37" t="s">
        <v>142</v>
      </c>
      <c r="G844" s="38" t="str">
        <f t="shared" si="114"/>
        <v>3.3.41.43.06</v>
      </c>
      <c r="H844" s="23" t="s">
        <v>238</v>
      </c>
      <c r="I844" s="38" t="str">
        <f t="shared" si="116"/>
        <v>A</v>
      </c>
      <c r="J844" s="38">
        <f t="shared" si="115"/>
        <v>5</v>
      </c>
      <c r="K844" s="39" t="s">
        <v>47</v>
      </c>
      <c r="L844" s="38" t="s">
        <v>770</v>
      </c>
      <c r="M844" s="38" t="s">
        <v>545</v>
      </c>
      <c r="N844" s="59" t="s">
        <v>549</v>
      </c>
      <c r="O844" s="62" t="s">
        <v>554</v>
      </c>
      <c r="T844" s="6"/>
    </row>
    <row r="845" spans="2:26" x14ac:dyDescent="0.25">
      <c r="B845" s="36" t="s">
        <v>135</v>
      </c>
      <c r="C845" s="37" t="s">
        <v>135</v>
      </c>
      <c r="D845" s="37" t="s">
        <v>163</v>
      </c>
      <c r="E845" s="37" t="s">
        <v>165</v>
      </c>
      <c r="F845" s="37" t="s">
        <v>143</v>
      </c>
      <c r="G845" s="38" t="str">
        <f t="shared" si="114"/>
        <v>3.3.41.43.07</v>
      </c>
      <c r="H845" s="23" t="s">
        <v>239</v>
      </c>
      <c r="I845" s="38" t="str">
        <f t="shared" si="116"/>
        <v>A</v>
      </c>
      <c r="J845" s="38">
        <f t="shared" si="115"/>
        <v>5</v>
      </c>
      <c r="K845" s="39" t="s">
        <v>47</v>
      </c>
      <c r="L845" s="38" t="s">
        <v>770</v>
      </c>
      <c r="M845" s="38" t="s">
        <v>545</v>
      </c>
      <c r="N845" s="59" t="s">
        <v>549</v>
      </c>
      <c r="O845" s="62" t="s">
        <v>554</v>
      </c>
      <c r="T845" s="6"/>
    </row>
    <row r="846" spans="2:26" x14ac:dyDescent="0.25">
      <c r="B846" s="36" t="s">
        <v>135</v>
      </c>
      <c r="C846" s="37" t="s">
        <v>135</v>
      </c>
      <c r="D846" s="37" t="s">
        <v>163</v>
      </c>
      <c r="E846" s="37" t="s">
        <v>165</v>
      </c>
      <c r="F846" s="37" t="s">
        <v>144</v>
      </c>
      <c r="G846" s="38" t="str">
        <f t="shared" si="114"/>
        <v>3.3.41.43.08</v>
      </c>
      <c r="H846" s="23" t="s">
        <v>240</v>
      </c>
      <c r="I846" s="38" t="str">
        <f t="shared" si="116"/>
        <v>A</v>
      </c>
      <c r="J846" s="38">
        <f t="shared" si="115"/>
        <v>5</v>
      </c>
      <c r="K846" s="39" t="s">
        <v>47</v>
      </c>
      <c r="L846" s="38" t="s">
        <v>770</v>
      </c>
      <c r="M846" s="38" t="s">
        <v>545</v>
      </c>
      <c r="N846" s="59" t="s">
        <v>549</v>
      </c>
      <c r="O846" s="62" t="s">
        <v>554</v>
      </c>
      <c r="T846" s="6"/>
    </row>
    <row r="847" spans="2:26" x14ac:dyDescent="0.25">
      <c r="B847" s="36" t="s">
        <v>135</v>
      </c>
      <c r="C847" s="37" t="s">
        <v>135</v>
      </c>
      <c r="D847" s="37" t="s">
        <v>163</v>
      </c>
      <c r="E847" s="37" t="s">
        <v>165</v>
      </c>
      <c r="F847" s="37" t="s">
        <v>191</v>
      </c>
      <c r="G847" s="38" t="str">
        <f t="shared" si="114"/>
        <v>3.3.41.43.99</v>
      </c>
      <c r="H847" s="23" t="s">
        <v>241</v>
      </c>
      <c r="I847" s="38" t="str">
        <f t="shared" si="116"/>
        <v>A</v>
      </c>
      <c r="J847" s="38">
        <f t="shared" si="115"/>
        <v>5</v>
      </c>
      <c r="K847" s="39" t="s">
        <v>47</v>
      </c>
      <c r="L847" s="38" t="s">
        <v>770</v>
      </c>
      <c r="M847" s="38" t="s">
        <v>545</v>
      </c>
      <c r="N847" s="59" t="s">
        <v>549</v>
      </c>
      <c r="O847" s="62" t="s">
        <v>554</v>
      </c>
      <c r="T847" s="6"/>
    </row>
    <row r="848" spans="2:26" x14ac:dyDescent="0.25">
      <c r="B848" s="30" t="s">
        <v>135</v>
      </c>
      <c r="C848" s="31" t="s">
        <v>135</v>
      </c>
      <c r="D848" s="31" t="s">
        <v>163</v>
      </c>
      <c r="E848" s="31" t="s">
        <v>185</v>
      </c>
      <c r="F848" s="31" t="s">
        <v>186</v>
      </c>
      <c r="G848" s="32" t="str">
        <f t="shared" si="114"/>
        <v>3.3.41.92.00</v>
      </c>
      <c r="H848" s="33" t="s">
        <v>59</v>
      </c>
      <c r="I848" s="34" t="str">
        <f t="shared" si="116"/>
        <v>S</v>
      </c>
      <c r="J848" s="32">
        <f t="shared" si="115"/>
        <v>4</v>
      </c>
      <c r="K848" s="35" t="s">
        <v>46</v>
      </c>
      <c r="L848" s="32" t="s">
        <v>770</v>
      </c>
      <c r="M848" s="32" t="s">
        <v>544</v>
      </c>
      <c r="N848" s="59" t="s">
        <v>549</v>
      </c>
      <c r="O848" s="61" t="s">
        <v>554</v>
      </c>
      <c r="Q848" s="2" t="str">
        <f>B848&amp;"."&amp;C848&amp;"."&amp;D848&amp;"."&amp;E848&amp;"."&amp;F848</f>
        <v>3.3.41.92.00</v>
      </c>
      <c r="R848" s="2" t="str">
        <f>SUBSTITUTE(Q848,".","")</f>
        <v>33419200</v>
      </c>
      <c r="S848" s="2" t="b">
        <f>R848=T848</f>
        <v>1</v>
      </c>
      <c r="T848" s="6" t="str">
        <f>TRIM(SUBSTITUTE(TEXT(G848,"00000000"),".",""))</f>
        <v>33419200</v>
      </c>
      <c r="V848" s="9" t="str">
        <f>IF(IFERROR(SEARCH("Último",K848),0)&gt;0,"A","S")</f>
        <v>S</v>
      </c>
      <c r="W848" s="2" t="b">
        <f>V848=I848</f>
        <v>1</v>
      </c>
      <c r="Y848" s="2" t="str">
        <f>G848&amp;" - "&amp;H848</f>
        <v>3.3.41.92.00 - DESPESAS DE EXERCÍCIOS ANTERIORES</v>
      </c>
      <c r="Z848" s="2" t="s">
        <v>549</v>
      </c>
    </row>
    <row r="849" spans="2:26" x14ac:dyDescent="0.25">
      <c r="B849" s="36" t="s">
        <v>135</v>
      </c>
      <c r="C849" s="37" t="s">
        <v>135</v>
      </c>
      <c r="D849" s="37" t="s">
        <v>163</v>
      </c>
      <c r="E849" s="37" t="s">
        <v>185</v>
      </c>
      <c r="F849" s="37" t="s">
        <v>191</v>
      </c>
      <c r="G849" s="38" t="str">
        <f t="shared" si="114"/>
        <v>3.3.41.92.99</v>
      </c>
      <c r="H849" s="45" t="s">
        <v>571</v>
      </c>
      <c r="I849" s="38" t="str">
        <f t="shared" si="116"/>
        <v>A</v>
      </c>
      <c r="J849" s="38">
        <f t="shared" si="115"/>
        <v>5</v>
      </c>
      <c r="K849" s="39" t="s">
        <v>47</v>
      </c>
      <c r="L849" s="38" t="s">
        <v>770</v>
      </c>
      <c r="M849" s="38" t="s">
        <v>545</v>
      </c>
      <c r="N849" s="59" t="s">
        <v>549</v>
      </c>
      <c r="O849" s="62" t="s">
        <v>554</v>
      </c>
      <c r="T849" s="6"/>
    </row>
    <row r="850" spans="2:26" s="3" customFormat="1" x14ac:dyDescent="0.25">
      <c r="B850" s="30" t="s">
        <v>135</v>
      </c>
      <c r="C850" s="31" t="s">
        <v>135</v>
      </c>
      <c r="D850" s="31" t="s">
        <v>164</v>
      </c>
      <c r="E850" s="31" t="s">
        <v>186</v>
      </c>
      <c r="F850" s="31" t="s">
        <v>186</v>
      </c>
      <c r="G850" s="32" t="str">
        <f t="shared" si="114"/>
        <v>3.3.42.00.00</v>
      </c>
      <c r="H850" s="33" t="s">
        <v>477</v>
      </c>
      <c r="I850" s="34" t="str">
        <f t="shared" si="116"/>
        <v>S</v>
      </c>
      <c r="J850" s="32">
        <f t="shared" si="115"/>
        <v>3</v>
      </c>
      <c r="K850" s="35" t="s">
        <v>43</v>
      </c>
      <c r="L850" s="38" t="s">
        <v>770</v>
      </c>
      <c r="M850" s="32" t="s">
        <v>544</v>
      </c>
      <c r="N850" s="59" t="s">
        <v>549</v>
      </c>
      <c r="O850" s="61" t="s">
        <v>554</v>
      </c>
      <c r="Q850" s="2" t="str">
        <f>B850&amp;"."&amp;C850&amp;"."&amp;D850&amp;"."&amp;E850&amp;"."&amp;F850</f>
        <v>3.3.42.00.00</v>
      </c>
      <c r="R850" s="2" t="str">
        <f>SUBSTITUTE(Q850,".","")</f>
        <v>33420000</v>
      </c>
      <c r="S850" s="2" t="b">
        <f>R850=T850</f>
        <v>1</v>
      </c>
      <c r="T850" s="6" t="str">
        <f>TRIM(SUBSTITUTE(TEXT(G850,"00000000"),".",""))</f>
        <v>33420000</v>
      </c>
      <c r="V850" s="11" t="str">
        <f>IF(IFERROR(SEARCH("Último",K850),0)&gt;0,"A","S")</f>
        <v>S</v>
      </c>
      <c r="W850" s="3" t="b">
        <f>V850=I850</f>
        <v>1</v>
      </c>
      <c r="Y850" s="2" t="str">
        <f>G850&amp;" - "&amp;H850</f>
        <v>3.3.42.00.00 - EXECUÇÃO ORÇAMENTÁRIA DELEGADA A MUNICÍPIOS</v>
      </c>
      <c r="Z850" s="2" t="s">
        <v>549</v>
      </c>
    </row>
    <row r="851" spans="2:26" x14ac:dyDescent="0.25">
      <c r="B851" s="30" t="s">
        <v>135</v>
      </c>
      <c r="C851" s="31" t="s">
        <v>135</v>
      </c>
      <c r="D851" s="31" t="s">
        <v>164</v>
      </c>
      <c r="E851" s="31" t="s">
        <v>176</v>
      </c>
      <c r="F851" s="31" t="s">
        <v>186</v>
      </c>
      <c r="G851" s="32" t="str">
        <f t="shared" si="114"/>
        <v>3.3.42.14.00</v>
      </c>
      <c r="H851" s="33" t="s">
        <v>82</v>
      </c>
      <c r="I851" s="34" t="str">
        <f t="shared" si="116"/>
        <v>S</v>
      </c>
      <c r="J851" s="32">
        <f t="shared" si="115"/>
        <v>4</v>
      </c>
      <c r="K851" s="35" t="s">
        <v>46</v>
      </c>
      <c r="L851" s="32" t="s">
        <v>770</v>
      </c>
      <c r="M851" s="32" t="s">
        <v>544</v>
      </c>
      <c r="N851" s="59" t="s">
        <v>549</v>
      </c>
      <c r="O851" s="61" t="s">
        <v>554</v>
      </c>
      <c r="Q851" s="2" t="str">
        <f>B851&amp;"."&amp;C851&amp;"."&amp;D851&amp;"."&amp;E851&amp;"."&amp;F851</f>
        <v>3.3.42.14.00</v>
      </c>
      <c r="R851" s="2" t="str">
        <f>SUBSTITUTE(Q851,".","")</f>
        <v>33421400</v>
      </c>
      <c r="S851" s="2" t="b">
        <f>R851=T851</f>
        <v>1</v>
      </c>
      <c r="T851" s="6" t="str">
        <f>TRIM(SUBSTITUTE(TEXT(G851,"00000000"),".",""))</f>
        <v>33421400</v>
      </c>
      <c r="V851" s="9" t="str">
        <f>IF(IFERROR(SEARCH("Último",K851),0)&gt;0,"A","S")</f>
        <v>S</v>
      </c>
      <c r="W851" s="2" t="b">
        <f>V851=I851</f>
        <v>1</v>
      </c>
      <c r="Y851" s="2" t="str">
        <f>G851&amp;" - "&amp;H851</f>
        <v>3.3.42.14.00 - DIÁRIAS - CIVIL</v>
      </c>
      <c r="Z851" s="2" t="s">
        <v>549</v>
      </c>
    </row>
    <row r="852" spans="2:26" x14ac:dyDescent="0.25">
      <c r="B852" s="36" t="s">
        <v>135</v>
      </c>
      <c r="C852" s="37" t="s">
        <v>135</v>
      </c>
      <c r="D852" s="37" t="s">
        <v>164</v>
      </c>
      <c r="E852" s="37" t="s">
        <v>176</v>
      </c>
      <c r="F852" s="37" t="s">
        <v>176</v>
      </c>
      <c r="G852" s="38" t="str">
        <f t="shared" si="114"/>
        <v>3.3.42.14.14</v>
      </c>
      <c r="H852" s="45" t="s">
        <v>627</v>
      </c>
      <c r="I852" s="38" t="str">
        <f t="shared" si="116"/>
        <v>A</v>
      </c>
      <c r="J852" s="38">
        <f t="shared" si="115"/>
        <v>5</v>
      </c>
      <c r="K852" s="39" t="s">
        <v>47</v>
      </c>
      <c r="L852" s="38" t="s">
        <v>770</v>
      </c>
      <c r="M852" s="38" t="s">
        <v>545</v>
      </c>
      <c r="N852" s="59" t="s">
        <v>549</v>
      </c>
      <c r="O852" s="62" t="s">
        <v>554</v>
      </c>
      <c r="T852" s="6"/>
    </row>
    <row r="853" spans="2:26" x14ac:dyDescent="0.25">
      <c r="B853" s="36" t="s">
        <v>135</v>
      </c>
      <c r="C853" s="37" t="s">
        <v>135</v>
      </c>
      <c r="D853" s="37" t="s">
        <v>164</v>
      </c>
      <c r="E853" s="37" t="s">
        <v>176</v>
      </c>
      <c r="F853" s="37" t="s">
        <v>177</v>
      </c>
      <c r="G853" s="38" t="str">
        <f t="shared" si="114"/>
        <v>3.3.42.14.16</v>
      </c>
      <c r="H853" s="45" t="s">
        <v>628</v>
      </c>
      <c r="I853" s="38" t="str">
        <f t="shared" si="116"/>
        <v>A</v>
      </c>
      <c r="J853" s="38">
        <f t="shared" si="115"/>
        <v>5</v>
      </c>
      <c r="K853" s="28" t="s">
        <v>47</v>
      </c>
      <c r="L853" s="38" t="s">
        <v>770</v>
      </c>
      <c r="M853" s="38" t="s">
        <v>545</v>
      </c>
      <c r="N853" s="59" t="s">
        <v>549</v>
      </c>
      <c r="O853" s="62" t="s">
        <v>554</v>
      </c>
      <c r="T853" s="6"/>
    </row>
    <row r="854" spans="2:26" x14ac:dyDescent="0.25">
      <c r="B854" s="30" t="s">
        <v>135</v>
      </c>
      <c r="C854" s="31" t="s">
        <v>135</v>
      </c>
      <c r="D854" s="31" t="s">
        <v>164</v>
      </c>
      <c r="E854" s="31" t="s">
        <v>148</v>
      </c>
      <c r="F854" s="31" t="s">
        <v>186</v>
      </c>
      <c r="G854" s="32" t="str">
        <f t="shared" si="114"/>
        <v>3.3.42.18.00</v>
      </c>
      <c r="H854" s="33" t="s">
        <v>88</v>
      </c>
      <c r="I854" s="34" t="str">
        <f t="shared" si="116"/>
        <v>S</v>
      </c>
      <c r="J854" s="32">
        <f t="shared" si="115"/>
        <v>4</v>
      </c>
      <c r="K854" s="35" t="s">
        <v>46</v>
      </c>
      <c r="L854" s="32" t="s">
        <v>770</v>
      </c>
      <c r="M854" s="32" t="s">
        <v>544</v>
      </c>
      <c r="N854" s="59" t="s">
        <v>549</v>
      </c>
      <c r="O854" s="61" t="s">
        <v>554</v>
      </c>
      <c r="Q854" s="2" t="str">
        <f>B854&amp;"."&amp;C854&amp;"."&amp;D854&amp;"."&amp;E854&amp;"."&amp;F854</f>
        <v>3.3.42.18.00</v>
      </c>
      <c r="R854" s="2" t="str">
        <f>SUBSTITUTE(Q854,".","")</f>
        <v>33421800</v>
      </c>
      <c r="S854" s="2" t="b">
        <f>R854=T854</f>
        <v>1</v>
      </c>
      <c r="T854" s="6" t="str">
        <f>TRIM(SUBSTITUTE(TEXT(G854,"00000000"),".",""))</f>
        <v>33421800</v>
      </c>
      <c r="V854" s="9" t="str">
        <f>IF(IFERROR(SEARCH("Último",K854),0)&gt;0,"A","S")</f>
        <v>S</v>
      </c>
      <c r="W854" s="2" t="b">
        <f>V854=I854</f>
        <v>1</v>
      </c>
      <c r="Y854" s="2" t="str">
        <f>G854&amp;" - "&amp;H854</f>
        <v>3.3.42.18.00 - AUXÍLIO FINANCEIRO A ESTUDANTES</v>
      </c>
      <c r="Z854" s="2" t="s">
        <v>549</v>
      </c>
    </row>
    <row r="855" spans="2:26" x14ac:dyDescent="0.25">
      <c r="B855" s="36" t="s">
        <v>135</v>
      </c>
      <c r="C855" s="37" t="s">
        <v>135</v>
      </c>
      <c r="D855" s="37" t="s">
        <v>164</v>
      </c>
      <c r="E855" s="37" t="s">
        <v>148</v>
      </c>
      <c r="F855" s="37" t="s">
        <v>191</v>
      </c>
      <c r="G855" s="38" t="str">
        <f t="shared" si="114"/>
        <v>3.3.42.18.99</v>
      </c>
      <c r="H855" s="45" t="s">
        <v>631</v>
      </c>
      <c r="I855" s="38" t="str">
        <f t="shared" si="116"/>
        <v>A</v>
      </c>
      <c r="J855" s="38">
        <f t="shared" si="115"/>
        <v>5</v>
      </c>
      <c r="K855" s="39" t="s">
        <v>47</v>
      </c>
      <c r="L855" s="38" t="s">
        <v>770</v>
      </c>
      <c r="M855" s="38" t="s">
        <v>545</v>
      </c>
      <c r="N855" s="59" t="s">
        <v>549</v>
      </c>
      <c r="O855" s="62" t="s">
        <v>554</v>
      </c>
      <c r="T855" s="6"/>
    </row>
    <row r="856" spans="2:26" x14ac:dyDescent="0.25">
      <c r="B856" s="30" t="s">
        <v>135</v>
      </c>
      <c r="C856" s="31" t="s">
        <v>135</v>
      </c>
      <c r="D856" s="31" t="s">
        <v>164</v>
      </c>
      <c r="E856" s="31" t="s">
        <v>137</v>
      </c>
      <c r="F856" s="31" t="s">
        <v>186</v>
      </c>
      <c r="G856" s="32" t="str">
        <f t="shared" si="114"/>
        <v>3.3.42.30.00</v>
      </c>
      <c r="H856" s="33" t="s">
        <v>3</v>
      </c>
      <c r="I856" s="34" t="str">
        <f t="shared" si="116"/>
        <v>S</v>
      </c>
      <c r="J856" s="32">
        <f t="shared" si="115"/>
        <v>4</v>
      </c>
      <c r="K856" s="35" t="s">
        <v>46</v>
      </c>
      <c r="L856" s="32" t="s">
        <v>770</v>
      </c>
      <c r="M856" s="32" t="s">
        <v>544</v>
      </c>
      <c r="N856" s="59" t="s">
        <v>549</v>
      </c>
      <c r="O856" s="61" t="s">
        <v>554</v>
      </c>
      <c r="Q856" s="2" t="str">
        <f>B856&amp;"."&amp;C856&amp;"."&amp;D856&amp;"."&amp;E856&amp;"."&amp;F856</f>
        <v>3.3.42.30.00</v>
      </c>
      <c r="R856" s="2" t="str">
        <f>SUBSTITUTE(Q856,".","")</f>
        <v>33423000</v>
      </c>
      <c r="S856" s="2" t="b">
        <f>R856=T856</f>
        <v>1</v>
      </c>
      <c r="T856" s="6" t="str">
        <f>TRIM(SUBSTITUTE(TEXT(G856,"00000000"),".",""))</f>
        <v>33423000</v>
      </c>
      <c r="V856" s="9" t="str">
        <f>IF(IFERROR(SEARCH("Último",K856),0)&gt;0,"A","S")</f>
        <v>S</v>
      </c>
      <c r="W856" s="2" t="b">
        <f>V856=I856</f>
        <v>1</v>
      </c>
      <c r="Y856" s="2" t="str">
        <f>G856&amp;" - "&amp;H856</f>
        <v>3.3.42.30.00 - MATERIAL DE CONSUMO</v>
      </c>
      <c r="Z856" s="2" t="s">
        <v>549</v>
      </c>
    </row>
    <row r="857" spans="2:26" x14ac:dyDescent="0.25">
      <c r="B857" s="36" t="s">
        <v>135</v>
      </c>
      <c r="C857" s="37" t="s">
        <v>135</v>
      </c>
      <c r="D857" s="37" t="s">
        <v>164</v>
      </c>
      <c r="E857" s="37" t="s">
        <v>137</v>
      </c>
      <c r="F857" s="37" t="s">
        <v>191</v>
      </c>
      <c r="G857" s="38" t="str">
        <f t="shared" si="114"/>
        <v>3.3.42.30.99</v>
      </c>
      <c r="H857" s="45" t="s">
        <v>25</v>
      </c>
      <c r="I857" s="38" t="str">
        <f t="shared" si="116"/>
        <v>A</v>
      </c>
      <c r="J857" s="38">
        <f t="shared" si="115"/>
        <v>5</v>
      </c>
      <c r="K857" s="39" t="s">
        <v>47</v>
      </c>
      <c r="L857" s="38" t="s">
        <v>770</v>
      </c>
      <c r="M857" s="38" t="s">
        <v>545</v>
      </c>
      <c r="N857" s="59" t="s">
        <v>549</v>
      </c>
      <c r="O857" s="62" t="s">
        <v>554</v>
      </c>
      <c r="T857" s="6"/>
    </row>
    <row r="858" spans="2:26" x14ac:dyDescent="0.25">
      <c r="B858" s="30" t="s">
        <v>135</v>
      </c>
      <c r="C858" s="31" t="s">
        <v>135</v>
      </c>
      <c r="D858" s="31" t="s">
        <v>164</v>
      </c>
      <c r="E858" s="31" t="s">
        <v>155</v>
      </c>
      <c r="F858" s="31" t="s">
        <v>186</v>
      </c>
      <c r="G858" s="32" t="str">
        <f t="shared" si="114"/>
        <v>3.3.42.32.00</v>
      </c>
      <c r="H858" s="33" t="s">
        <v>247</v>
      </c>
      <c r="I858" s="34" t="str">
        <f t="shared" si="116"/>
        <v>S</v>
      </c>
      <c r="J858" s="32">
        <f t="shared" si="115"/>
        <v>4</v>
      </c>
      <c r="K858" s="35" t="s">
        <v>46</v>
      </c>
      <c r="L858" s="32" t="s">
        <v>770</v>
      </c>
      <c r="M858" s="32" t="s">
        <v>544</v>
      </c>
      <c r="N858" s="59" t="s">
        <v>549</v>
      </c>
      <c r="O858" s="61" t="s">
        <v>554</v>
      </c>
      <c r="Q858" s="2" t="str">
        <f>B858&amp;"."&amp;C858&amp;"."&amp;D858&amp;"."&amp;E858&amp;"."&amp;F858</f>
        <v>3.3.42.32.00</v>
      </c>
      <c r="R858" s="2" t="str">
        <f>SUBSTITUTE(Q858,".","")</f>
        <v>33423200</v>
      </c>
      <c r="S858" s="2" t="b">
        <f>R858=T858</f>
        <v>1</v>
      </c>
      <c r="T858" s="6" t="str">
        <f>TRIM(SUBSTITUTE(TEXT(G858,"00000000"),".",""))</f>
        <v>33423200</v>
      </c>
      <c r="V858" s="9" t="str">
        <f>IF(IFERROR(SEARCH("Último",K858),0)&gt;0,"A","S")</f>
        <v>S</v>
      </c>
      <c r="W858" s="2" t="b">
        <f>V858=I858</f>
        <v>1</v>
      </c>
      <c r="Y858" s="2" t="str">
        <f>G858&amp;" - "&amp;H858</f>
        <v>3.3.42.32.00 - MATERIAL, BEM OU SERVIÇO PARA DISTRIBUIÇÃO GRATUITA</v>
      </c>
      <c r="Z858" s="2" t="s">
        <v>549</v>
      </c>
    </row>
    <row r="859" spans="2:26" x14ac:dyDescent="0.25">
      <c r="B859" s="36" t="s">
        <v>135</v>
      </c>
      <c r="C859" s="37" t="s">
        <v>135</v>
      </c>
      <c r="D859" s="37" t="s">
        <v>164</v>
      </c>
      <c r="E859" s="37" t="s">
        <v>155</v>
      </c>
      <c r="F859" s="37" t="s">
        <v>191</v>
      </c>
      <c r="G859" s="38" t="str">
        <f t="shared" si="114"/>
        <v>3.3.42.32.99</v>
      </c>
      <c r="H859" s="45" t="s">
        <v>489</v>
      </c>
      <c r="I859" s="38" t="str">
        <f t="shared" si="116"/>
        <v>A</v>
      </c>
      <c r="J859" s="38">
        <f t="shared" si="115"/>
        <v>5</v>
      </c>
      <c r="K859" s="39" t="s">
        <v>47</v>
      </c>
      <c r="L859" s="38" t="s">
        <v>770</v>
      </c>
      <c r="M859" s="38" t="s">
        <v>545</v>
      </c>
      <c r="N859" s="59" t="s">
        <v>549</v>
      </c>
      <c r="O859" s="62" t="s">
        <v>554</v>
      </c>
      <c r="T859" s="6"/>
    </row>
    <row r="860" spans="2:26" x14ac:dyDescent="0.25">
      <c r="B860" s="30" t="s">
        <v>135</v>
      </c>
      <c r="C860" s="31" t="s">
        <v>135</v>
      </c>
      <c r="D860" s="31" t="s">
        <v>164</v>
      </c>
      <c r="E860" s="31" t="s">
        <v>161</v>
      </c>
      <c r="F860" s="31" t="s">
        <v>186</v>
      </c>
      <c r="G860" s="32" t="str">
        <f t="shared" si="114"/>
        <v>3.3.42.33.00</v>
      </c>
      <c r="H860" s="33" t="s">
        <v>27</v>
      </c>
      <c r="I860" s="34" t="str">
        <f t="shared" si="116"/>
        <v>S</v>
      </c>
      <c r="J860" s="32">
        <f t="shared" si="115"/>
        <v>4</v>
      </c>
      <c r="K860" s="35" t="s">
        <v>46</v>
      </c>
      <c r="L860" s="32" t="s">
        <v>770</v>
      </c>
      <c r="M860" s="32" t="s">
        <v>544</v>
      </c>
      <c r="N860" s="59" t="s">
        <v>549</v>
      </c>
      <c r="O860" s="61" t="s">
        <v>554</v>
      </c>
      <c r="Q860" s="2" t="str">
        <f>B860&amp;"."&amp;C860&amp;"."&amp;D860&amp;"."&amp;E860&amp;"."&amp;F860</f>
        <v>3.3.42.33.00</v>
      </c>
      <c r="R860" s="2" t="str">
        <f>SUBSTITUTE(Q860,".","")</f>
        <v>33423300</v>
      </c>
      <c r="S860" s="2" t="b">
        <f>R860=T860</f>
        <v>1</v>
      </c>
      <c r="T860" s="6" t="str">
        <f>TRIM(SUBSTITUTE(TEXT(G860,"00000000"),".",""))</f>
        <v>33423300</v>
      </c>
      <c r="V860" s="9" t="str">
        <f>IF(IFERROR(SEARCH("Último",K860),0)&gt;0,"A","S")</f>
        <v>S</v>
      </c>
      <c r="W860" s="2" t="b">
        <f>V860=I860</f>
        <v>1</v>
      </c>
      <c r="Y860" s="2" t="str">
        <f>G860&amp;" - "&amp;H860</f>
        <v>3.3.42.33.00 - PASSAGENS E DESPESAS COM LOCOMOÇÃO</v>
      </c>
      <c r="Z860" s="2" t="s">
        <v>549</v>
      </c>
    </row>
    <row r="861" spans="2:26" x14ac:dyDescent="0.25">
      <c r="B861" s="36" t="s">
        <v>135</v>
      </c>
      <c r="C861" s="37" t="s">
        <v>135</v>
      </c>
      <c r="D861" s="37" t="s">
        <v>164</v>
      </c>
      <c r="E861" s="37" t="s">
        <v>161</v>
      </c>
      <c r="F861" s="37" t="s">
        <v>191</v>
      </c>
      <c r="G861" s="38" t="str">
        <f t="shared" si="114"/>
        <v>3.3.42.33.99</v>
      </c>
      <c r="H861" s="45" t="s">
        <v>595</v>
      </c>
      <c r="I861" s="38" t="str">
        <f t="shared" si="116"/>
        <v>A</v>
      </c>
      <c r="J861" s="38">
        <f t="shared" si="115"/>
        <v>5</v>
      </c>
      <c r="K861" s="39" t="s">
        <v>47</v>
      </c>
      <c r="L861" s="38" t="s">
        <v>770</v>
      </c>
      <c r="M861" s="38" t="s">
        <v>545</v>
      </c>
      <c r="N861" s="59" t="s">
        <v>549</v>
      </c>
      <c r="O861" s="62" t="s">
        <v>554</v>
      </c>
      <c r="T861" s="6"/>
    </row>
    <row r="862" spans="2:26" x14ac:dyDescent="0.25">
      <c r="B862" s="30" t="s">
        <v>135</v>
      </c>
      <c r="C862" s="31" t="s">
        <v>135</v>
      </c>
      <c r="D862" s="31" t="s">
        <v>164</v>
      </c>
      <c r="E862" s="31" t="s">
        <v>189</v>
      </c>
      <c r="F862" s="31" t="s">
        <v>186</v>
      </c>
      <c r="G862" s="32" t="str">
        <f t="shared" si="114"/>
        <v>3.3.42.35.00</v>
      </c>
      <c r="H862" s="33" t="s">
        <v>83</v>
      </c>
      <c r="I862" s="34" t="str">
        <f t="shared" si="116"/>
        <v>S</v>
      </c>
      <c r="J862" s="32">
        <f t="shared" si="115"/>
        <v>4</v>
      </c>
      <c r="K862" s="35" t="s">
        <v>46</v>
      </c>
      <c r="L862" s="32" t="s">
        <v>770</v>
      </c>
      <c r="M862" s="32" t="s">
        <v>544</v>
      </c>
      <c r="N862" s="59" t="s">
        <v>549</v>
      </c>
      <c r="O862" s="61" t="s">
        <v>554</v>
      </c>
      <c r="Q862" s="2" t="str">
        <f>B862&amp;"."&amp;C862&amp;"."&amp;D862&amp;"."&amp;E862&amp;"."&amp;F862</f>
        <v>3.3.42.35.00</v>
      </c>
      <c r="R862" s="2" t="str">
        <f>SUBSTITUTE(Q862,".","")</f>
        <v>33423500</v>
      </c>
      <c r="S862" s="2" t="b">
        <f>R862=T862</f>
        <v>1</v>
      </c>
      <c r="T862" s="6" t="str">
        <f>TRIM(SUBSTITUTE(TEXT(G862,"00000000"),".",""))</f>
        <v>33423500</v>
      </c>
      <c r="V862" s="9" t="str">
        <f>IF(IFERROR(SEARCH("Último",K862),0)&gt;0,"A","S")</f>
        <v>S</v>
      </c>
      <c r="W862" s="2" t="b">
        <f>V862=I862</f>
        <v>1</v>
      </c>
      <c r="Y862" s="2" t="str">
        <f>G862&amp;" - "&amp;H862</f>
        <v>3.3.42.35.00 - SERVIÇOS DE CONSULTORIA</v>
      </c>
      <c r="Z862" s="2" t="s">
        <v>549</v>
      </c>
    </row>
    <row r="863" spans="2:26" x14ac:dyDescent="0.25">
      <c r="B863" s="36" t="s">
        <v>135</v>
      </c>
      <c r="C863" s="37" t="s">
        <v>135</v>
      </c>
      <c r="D863" s="37" t="s">
        <v>164</v>
      </c>
      <c r="E863" s="37" t="s">
        <v>189</v>
      </c>
      <c r="F863" s="37" t="s">
        <v>191</v>
      </c>
      <c r="G863" s="38" t="str">
        <f t="shared" si="114"/>
        <v>3.3.42.35.99</v>
      </c>
      <c r="H863" s="45" t="s">
        <v>600</v>
      </c>
      <c r="I863" s="38" t="str">
        <f t="shared" si="116"/>
        <v>A</v>
      </c>
      <c r="J863" s="38">
        <f t="shared" si="115"/>
        <v>5</v>
      </c>
      <c r="K863" s="39" t="s">
        <v>47</v>
      </c>
      <c r="L863" s="38" t="s">
        <v>770</v>
      </c>
      <c r="M863" s="38" t="s">
        <v>545</v>
      </c>
      <c r="N863" s="59" t="s">
        <v>549</v>
      </c>
      <c r="O863" s="62" t="s">
        <v>554</v>
      </c>
      <c r="T863" s="6"/>
    </row>
    <row r="864" spans="2:26" x14ac:dyDescent="0.25">
      <c r="B864" s="30" t="s">
        <v>135</v>
      </c>
      <c r="C864" s="31" t="s">
        <v>135</v>
      </c>
      <c r="D864" s="31" t="s">
        <v>164</v>
      </c>
      <c r="E864" s="31" t="s">
        <v>172</v>
      </c>
      <c r="F864" s="31" t="s">
        <v>186</v>
      </c>
      <c r="G864" s="32" t="str">
        <f t="shared" si="114"/>
        <v>3.3.42.36.00</v>
      </c>
      <c r="H864" s="33" t="s">
        <v>84</v>
      </c>
      <c r="I864" s="34" t="str">
        <f t="shared" si="116"/>
        <v>S</v>
      </c>
      <c r="J864" s="32">
        <f t="shared" si="115"/>
        <v>4</v>
      </c>
      <c r="K864" s="35" t="s">
        <v>46</v>
      </c>
      <c r="L864" s="32" t="s">
        <v>770</v>
      </c>
      <c r="M864" s="32" t="s">
        <v>544</v>
      </c>
      <c r="N864" s="59" t="s">
        <v>549</v>
      </c>
      <c r="O864" s="61" t="s">
        <v>554</v>
      </c>
      <c r="Q864" s="2" t="str">
        <f>B864&amp;"."&amp;C864&amp;"."&amp;D864&amp;"."&amp;E864&amp;"."&amp;F864</f>
        <v>3.3.42.36.00</v>
      </c>
      <c r="R864" s="2" t="str">
        <f>SUBSTITUTE(Q864,".","")</f>
        <v>33423600</v>
      </c>
      <c r="S864" s="2" t="b">
        <f>R864=T864</f>
        <v>1</v>
      </c>
      <c r="T864" s="6" t="str">
        <f>TRIM(SUBSTITUTE(TEXT(G864,"00000000"),".",""))</f>
        <v>33423600</v>
      </c>
      <c r="V864" s="9" t="str">
        <f>IF(IFERROR(SEARCH("Último",K864),0)&gt;0,"A","S")</f>
        <v>S</v>
      </c>
      <c r="W864" s="2" t="b">
        <f>V864=I864</f>
        <v>1</v>
      </c>
      <c r="Y864" s="2" t="str">
        <f>G864&amp;" - "&amp;H864</f>
        <v>3.3.42.36.00 - OUTROS SERVIÇOS DE TERCEIROS - PESSOA FÍSICA</v>
      </c>
      <c r="Z864" s="2" t="s">
        <v>549</v>
      </c>
    </row>
    <row r="865" spans="2:26" x14ac:dyDescent="0.25">
      <c r="B865" s="36" t="s">
        <v>135</v>
      </c>
      <c r="C865" s="37" t="s">
        <v>135</v>
      </c>
      <c r="D865" s="37" t="s">
        <v>164</v>
      </c>
      <c r="E865" s="37" t="s">
        <v>172</v>
      </c>
      <c r="F865" s="37" t="s">
        <v>191</v>
      </c>
      <c r="G865" s="38" t="str">
        <f t="shared" si="114"/>
        <v>3.3.42.36.99</v>
      </c>
      <c r="H865" s="45" t="s">
        <v>84</v>
      </c>
      <c r="I865" s="38" t="str">
        <f t="shared" si="116"/>
        <v>A</v>
      </c>
      <c r="J865" s="38">
        <f t="shared" si="115"/>
        <v>5</v>
      </c>
      <c r="K865" s="39" t="s">
        <v>47</v>
      </c>
      <c r="L865" s="38" t="s">
        <v>770</v>
      </c>
      <c r="M865" s="38" t="s">
        <v>545</v>
      </c>
      <c r="N865" s="59" t="s">
        <v>549</v>
      </c>
      <c r="O865" s="62" t="s">
        <v>554</v>
      </c>
      <c r="T865" s="6"/>
    </row>
    <row r="866" spans="2:26" x14ac:dyDescent="0.25">
      <c r="B866" s="30" t="s">
        <v>135</v>
      </c>
      <c r="C866" s="31" t="s">
        <v>135</v>
      </c>
      <c r="D866" s="31" t="s">
        <v>164</v>
      </c>
      <c r="E866" s="31" t="s">
        <v>184</v>
      </c>
      <c r="F866" s="31" t="s">
        <v>186</v>
      </c>
      <c r="G866" s="32" t="str">
        <f t="shared" si="114"/>
        <v>3.3.42.39.00</v>
      </c>
      <c r="H866" s="33" t="s">
        <v>80</v>
      </c>
      <c r="I866" s="34" t="str">
        <f t="shared" si="116"/>
        <v>S</v>
      </c>
      <c r="J866" s="32">
        <f t="shared" si="115"/>
        <v>4</v>
      </c>
      <c r="K866" s="35" t="s">
        <v>46</v>
      </c>
      <c r="L866" s="32" t="s">
        <v>770</v>
      </c>
      <c r="M866" s="32" t="s">
        <v>544</v>
      </c>
      <c r="N866" s="59" t="s">
        <v>549</v>
      </c>
      <c r="O866" s="61" t="s">
        <v>554</v>
      </c>
      <c r="Q866" s="2" t="str">
        <f>B866&amp;"."&amp;C866&amp;"."&amp;D866&amp;"."&amp;E866&amp;"."&amp;F866</f>
        <v>3.3.42.39.00</v>
      </c>
      <c r="R866" s="2" t="str">
        <f>SUBSTITUTE(Q866,".","")</f>
        <v>33423900</v>
      </c>
      <c r="S866" s="2" t="b">
        <f>R866=T866</f>
        <v>1</v>
      </c>
      <c r="T866" s="6" t="str">
        <f>TRIM(SUBSTITUTE(TEXT(G866,"00000000"),".",""))</f>
        <v>33423900</v>
      </c>
      <c r="V866" s="9" t="str">
        <f>IF(IFERROR(SEARCH("Último",K866),0)&gt;0,"A","S")</f>
        <v>S</v>
      </c>
      <c r="W866" s="2" t="b">
        <f>V866=I866</f>
        <v>1</v>
      </c>
      <c r="Y866" s="2" t="str">
        <f>G866&amp;" - "&amp;H866</f>
        <v>3.3.42.39.00 - OUTROS SERVIÇOS DE TERCEIROS - PESSOA JURÍDICA</v>
      </c>
      <c r="Z866" s="2" t="s">
        <v>549</v>
      </c>
    </row>
    <row r="867" spans="2:26" x14ac:dyDescent="0.25">
      <c r="B867" s="36" t="s">
        <v>135</v>
      </c>
      <c r="C867" s="37" t="s">
        <v>135</v>
      </c>
      <c r="D867" s="37" t="s">
        <v>164</v>
      </c>
      <c r="E867" s="37" t="s">
        <v>184</v>
      </c>
      <c r="F867" s="37" t="s">
        <v>191</v>
      </c>
      <c r="G867" s="38" t="str">
        <f t="shared" si="114"/>
        <v>3.3.42.39.99</v>
      </c>
      <c r="H867" s="45" t="s">
        <v>80</v>
      </c>
      <c r="I867" s="38" t="str">
        <f t="shared" si="116"/>
        <v>A</v>
      </c>
      <c r="J867" s="38">
        <f t="shared" si="115"/>
        <v>5</v>
      </c>
      <c r="K867" s="39" t="s">
        <v>47</v>
      </c>
      <c r="L867" s="38" t="s">
        <v>770</v>
      </c>
      <c r="M867" s="38" t="s">
        <v>545</v>
      </c>
      <c r="N867" s="59" t="s">
        <v>549</v>
      </c>
      <c r="O867" s="62" t="s">
        <v>554</v>
      </c>
      <c r="T867" s="6"/>
    </row>
    <row r="868" spans="2:26" x14ac:dyDescent="0.25">
      <c r="B868" s="30">
        <v>3</v>
      </c>
      <c r="C868" s="31" t="s">
        <v>135</v>
      </c>
      <c r="D868" s="31" t="s">
        <v>164</v>
      </c>
      <c r="E868" s="31" t="s">
        <v>153</v>
      </c>
      <c r="F868" s="31" t="s">
        <v>186</v>
      </c>
      <c r="G868" s="32" t="str">
        <f t="shared" si="114"/>
        <v>3.3.42.40.00</v>
      </c>
      <c r="H868" s="33" t="s">
        <v>254</v>
      </c>
      <c r="I868" s="34" t="str">
        <f t="shared" si="116"/>
        <v>S</v>
      </c>
      <c r="J868" s="32">
        <f t="shared" si="115"/>
        <v>4</v>
      </c>
      <c r="K868" s="35" t="s">
        <v>46</v>
      </c>
      <c r="L868" s="32" t="s">
        <v>770</v>
      </c>
      <c r="M868" s="32" t="s">
        <v>545</v>
      </c>
      <c r="N868" s="59" t="s">
        <v>549</v>
      </c>
      <c r="O868" s="61" t="s">
        <v>554</v>
      </c>
      <c r="Q868" s="2" t="str">
        <f>B868&amp;"."&amp;C868&amp;"."&amp;D868&amp;"."&amp;E868&amp;"."&amp;F868</f>
        <v>3.3.42.40.00</v>
      </c>
      <c r="R868" s="2" t="str">
        <f>SUBSTITUTE(Q868,".","")</f>
        <v>33424000</v>
      </c>
      <c r="S868" s="2" t="b">
        <f>R868=T868</f>
        <v>1</v>
      </c>
      <c r="T868" s="6" t="str">
        <f>TRIM(SUBSTITUTE(TEXT(G868,"00000000"),".",""))</f>
        <v>33424000</v>
      </c>
      <c r="V868" s="9" t="str">
        <f>IF(IFERROR(SEARCH("Último",K868),0)&gt;0,"A","S")</f>
        <v>S</v>
      </c>
      <c r="W868" s="2" t="b">
        <f>V868=I868</f>
        <v>1</v>
      </c>
      <c r="Y868" s="2" t="str">
        <f>G868&amp;" - "&amp;H868</f>
        <v>3.3.42.40.00 - SERVIÇOS DE TECNOLOGIA DA INFORMAÇÃO E COMUNICAÇÃO - PESSOA JURÍDICA</v>
      </c>
      <c r="Z868" s="2" t="s">
        <v>549</v>
      </c>
    </row>
    <row r="869" spans="2:26" x14ac:dyDescent="0.25">
      <c r="B869" s="36">
        <v>3</v>
      </c>
      <c r="C869" s="37" t="s">
        <v>135</v>
      </c>
      <c r="D869" s="37" t="s">
        <v>164</v>
      </c>
      <c r="E869" s="37" t="s">
        <v>153</v>
      </c>
      <c r="F869" s="37" t="s">
        <v>191</v>
      </c>
      <c r="G869" s="38" t="str">
        <f t="shared" si="114"/>
        <v>3.3.42.40.99</v>
      </c>
      <c r="H869" s="45" t="s">
        <v>370</v>
      </c>
      <c r="I869" s="38" t="str">
        <f t="shared" si="116"/>
        <v>A</v>
      </c>
      <c r="J869" s="38">
        <f t="shared" si="115"/>
        <v>5</v>
      </c>
      <c r="K869" s="39" t="s">
        <v>47</v>
      </c>
      <c r="L869" s="38" t="s">
        <v>770</v>
      </c>
      <c r="M869" s="38" t="s">
        <v>545</v>
      </c>
      <c r="N869" s="59" t="s">
        <v>549</v>
      </c>
      <c r="O869" s="62" t="s">
        <v>554</v>
      </c>
      <c r="T869" s="6"/>
    </row>
    <row r="870" spans="2:26" x14ac:dyDescent="0.25">
      <c r="B870" s="30" t="s">
        <v>135</v>
      </c>
      <c r="C870" s="31" t="s">
        <v>135</v>
      </c>
      <c r="D870" s="31" t="s">
        <v>164</v>
      </c>
      <c r="E870" s="31" t="s">
        <v>169</v>
      </c>
      <c r="F870" s="31" t="s">
        <v>186</v>
      </c>
      <c r="G870" s="32" t="str">
        <f t="shared" si="114"/>
        <v>3.3.42.47.00</v>
      </c>
      <c r="H870" s="33" t="s">
        <v>108</v>
      </c>
      <c r="I870" s="34" t="str">
        <f t="shared" si="116"/>
        <v>S</v>
      </c>
      <c r="J870" s="32">
        <f t="shared" si="115"/>
        <v>4</v>
      </c>
      <c r="K870" s="35" t="s">
        <v>46</v>
      </c>
      <c r="L870" s="32" t="s">
        <v>770</v>
      </c>
      <c r="M870" s="32" t="s">
        <v>544</v>
      </c>
      <c r="N870" s="59" t="s">
        <v>549</v>
      </c>
      <c r="O870" s="61" t="s">
        <v>554</v>
      </c>
      <c r="Q870" s="2" t="str">
        <f>B870&amp;"."&amp;C870&amp;"."&amp;D870&amp;"."&amp;E870&amp;"."&amp;F870</f>
        <v>3.3.42.47.00</v>
      </c>
      <c r="R870" s="2" t="str">
        <f>SUBSTITUTE(Q870,".","")</f>
        <v>33424700</v>
      </c>
      <c r="S870" s="2" t="b">
        <f>R870=T870</f>
        <v>1</v>
      </c>
      <c r="T870" s="6" t="str">
        <f>TRIM(SUBSTITUTE(TEXT(G870,"00000000"),".",""))</f>
        <v>33424700</v>
      </c>
      <c r="V870" s="9" t="str">
        <f>IF(IFERROR(SEARCH("Último",K870),0)&gt;0,"A","S")</f>
        <v>S</v>
      </c>
      <c r="W870" s="2" t="b">
        <f>V870=I870</f>
        <v>1</v>
      </c>
      <c r="Y870" s="2" t="str">
        <f>G870&amp;" - "&amp;H870</f>
        <v>3.3.42.47.00 - OBRIGAÇÕES TRIBUTÁRIAS E CONTRIBUTIVAS</v>
      </c>
      <c r="Z870" s="2" t="s">
        <v>549</v>
      </c>
    </row>
    <row r="871" spans="2:26" x14ac:dyDescent="0.25">
      <c r="B871" s="36" t="s">
        <v>135</v>
      </c>
      <c r="C871" s="37" t="s">
        <v>135</v>
      </c>
      <c r="D871" s="37" t="s">
        <v>164</v>
      </c>
      <c r="E871" s="37" t="s">
        <v>169</v>
      </c>
      <c r="F871" s="37" t="s">
        <v>191</v>
      </c>
      <c r="G871" s="38" t="str">
        <f t="shared" si="114"/>
        <v>3.3.42.47.99</v>
      </c>
      <c r="H871" s="45" t="s">
        <v>652</v>
      </c>
      <c r="I871" s="38" t="str">
        <f t="shared" si="116"/>
        <v>A</v>
      </c>
      <c r="J871" s="38">
        <f t="shared" si="115"/>
        <v>5</v>
      </c>
      <c r="K871" s="39" t="s">
        <v>47</v>
      </c>
      <c r="L871" s="38" t="s">
        <v>771</v>
      </c>
      <c r="M871" s="38" t="s">
        <v>545</v>
      </c>
      <c r="N871" s="67" t="s">
        <v>814</v>
      </c>
      <c r="O871" s="62" t="s">
        <v>805</v>
      </c>
      <c r="T871" s="6"/>
    </row>
    <row r="872" spans="2:26" x14ac:dyDescent="0.25">
      <c r="B872" s="30" t="s">
        <v>135</v>
      </c>
      <c r="C872" s="31" t="s">
        <v>135</v>
      </c>
      <c r="D872" s="31" t="s">
        <v>164</v>
      </c>
      <c r="E872" s="31" t="s">
        <v>185</v>
      </c>
      <c r="F872" s="31" t="s">
        <v>186</v>
      </c>
      <c r="G872" s="32" t="str">
        <f t="shared" si="114"/>
        <v>3.3.42.92.00</v>
      </c>
      <c r="H872" s="33" t="s">
        <v>59</v>
      </c>
      <c r="I872" s="34" t="str">
        <f t="shared" si="116"/>
        <v>S</v>
      </c>
      <c r="J872" s="32">
        <f t="shared" si="115"/>
        <v>4</v>
      </c>
      <c r="K872" s="35" t="s">
        <v>46</v>
      </c>
      <c r="L872" s="32" t="s">
        <v>770</v>
      </c>
      <c r="M872" s="32" t="s">
        <v>544</v>
      </c>
      <c r="N872" s="59" t="s">
        <v>549</v>
      </c>
      <c r="O872" s="61" t="s">
        <v>554</v>
      </c>
      <c r="Q872" s="2" t="str">
        <f>B872&amp;"."&amp;C872&amp;"."&amp;D872&amp;"."&amp;E872&amp;"."&amp;F872</f>
        <v>3.3.42.92.00</v>
      </c>
      <c r="R872" s="2" t="str">
        <f>SUBSTITUTE(Q872,".","")</f>
        <v>33429200</v>
      </c>
      <c r="S872" s="2" t="b">
        <f>R872=T872</f>
        <v>1</v>
      </c>
      <c r="T872" s="6" t="str">
        <f>TRIM(SUBSTITUTE(TEXT(G872,"00000000"),".",""))</f>
        <v>33429200</v>
      </c>
      <c r="V872" s="9" t="str">
        <f>IF(IFERROR(SEARCH("Último",K872),0)&gt;0,"A","S")</f>
        <v>S</v>
      </c>
      <c r="W872" s="2" t="b">
        <f>V872=I872</f>
        <v>1</v>
      </c>
      <c r="Y872" s="2" t="str">
        <f>G872&amp;" - "&amp;H872</f>
        <v>3.3.42.92.00 - DESPESAS DE EXERCÍCIOS ANTERIORES</v>
      </c>
      <c r="Z872" s="2" t="s">
        <v>549</v>
      </c>
    </row>
    <row r="873" spans="2:26" x14ac:dyDescent="0.25">
      <c r="B873" s="36" t="s">
        <v>135</v>
      </c>
      <c r="C873" s="37" t="s">
        <v>135</v>
      </c>
      <c r="D873" s="37" t="s">
        <v>164</v>
      </c>
      <c r="E873" s="37" t="s">
        <v>185</v>
      </c>
      <c r="F873" s="37" t="s">
        <v>191</v>
      </c>
      <c r="G873" s="38" t="str">
        <f t="shared" si="114"/>
        <v>3.3.42.92.99</v>
      </c>
      <c r="H873" s="45" t="s">
        <v>571</v>
      </c>
      <c r="I873" s="38" t="str">
        <f t="shared" si="116"/>
        <v>A</v>
      </c>
      <c r="J873" s="38">
        <f t="shared" si="115"/>
        <v>5</v>
      </c>
      <c r="K873" s="39" t="s">
        <v>47</v>
      </c>
      <c r="L873" s="38" t="s">
        <v>770</v>
      </c>
      <c r="M873" s="38" t="s">
        <v>545</v>
      </c>
      <c r="N873" s="59" t="s">
        <v>549</v>
      </c>
      <c r="O873" s="62" t="s">
        <v>554</v>
      </c>
      <c r="T873" s="6"/>
    </row>
    <row r="874" spans="2:26" x14ac:dyDescent="0.25">
      <c r="B874" s="30" t="s">
        <v>135</v>
      </c>
      <c r="C874" s="31" t="s">
        <v>135</v>
      </c>
      <c r="D874" s="31" t="s">
        <v>164</v>
      </c>
      <c r="E874" s="31" t="s">
        <v>223</v>
      </c>
      <c r="F874" s="31" t="s">
        <v>186</v>
      </c>
      <c r="G874" s="32" t="str">
        <f t="shared" si="114"/>
        <v>3.3.42.93.00</v>
      </c>
      <c r="H874" s="33" t="s">
        <v>9</v>
      </c>
      <c r="I874" s="34" t="str">
        <f t="shared" si="116"/>
        <v>S</v>
      </c>
      <c r="J874" s="32">
        <f t="shared" si="115"/>
        <v>4</v>
      </c>
      <c r="K874" s="35" t="s">
        <v>46</v>
      </c>
      <c r="L874" s="32" t="s">
        <v>770</v>
      </c>
      <c r="M874" s="32" t="s">
        <v>544</v>
      </c>
      <c r="N874" s="59" t="s">
        <v>549</v>
      </c>
      <c r="O874" s="61" t="s">
        <v>554</v>
      </c>
      <c r="Q874" s="2" t="str">
        <f>B874&amp;"."&amp;C874&amp;"."&amp;D874&amp;"."&amp;E874&amp;"."&amp;F874</f>
        <v>3.3.42.93.00</v>
      </c>
      <c r="R874" s="2" t="str">
        <f>SUBSTITUTE(Q874,".","")</f>
        <v>33429300</v>
      </c>
      <c r="S874" s="2" t="b">
        <f>R874=T874</f>
        <v>1</v>
      </c>
      <c r="T874" s="6" t="str">
        <f>TRIM(SUBSTITUTE(TEXT(G874,"00000000"),".",""))</f>
        <v>33429300</v>
      </c>
      <c r="V874" s="9" t="str">
        <f>IF(IFERROR(SEARCH("Último",K874),0)&gt;0,"A","S")</f>
        <v>S</v>
      </c>
      <c r="W874" s="2" t="b">
        <f>V874=I874</f>
        <v>1</v>
      </c>
      <c r="Y874" s="2" t="str">
        <f>G874&amp;" - "&amp;H874</f>
        <v>3.3.42.93.00 - INDENIZAÇÕES E RESTITUIÇÕES</v>
      </c>
      <c r="Z874" s="2" t="s">
        <v>549</v>
      </c>
    </row>
    <row r="875" spans="2:26" x14ac:dyDescent="0.25">
      <c r="B875" s="36" t="s">
        <v>135</v>
      </c>
      <c r="C875" s="37" t="s">
        <v>135</v>
      </c>
      <c r="D875" s="37" t="s">
        <v>164</v>
      </c>
      <c r="E875" s="37" t="s">
        <v>223</v>
      </c>
      <c r="F875" s="37" t="s">
        <v>191</v>
      </c>
      <c r="G875" s="38" t="str">
        <f t="shared" si="114"/>
        <v>3.3.42.93.99</v>
      </c>
      <c r="H875" s="23" t="s">
        <v>509</v>
      </c>
      <c r="I875" s="38" t="str">
        <f t="shared" si="116"/>
        <v>A</v>
      </c>
      <c r="J875" s="38">
        <f t="shared" si="115"/>
        <v>5</v>
      </c>
      <c r="K875" s="39" t="s">
        <v>47</v>
      </c>
      <c r="L875" s="38" t="s">
        <v>770</v>
      </c>
      <c r="M875" s="38" t="s">
        <v>545</v>
      </c>
      <c r="N875" s="59" t="s">
        <v>549</v>
      </c>
      <c r="O875" s="62" t="s">
        <v>554</v>
      </c>
      <c r="T875" s="6"/>
    </row>
    <row r="876" spans="2:26" s="3" customFormat="1" ht="30" x14ac:dyDescent="0.25">
      <c r="B876" s="30" t="s">
        <v>135</v>
      </c>
      <c r="C876" s="31" t="s">
        <v>135</v>
      </c>
      <c r="D876" s="31" t="s">
        <v>167</v>
      </c>
      <c r="E876" s="31" t="s">
        <v>186</v>
      </c>
      <c r="F876" s="31" t="s">
        <v>186</v>
      </c>
      <c r="G876" s="32" t="str">
        <f t="shared" si="114"/>
        <v>3.3.45.00.00</v>
      </c>
      <c r="H876" s="33" t="s">
        <v>660</v>
      </c>
      <c r="I876" s="34" t="str">
        <f t="shared" si="116"/>
        <v>S</v>
      </c>
      <c r="J876" s="32">
        <f t="shared" si="115"/>
        <v>3</v>
      </c>
      <c r="K876" s="35" t="s">
        <v>43</v>
      </c>
      <c r="L876" s="38" t="s">
        <v>770</v>
      </c>
      <c r="M876" s="32" t="s">
        <v>544</v>
      </c>
      <c r="N876" s="59" t="s">
        <v>549</v>
      </c>
      <c r="O876" s="61" t="s">
        <v>554</v>
      </c>
      <c r="Q876" s="2" t="str">
        <f>B876&amp;"."&amp;C876&amp;"."&amp;D876&amp;"."&amp;E876&amp;"."&amp;F876</f>
        <v>3.3.45.00.00</v>
      </c>
      <c r="R876" s="2" t="str">
        <f>SUBSTITUTE(Q876,".","")</f>
        <v>33450000</v>
      </c>
      <c r="S876" s="2" t="b">
        <f>R876=T876</f>
        <v>1</v>
      </c>
      <c r="T876" s="6" t="str">
        <f>TRIM(SUBSTITUTE(TEXT(G876,"00000000"),".",""))</f>
        <v>33450000</v>
      </c>
      <c r="V876" s="11" t="str">
        <f>IF(IFERROR(SEARCH("Último",K876),0)&gt;0,"A","S")</f>
        <v>S</v>
      </c>
      <c r="W876" s="3" t="b">
        <f>V876=I876</f>
        <v>1</v>
      </c>
      <c r="Y876" s="2" t="str">
        <f>G876&amp;" - "&amp;H876</f>
        <v>3.3.45.00.00 - TRANSFERÊNCIAS FUNDO A FUNDO AOS MUNICÍPIOS À CONTA DE RECURSOS DE QUE TRATAM OS §§ 1º E 2º DO ART. 24 DA LEI COMPLEMENTAR Nº 141, DE 2012  - RESTOS A PAGAR CANCELADOS OU PRESCRITOS</v>
      </c>
      <c r="Z876" s="2" t="s">
        <v>549</v>
      </c>
    </row>
    <row r="877" spans="2:26" x14ac:dyDescent="0.25">
      <c r="B877" s="30" t="s">
        <v>135</v>
      </c>
      <c r="C877" s="31" t="s">
        <v>135</v>
      </c>
      <c r="D877" s="31" t="s">
        <v>167</v>
      </c>
      <c r="E877" s="31" t="s">
        <v>163</v>
      </c>
      <c r="F877" s="31" t="s">
        <v>186</v>
      </c>
      <c r="G877" s="32" t="str">
        <f t="shared" si="114"/>
        <v>3.3.45.41.00</v>
      </c>
      <c r="H877" s="33" t="s">
        <v>28</v>
      </c>
      <c r="I877" s="34" t="str">
        <f t="shared" si="116"/>
        <v>S</v>
      </c>
      <c r="J877" s="32">
        <f t="shared" si="115"/>
        <v>4</v>
      </c>
      <c r="K877" s="35" t="s">
        <v>46</v>
      </c>
      <c r="L877" s="32" t="s">
        <v>770</v>
      </c>
      <c r="M877" s="32" t="s">
        <v>544</v>
      </c>
      <c r="N877" s="59" t="s">
        <v>549</v>
      </c>
      <c r="O877" s="61" t="s">
        <v>554</v>
      </c>
      <c r="Q877" s="2" t="str">
        <f>B877&amp;"."&amp;C877&amp;"."&amp;D877&amp;"."&amp;E877&amp;"."&amp;F877</f>
        <v>3.3.45.41.00</v>
      </c>
      <c r="R877" s="2" t="str">
        <f>SUBSTITUTE(Q877,".","")</f>
        <v>33454100</v>
      </c>
      <c r="S877" s="2" t="b">
        <f>R877=T877</f>
        <v>1</v>
      </c>
      <c r="T877" s="6" t="str">
        <f>TRIM(SUBSTITUTE(TEXT(G877,"00000000"),".",""))</f>
        <v>33454100</v>
      </c>
      <c r="V877" s="9" t="str">
        <f>IF(IFERROR(SEARCH("Último",K877),0)&gt;0,"A","S")</f>
        <v>S</v>
      </c>
      <c r="W877" s="2" t="b">
        <f>V877=I877</f>
        <v>1</v>
      </c>
      <c r="Y877" s="2" t="str">
        <f>G877&amp;" - "&amp;H877</f>
        <v>3.3.45.41.00 - CONTRIBUIÇÕES</v>
      </c>
      <c r="Z877" s="2" t="s">
        <v>549</v>
      </c>
    </row>
    <row r="878" spans="2:26" x14ac:dyDescent="0.25">
      <c r="B878" s="36" t="s">
        <v>135</v>
      </c>
      <c r="C878" s="37" t="s">
        <v>135</v>
      </c>
      <c r="D878" s="37" t="s">
        <v>167</v>
      </c>
      <c r="E878" s="37" t="s">
        <v>163</v>
      </c>
      <c r="F878" s="37" t="s">
        <v>173</v>
      </c>
      <c r="G878" s="38" t="str">
        <f t="shared" si="114"/>
        <v>3.3.45.41.01</v>
      </c>
      <c r="H878" s="45" t="s">
        <v>555</v>
      </c>
      <c r="I878" s="38" t="str">
        <f t="shared" si="116"/>
        <v>A</v>
      </c>
      <c r="J878" s="38">
        <f t="shared" si="115"/>
        <v>5</v>
      </c>
      <c r="K878" s="39" t="s">
        <v>47</v>
      </c>
      <c r="L878" s="38" t="s">
        <v>771</v>
      </c>
      <c r="M878" s="38" t="s">
        <v>545</v>
      </c>
      <c r="N878" s="67" t="s">
        <v>814</v>
      </c>
      <c r="O878" s="62" t="s">
        <v>805</v>
      </c>
      <c r="T878" s="6"/>
    </row>
    <row r="879" spans="2:26" x14ac:dyDescent="0.25">
      <c r="B879" s="36" t="s">
        <v>135</v>
      </c>
      <c r="C879" s="37" t="s">
        <v>135</v>
      </c>
      <c r="D879" s="37" t="s">
        <v>167</v>
      </c>
      <c r="E879" s="37" t="s">
        <v>163</v>
      </c>
      <c r="F879" s="37" t="s">
        <v>138</v>
      </c>
      <c r="G879" s="38" t="str">
        <f t="shared" si="114"/>
        <v>3.3.45.41.02</v>
      </c>
      <c r="H879" s="45" t="s">
        <v>556</v>
      </c>
      <c r="I879" s="38" t="str">
        <f t="shared" si="116"/>
        <v>A</v>
      </c>
      <c r="J879" s="38">
        <f t="shared" si="115"/>
        <v>5</v>
      </c>
      <c r="K879" s="39" t="s">
        <v>47</v>
      </c>
      <c r="L879" s="38" t="s">
        <v>771</v>
      </c>
      <c r="M879" s="38" t="s">
        <v>545</v>
      </c>
      <c r="N879" s="67" t="s">
        <v>814</v>
      </c>
      <c r="O879" s="62" t="s">
        <v>805</v>
      </c>
      <c r="T879" s="6"/>
    </row>
    <row r="880" spans="2:26" x14ac:dyDescent="0.25">
      <c r="B880" s="36" t="s">
        <v>135</v>
      </c>
      <c r="C880" s="37" t="s">
        <v>135</v>
      </c>
      <c r="D880" s="37" t="s">
        <v>167</v>
      </c>
      <c r="E880" s="37" t="s">
        <v>163</v>
      </c>
      <c r="F880" s="37" t="s">
        <v>191</v>
      </c>
      <c r="G880" s="38" t="str">
        <f t="shared" si="114"/>
        <v>3.3.45.41.99</v>
      </c>
      <c r="H880" s="45" t="s">
        <v>557</v>
      </c>
      <c r="I880" s="38" t="str">
        <f t="shared" si="116"/>
        <v>A</v>
      </c>
      <c r="J880" s="38">
        <f t="shared" si="115"/>
        <v>5</v>
      </c>
      <c r="K880" s="39" t="s">
        <v>47</v>
      </c>
      <c r="L880" s="38" t="s">
        <v>770</v>
      </c>
      <c r="M880" s="38" t="s">
        <v>545</v>
      </c>
      <c r="N880" s="59" t="s">
        <v>549</v>
      </c>
      <c r="O880" s="62" t="s">
        <v>554</v>
      </c>
      <c r="T880" s="6"/>
    </row>
    <row r="881" spans="2:26" x14ac:dyDescent="0.25">
      <c r="B881" s="30" t="s">
        <v>135</v>
      </c>
      <c r="C881" s="31" t="s">
        <v>135</v>
      </c>
      <c r="D881" s="31" t="s">
        <v>167</v>
      </c>
      <c r="E881" s="31" t="s">
        <v>233</v>
      </c>
      <c r="F881" s="31" t="s">
        <v>186</v>
      </c>
      <c r="G881" s="32" t="str">
        <f t="shared" si="114"/>
        <v>3.3.45.91.00</v>
      </c>
      <c r="H881" s="33" t="s">
        <v>56</v>
      </c>
      <c r="I881" s="34" t="str">
        <f t="shared" si="116"/>
        <v>S</v>
      </c>
      <c r="J881" s="32">
        <f t="shared" si="115"/>
        <v>4</v>
      </c>
      <c r="K881" s="35" t="s">
        <v>46</v>
      </c>
      <c r="L881" s="32" t="s">
        <v>770</v>
      </c>
      <c r="M881" s="32" t="s">
        <v>544</v>
      </c>
      <c r="N881" s="59" t="s">
        <v>549</v>
      </c>
      <c r="O881" s="61" t="s">
        <v>554</v>
      </c>
      <c r="Q881" s="2" t="str">
        <f>B881&amp;"."&amp;C881&amp;"."&amp;D881&amp;"."&amp;E881&amp;"."&amp;F881</f>
        <v>3.3.45.91.00</v>
      </c>
      <c r="R881" s="2" t="str">
        <f>SUBSTITUTE(Q881,".","")</f>
        <v>33459100</v>
      </c>
      <c r="S881" s="2" t="b">
        <f>R881=T881</f>
        <v>1</v>
      </c>
      <c r="T881" s="6" t="str">
        <f>TRIM(SUBSTITUTE(TEXT(G881,"00000000"),".",""))</f>
        <v>33459100</v>
      </c>
      <c r="V881" s="9" t="str">
        <f>IF(IFERROR(SEARCH("Último",K881),0)&gt;0,"A","S")</f>
        <v>S</v>
      </c>
      <c r="W881" s="2" t="b">
        <f>V881=I881</f>
        <v>1</v>
      </c>
      <c r="Y881" s="2" t="str">
        <f>G881&amp;" - "&amp;H881</f>
        <v>3.3.45.91.00 - SENTENÇAS JUDICIAIS</v>
      </c>
      <c r="Z881" s="2" t="s">
        <v>549</v>
      </c>
    </row>
    <row r="882" spans="2:26" x14ac:dyDescent="0.25">
      <c r="B882" s="36" t="s">
        <v>135</v>
      </c>
      <c r="C882" s="37" t="s">
        <v>135</v>
      </c>
      <c r="D882" s="37" t="s">
        <v>167</v>
      </c>
      <c r="E882" s="37" t="s">
        <v>233</v>
      </c>
      <c r="F882" s="37" t="s">
        <v>191</v>
      </c>
      <c r="G882" s="38" t="str">
        <f t="shared" si="114"/>
        <v>3.3.45.91.99</v>
      </c>
      <c r="H882" s="45" t="s">
        <v>456</v>
      </c>
      <c r="I882" s="38" t="str">
        <f t="shared" si="116"/>
        <v>A</v>
      </c>
      <c r="J882" s="38">
        <f t="shared" si="115"/>
        <v>5</v>
      </c>
      <c r="K882" s="39" t="s">
        <v>47</v>
      </c>
      <c r="L882" s="38" t="s">
        <v>770</v>
      </c>
      <c r="M882" s="38" t="s">
        <v>545</v>
      </c>
      <c r="N882" s="59" t="s">
        <v>549</v>
      </c>
      <c r="O882" s="62" t="s">
        <v>554</v>
      </c>
      <c r="T882" s="6"/>
    </row>
    <row r="883" spans="2:26" x14ac:dyDescent="0.25">
      <c r="B883" s="30" t="s">
        <v>135</v>
      </c>
      <c r="C883" s="31" t="s">
        <v>135</v>
      </c>
      <c r="D883" s="31" t="s">
        <v>167</v>
      </c>
      <c r="E883" s="31" t="s">
        <v>185</v>
      </c>
      <c r="F883" s="31" t="s">
        <v>186</v>
      </c>
      <c r="G883" s="32" t="str">
        <f t="shared" si="114"/>
        <v>3.3.45.92.00</v>
      </c>
      <c r="H883" s="33" t="s">
        <v>59</v>
      </c>
      <c r="I883" s="34" t="str">
        <f t="shared" si="116"/>
        <v>S</v>
      </c>
      <c r="J883" s="32">
        <f t="shared" si="115"/>
        <v>4</v>
      </c>
      <c r="K883" s="35" t="s">
        <v>46</v>
      </c>
      <c r="L883" s="32" t="s">
        <v>770</v>
      </c>
      <c r="M883" s="32" t="s">
        <v>544</v>
      </c>
      <c r="N883" s="59" t="s">
        <v>549</v>
      </c>
      <c r="O883" s="61" t="s">
        <v>554</v>
      </c>
      <c r="Q883" s="2" t="str">
        <f>B883&amp;"."&amp;C883&amp;"."&amp;D883&amp;"."&amp;E883&amp;"."&amp;F883</f>
        <v>3.3.45.92.00</v>
      </c>
      <c r="R883" s="2" t="str">
        <f>SUBSTITUTE(Q883,".","")</f>
        <v>33459200</v>
      </c>
      <c r="S883" s="2" t="b">
        <f>R883=T883</f>
        <v>1</v>
      </c>
      <c r="T883" s="6" t="str">
        <f>TRIM(SUBSTITUTE(TEXT(G883,"00000000"),".",""))</f>
        <v>33459200</v>
      </c>
      <c r="V883" s="9" t="str">
        <f>IF(IFERROR(SEARCH("Último",K883),0)&gt;0,"A","S")</f>
        <v>S</v>
      </c>
      <c r="W883" s="2" t="b">
        <f>V883=I883</f>
        <v>1</v>
      </c>
      <c r="Y883" s="2" t="str">
        <f>G883&amp;" - "&amp;H883</f>
        <v>3.3.45.92.00 - DESPESAS DE EXERCÍCIOS ANTERIORES</v>
      </c>
      <c r="Z883" s="2" t="s">
        <v>549</v>
      </c>
    </row>
    <row r="884" spans="2:26" x14ac:dyDescent="0.25">
      <c r="B884" s="36" t="s">
        <v>135</v>
      </c>
      <c r="C884" s="37" t="s">
        <v>135</v>
      </c>
      <c r="D884" s="37" t="s">
        <v>167</v>
      </c>
      <c r="E884" s="37" t="s">
        <v>185</v>
      </c>
      <c r="F884" s="37" t="s">
        <v>191</v>
      </c>
      <c r="G884" s="38" t="str">
        <f t="shared" si="114"/>
        <v>3.3.45.92.99</v>
      </c>
      <c r="H884" s="45" t="s">
        <v>571</v>
      </c>
      <c r="I884" s="38" t="str">
        <f t="shared" si="116"/>
        <v>A</v>
      </c>
      <c r="J884" s="38">
        <f t="shared" si="115"/>
        <v>5</v>
      </c>
      <c r="K884" s="39" t="s">
        <v>47</v>
      </c>
      <c r="L884" s="38" t="s">
        <v>770</v>
      </c>
      <c r="M884" s="38" t="s">
        <v>545</v>
      </c>
      <c r="N884" s="59" t="s">
        <v>549</v>
      </c>
      <c r="O884" s="62" t="s">
        <v>554</v>
      </c>
      <c r="T884" s="6"/>
    </row>
    <row r="885" spans="2:26" s="3" customFormat="1" ht="30" x14ac:dyDescent="0.25">
      <c r="B885" s="30" t="s">
        <v>135</v>
      </c>
      <c r="C885" s="31" t="s">
        <v>135</v>
      </c>
      <c r="D885" s="31" t="s">
        <v>168</v>
      </c>
      <c r="E885" s="31" t="s">
        <v>186</v>
      </c>
      <c r="F885" s="31" t="s">
        <v>186</v>
      </c>
      <c r="G885" s="32" t="str">
        <f t="shared" si="114"/>
        <v>3.3.46.00.00</v>
      </c>
      <c r="H885" s="33" t="s">
        <v>567</v>
      </c>
      <c r="I885" s="34" t="str">
        <f t="shared" si="116"/>
        <v>S</v>
      </c>
      <c r="J885" s="32">
        <f t="shared" si="115"/>
        <v>3</v>
      </c>
      <c r="K885" s="35" t="s">
        <v>43</v>
      </c>
      <c r="L885" s="38" t="s">
        <v>770</v>
      </c>
      <c r="M885" s="32" t="s">
        <v>544</v>
      </c>
      <c r="N885" s="59" t="s">
        <v>549</v>
      </c>
      <c r="O885" s="61" t="s">
        <v>554</v>
      </c>
      <c r="Q885" s="2" t="str">
        <f>B885&amp;"."&amp;C885&amp;"."&amp;D885&amp;"."&amp;E885&amp;"."&amp;F885</f>
        <v>3.3.46.00.00</v>
      </c>
      <c r="R885" s="2" t="str">
        <f>SUBSTITUTE(Q885,".","")</f>
        <v>33460000</v>
      </c>
      <c r="S885" s="2" t="b">
        <f>R885=T885</f>
        <v>1</v>
      </c>
      <c r="T885" s="6" t="str">
        <f>TRIM(SUBSTITUTE(TEXT(G885,"00000000"),".",""))</f>
        <v>33460000</v>
      </c>
      <c r="V885" s="11" t="str">
        <f>IF(IFERROR(SEARCH("Último",K885),0)&gt;0,"A","S")</f>
        <v>S</v>
      </c>
      <c r="W885" s="3" t="b">
        <f>V885=I885</f>
        <v>1</v>
      </c>
      <c r="Y885" s="2" t="str">
        <f>G885&amp;" - "&amp;H885</f>
        <v>3.3.46.00.00 - TRANSFERÊNCIAS FUNDO A FUNDO AOS MUNICÍPIOS À CONTA DE RECURSOS DE QUE TRATA O ART. 25 DA LEI COMPLEMENTAR Nº 141, DE 2012  - DIFERENÇA DO MÍNIMO NÃO APLICADO EM EXERCÍCIOS ANTERIORES</v>
      </c>
      <c r="Z885" s="2" t="s">
        <v>549</v>
      </c>
    </row>
    <row r="886" spans="2:26" x14ac:dyDescent="0.25">
      <c r="B886" s="30" t="s">
        <v>135</v>
      </c>
      <c r="C886" s="31" t="s">
        <v>135</v>
      </c>
      <c r="D886" s="31" t="s">
        <v>168</v>
      </c>
      <c r="E886" s="31" t="s">
        <v>163</v>
      </c>
      <c r="F886" s="31" t="s">
        <v>186</v>
      </c>
      <c r="G886" s="32" t="str">
        <f t="shared" si="114"/>
        <v>3.3.46.41.00</v>
      </c>
      <c r="H886" s="33" t="s">
        <v>28</v>
      </c>
      <c r="I886" s="34" t="str">
        <f t="shared" si="116"/>
        <v>S</v>
      </c>
      <c r="J886" s="32">
        <f t="shared" si="115"/>
        <v>4</v>
      </c>
      <c r="K886" s="35" t="s">
        <v>46</v>
      </c>
      <c r="L886" s="32" t="s">
        <v>770</v>
      </c>
      <c r="M886" s="32" t="s">
        <v>544</v>
      </c>
      <c r="N886" s="59" t="s">
        <v>549</v>
      </c>
      <c r="O886" s="61" t="s">
        <v>554</v>
      </c>
      <c r="Q886" s="2" t="str">
        <f>B886&amp;"."&amp;C886&amp;"."&amp;D886&amp;"."&amp;E886&amp;"."&amp;F886</f>
        <v>3.3.46.41.00</v>
      </c>
      <c r="R886" s="2" t="str">
        <f>SUBSTITUTE(Q886,".","")</f>
        <v>33464100</v>
      </c>
      <c r="S886" s="2" t="b">
        <f>R886=T886</f>
        <v>1</v>
      </c>
      <c r="T886" s="6" t="str">
        <f>TRIM(SUBSTITUTE(TEXT(G886,"00000000"),".",""))</f>
        <v>33464100</v>
      </c>
      <c r="V886" s="9" t="str">
        <f>IF(IFERROR(SEARCH("Último",K886),0)&gt;0,"A","S")</f>
        <v>S</v>
      </c>
      <c r="W886" s="2" t="b">
        <f>V886=I886</f>
        <v>1</v>
      </c>
      <c r="Y886" s="2" t="str">
        <f>G886&amp;" - "&amp;H886</f>
        <v>3.3.46.41.00 - CONTRIBUIÇÕES</v>
      </c>
      <c r="Z886" s="2" t="s">
        <v>549</v>
      </c>
    </row>
    <row r="887" spans="2:26" x14ac:dyDescent="0.25">
      <c r="B887" s="36" t="s">
        <v>135</v>
      </c>
      <c r="C887" s="37" t="s">
        <v>135</v>
      </c>
      <c r="D887" s="37" t="s">
        <v>168</v>
      </c>
      <c r="E887" s="37" t="s">
        <v>163</v>
      </c>
      <c r="F887" s="37" t="s">
        <v>173</v>
      </c>
      <c r="G887" s="38" t="str">
        <f t="shared" si="114"/>
        <v>3.3.46.41.01</v>
      </c>
      <c r="H887" s="45" t="s">
        <v>555</v>
      </c>
      <c r="I887" s="38" t="str">
        <f t="shared" si="116"/>
        <v>A</v>
      </c>
      <c r="J887" s="38">
        <f t="shared" si="115"/>
        <v>5</v>
      </c>
      <c r="K887" s="39" t="s">
        <v>47</v>
      </c>
      <c r="L887" s="38" t="s">
        <v>771</v>
      </c>
      <c r="M887" s="38" t="s">
        <v>545</v>
      </c>
      <c r="N887" s="67" t="s">
        <v>814</v>
      </c>
      <c r="O887" s="62" t="s">
        <v>805</v>
      </c>
      <c r="T887" s="6"/>
    </row>
    <row r="888" spans="2:26" x14ac:dyDescent="0.25">
      <c r="B888" s="36" t="s">
        <v>135</v>
      </c>
      <c r="C888" s="37" t="s">
        <v>135</v>
      </c>
      <c r="D888" s="37" t="s">
        <v>168</v>
      </c>
      <c r="E888" s="37" t="s">
        <v>163</v>
      </c>
      <c r="F888" s="37" t="s">
        <v>138</v>
      </c>
      <c r="G888" s="38" t="str">
        <f t="shared" si="114"/>
        <v>3.3.46.41.02</v>
      </c>
      <c r="H888" s="45" t="s">
        <v>556</v>
      </c>
      <c r="I888" s="38" t="str">
        <f t="shared" si="116"/>
        <v>A</v>
      </c>
      <c r="J888" s="38">
        <f t="shared" si="115"/>
        <v>5</v>
      </c>
      <c r="K888" s="39" t="s">
        <v>47</v>
      </c>
      <c r="L888" s="38" t="s">
        <v>771</v>
      </c>
      <c r="M888" s="38" t="s">
        <v>545</v>
      </c>
      <c r="N888" s="67" t="s">
        <v>814</v>
      </c>
      <c r="O888" s="62" t="s">
        <v>805</v>
      </c>
      <c r="T888" s="6"/>
    </row>
    <row r="889" spans="2:26" x14ac:dyDescent="0.25">
      <c r="B889" s="36" t="s">
        <v>135</v>
      </c>
      <c r="C889" s="37" t="s">
        <v>135</v>
      </c>
      <c r="D889" s="37" t="s">
        <v>168</v>
      </c>
      <c r="E889" s="37" t="s">
        <v>163</v>
      </c>
      <c r="F889" s="37" t="s">
        <v>191</v>
      </c>
      <c r="G889" s="38" t="str">
        <f t="shared" si="114"/>
        <v>3.3.46.41.99</v>
      </c>
      <c r="H889" s="45" t="s">
        <v>557</v>
      </c>
      <c r="I889" s="38" t="str">
        <f t="shared" si="116"/>
        <v>A</v>
      </c>
      <c r="J889" s="38">
        <f t="shared" si="115"/>
        <v>5</v>
      </c>
      <c r="K889" s="39" t="s">
        <v>47</v>
      </c>
      <c r="L889" s="38" t="s">
        <v>770</v>
      </c>
      <c r="M889" s="38" t="s">
        <v>545</v>
      </c>
      <c r="N889" s="59" t="s">
        <v>549</v>
      </c>
      <c r="O889" s="62" t="s">
        <v>554</v>
      </c>
      <c r="T889" s="6"/>
    </row>
    <row r="890" spans="2:26" x14ac:dyDescent="0.25">
      <c r="B890" s="30" t="s">
        <v>135</v>
      </c>
      <c r="C890" s="31" t="s">
        <v>135</v>
      </c>
      <c r="D890" s="31" t="s">
        <v>168</v>
      </c>
      <c r="E890" s="31" t="s">
        <v>233</v>
      </c>
      <c r="F890" s="31" t="s">
        <v>186</v>
      </c>
      <c r="G890" s="32" t="str">
        <f t="shared" si="114"/>
        <v>3.3.46.91.00</v>
      </c>
      <c r="H890" s="33" t="s">
        <v>56</v>
      </c>
      <c r="I890" s="34" t="str">
        <f t="shared" si="116"/>
        <v>S</v>
      </c>
      <c r="J890" s="32">
        <f t="shared" si="115"/>
        <v>4</v>
      </c>
      <c r="K890" s="35" t="s">
        <v>46</v>
      </c>
      <c r="L890" s="32" t="s">
        <v>770</v>
      </c>
      <c r="M890" s="32" t="s">
        <v>544</v>
      </c>
      <c r="N890" s="59" t="s">
        <v>549</v>
      </c>
      <c r="O890" s="61" t="s">
        <v>554</v>
      </c>
      <c r="Q890" s="2" t="str">
        <f>B890&amp;"."&amp;C890&amp;"."&amp;D890&amp;"."&amp;E890&amp;"."&amp;F890</f>
        <v>3.3.46.91.00</v>
      </c>
      <c r="R890" s="2" t="str">
        <f>SUBSTITUTE(Q890,".","")</f>
        <v>33469100</v>
      </c>
      <c r="S890" s="2" t="b">
        <f>R890=T890</f>
        <v>1</v>
      </c>
      <c r="T890" s="6" t="str">
        <f>TRIM(SUBSTITUTE(TEXT(G890,"00000000"),".",""))</f>
        <v>33469100</v>
      </c>
      <c r="V890" s="9" t="str">
        <f>IF(IFERROR(SEARCH("Último",K890),0)&gt;0,"A","S")</f>
        <v>S</v>
      </c>
      <c r="W890" s="2" t="b">
        <f>V890=I890</f>
        <v>1</v>
      </c>
      <c r="Y890" s="2" t="str">
        <f>G890&amp;" - "&amp;H890</f>
        <v>3.3.46.91.00 - SENTENÇAS JUDICIAIS</v>
      </c>
      <c r="Z890" s="2" t="s">
        <v>549</v>
      </c>
    </row>
    <row r="891" spans="2:26" x14ac:dyDescent="0.25">
      <c r="B891" s="36" t="s">
        <v>135</v>
      </c>
      <c r="C891" s="37" t="s">
        <v>135</v>
      </c>
      <c r="D891" s="37" t="s">
        <v>168</v>
      </c>
      <c r="E891" s="37" t="s">
        <v>233</v>
      </c>
      <c r="F891" s="37" t="s">
        <v>191</v>
      </c>
      <c r="G891" s="38" t="str">
        <f t="shared" si="114"/>
        <v>3.3.46.91.99</v>
      </c>
      <c r="H891" s="45" t="s">
        <v>456</v>
      </c>
      <c r="I891" s="38" t="str">
        <f t="shared" si="116"/>
        <v>A</v>
      </c>
      <c r="J891" s="38">
        <f t="shared" si="115"/>
        <v>5</v>
      </c>
      <c r="K891" s="39" t="s">
        <v>47</v>
      </c>
      <c r="L891" s="38" t="s">
        <v>770</v>
      </c>
      <c r="M891" s="38" t="s">
        <v>545</v>
      </c>
      <c r="N891" s="59" t="s">
        <v>549</v>
      </c>
      <c r="O891" s="62" t="s">
        <v>554</v>
      </c>
      <c r="T891" s="6"/>
    </row>
    <row r="892" spans="2:26" x14ac:dyDescent="0.25">
      <c r="B892" s="30" t="s">
        <v>135</v>
      </c>
      <c r="C892" s="31" t="s">
        <v>135</v>
      </c>
      <c r="D892" s="31" t="s">
        <v>168</v>
      </c>
      <c r="E892" s="31" t="s">
        <v>185</v>
      </c>
      <c r="F892" s="31" t="s">
        <v>186</v>
      </c>
      <c r="G892" s="32" t="str">
        <f t="shared" si="114"/>
        <v>3.3.46.92.00</v>
      </c>
      <c r="H892" s="33" t="s">
        <v>59</v>
      </c>
      <c r="I892" s="34" t="str">
        <f t="shared" si="116"/>
        <v>S</v>
      </c>
      <c r="J892" s="32">
        <f t="shared" si="115"/>
        <v>4</v>
      </c>
      <c r="K892" s="35" t="s">
        <v>46</v>
      </c>
      <c r="L892" s="32" t="s">
        <v>770</v>
      </c>
      <c r="M892" s="32" t="s">
        <v>544</v>
      </c>
      <c r="N892" s="59" t="s">
        <v>549</v>
      </c>
      <c r="O892" s="61" t="s">
        <v>554</v>
      </c>
      <c r="Q892" s="2" t="str">
        <f>B892&amp;"."&amp;C892&amp;"."&amp;D892&amp;"."&amp;E892&amp;"."&amp;F892</f>
        <v>3.3.46.92.00</v>
      </c>
      <c r="R892" s="2" t="str">
        <f>SUBSTITUTE(Q892,".","")</f>
        <v>33469200</v>
      </c>
      <c r="S892" s="2" t="b">
        <f>R892=T892</f>
        <v>1</v>
      </c>
      <c r="T892" s="6" t="str">
        <f>TRIM(SUBSTITUTE(TEXT(G892,"00000000"),".",""))</f>
        <v>33469200</v>
      </c>
      <c r="V892" s="9" t="str">
        <f>IF(IFERROR(SEARCH("Último",K892),0)&gt;0,"A","S")</f>
        <v>S</v>
      </c>
      <c r="W892" s="2" t="b">
        <f>V892=I892</f>
        <v>1</v>
      </c>
      <c r="Y892" s="2" t="str">
        <f>G892&amp;" - "&amp;H892</f>
        <v>3.3.46.92.00 - DESPESAS DE EXERCÍCIOS ANTERIORES</v>
      </c>
      <c r="Z892" s="2" t="s">
        <v>549</v>
      </c>
    </row>
    <row r="893" spans="2:26" x14ac:dyDescent="0.25">
      <c r="B893" s="36" t="s">
        <v>135</v>
      </c>
      <c r="C893" s="37" t="s">
        <v>135</v>
      </c>
      <c r="D893" s="37" t="s">
        <v>168</v>
      </c>
      <c r="E893" s="37" t="s">
        <v>185</v>
      </c>
      <c r="F893" s="37" t="s">
        <v>191</v>
      </c>
      <c r="G893" s="38" t="str">
        <f t="shared" si="114"/>
        <v>3.3.46.92.99</v>
      </c>
      <c r="H893" s="45" t="s">
        <v>571</v>
      </c>
      <c r="I893" s="38" t="str">
        <f t="shared" si="116"/>
        <v>A</v>
      </c>
      <c r="J893" s="38">
        <f t="shared" si="115"/>
        <v>5</v>
      </c>
      <c r="K893" s="39" t="s">
        <v>47</v>
      </c>
      <c r="L893" s="38" t="s">
        <v>770</v>
      </c>
      <c r="M893" s="38" t="s">
        <v>545</v>
      </c>
      <c r="N893" s="59" t="s">
        <v>549</v>
      </c>
      <c r="O893" s="62" t="s">
        <v>554</v>
      </c>
      <c r="T893" s="6"/>
    </row>
    <row r="894" spans="2:26" s="3" customFormat="1" x14ac:dyDescent="0.25">
      <c r="B894" s="30" t="s">
        <v>135</v>
      </c>
      <c r="C894" s="31" t="s">
        <v>135</v>
      </c>
      <c r="D894" s="31" t="s">
        <v>157</v>
      </c>
      <c r="E894" s="31" t="s">
        <v>186</v>
      </c>
      <c r="F894" s="31" t="s">
        <v>186</v>
      </c>
      <c r="G894" s="32" t="str">
        <f t="shared" si="114"/>
        <v>3.3.50.00.00</v>
      </c>
      <c r="H894" s="33" t="s">
        <v>31</v>
      </c>
      <c r="I894" s="34" t="str">
        <f t="shared" si="116"/>
        <v>S</v>
      </c>
      <c r="J894" s="32">
        <f t="shared" si="115"/>
        <v>3</v>
      </c>
      <c r="K894" s="35" t="s">
        <v>43</v>
      </c>
      <c r="L894" s="38" t="s">
        <v>770</v>
      </c>
      <c r="M894" s="32" t="s">
        <v>544</v>
      </c>
      <c r="N894" s="59" t="s">
        <v>549</v>
      </c>
      <c r="O894" s="61" t="s">
        <v>554</v>
      </c>
      <c r="Q894" s="2" t="str">
        <f>B894&amp;"."&amp;C894&amp;"."&amp;D894&amp;"."&amp;E894&amp;"."&amp;F894</f>
        <v>3.3.50.00.00</v>
      </c>
      <c r="R894" s="2" t="str">
        <f>SUBSTITUTE(Q894,".","")</f>
        <v>33500000</v>
      </c>
      <c r="S894" s="2" t="b">
        <f>R894=T894</f>
        <v>1</v>
      </c>
      <c r="T894" s="6" t="str">
        <f>TRIM(SUBSTITUTE(TEXT(G894,"00000000"),".",""))</f>
        <v>33500000</v>
      </c>
      <c r="V894" s="11" t="str">
        <f>IF(IFERROR(SEARCH("Último",K894),0)&gt;0,"A","S")</f>
        <v>S</v>
      </c>
      <c r="W894" s="3" t="b">
        <f>V894=I894</f>
        <v>1</v>
      </c>
      <c r="Y894" s="2" t="str">
        <f>G894&amp;" - "&amp;H894</f>
        <v>3.3.50.00.00 - TRANSFERÊNCIAS A INSTITUIÇÕES PRIVADAS SEM FINS LUCRATIVOS</v>
      </c>
      <c r="Z894" s="2" t="s">
        <v>549</v>
      </c>
    </row>
    <row r="895" spans="2:26" x14ac:dyDescent="0.25">
      <c r="B895" s="30" t="s">
        <v>135</v>
      </c>
      <c r="C895" s="31" t="s">
        <v>135</v>
      </c>
      <c r="D895" s="31" t="s">
        <v>157</v>
      </c>
      <c r="E895" s="31" t="s">
        <v>176</v>
      </c>
      <c r="F895" s="31" t="s">
        <v>186</v>
      </c>
      <c r="G895" s="32" t="str">
        <f t="shared" si="114"/>
        <v>3.3.50.14.00</v>
      </c>
      <c r="H895" s="33" t="s">
        <v>82</v>
      </c>
      <c r="I895" s="34" t="str">
        <f t="shared" si="116"/>
        <v>S</v>
      </c>
      <c r="J895" s="32">
        <f t="shared" si="115"/>
        <v>4</v>
      </c>
      <c r="K895" s="35" t="s">
        <v>46</v>
      </c>
      <c r="L895" s="32" t="s">
        <v>770</v>
      </c>
      <c r="M895" s="32" t="s">
        <v>544</v>
      </c>
      <c r="N895" s="59" t="s">
        <v>549</v>
      </c>
      <c r="O895" s="61" t="s">
        <v>554</v>
      </c>
      <c r="Q895" s="2" t="str">
        <f>B895&amp;"."&amp;C895&amp;"."&amp;D895&amp;"."&amp;E895&amp;"."&amp;F895</f>
        <v>3.3.50.14.00</v>
      </c>
      <c r="R895" s="2" t="str">
        <f>SUBSTITUTE(Q895,".","")</f>
        <v>33501400</v>
      </c>
      <c r="S895" s="2" t="b">
        <f>R895=T895</f>
        <v>1</v>
      </c>
      <c r="T895" s="6" t="str">
        <f>TRIM(SUBSTITUTE(TEXT(G895,"00000000"),".",""))</f>
        <v>33501400</v>
      </c>
      <c r="V895" s="9" t="str">
        <f>IF(IFERROR(SEARCH("Último",K895),0)&gt;0,"A","S")</f>
        <v>S</v>
      </c>
      <c r="W895" s="2" t="b">
        <f>V895=I895</f>
        <v>1</v>
      </c>
      <c r="Y895" s="2" t="str">
        <f>G895&amp;" - "&amp;H895</f>
        <v>3.3.50.14.00 - DIÁRIAS - CIVIL</v>
      </c>
      <c r="Z895" s="2" t="s">
        <v>549</v>
      </c>
    </row>
    <row r="896" spans="2:26" x14ac:dyDescent="0.25">
      <c r="B896" s="36" t="s">
        <v>135</v>
      </c>
      <c r="C896" s="37" t="s">
        <v>135</v>
      </c>
      <c r="D896" s="37" t="s">
        <v>157</v>
      </c>
      <c r="E896" s="37" t="s">
        <v>176</v>
      </c>
      <c r="F896" s="37" t="s">
        <v>176</v>
      </c>
      <c r="G896" s="38" t="str">
        <f t="shared" si="114"/>
        <v>3.3.50.14.14</v>
      </c>
      <c r="H896" s="45" t="s">
        <v>627</v>
      </c>
      <c r="I896" s="38" t="str">
        <f t="shared" si="116"/>
        <v>A</v>
      </c>
      <c r="J896" s="38">
        <f t="shared" si="115"/>
        <v>5</v>
      </c>
      <c r="K896" s="39" t="s">
        <v>47</v>
      </c>
      <c r="L896" s="38" t="s">
        <v>770</v>
      </c>
      <c r="M896" s="38" t="s">
        <v>545</v>
      </c>
      <c r="N896" s="59" t="s">
        <v>549</v>
      </c>
      <c r="O896" s="62" t="s">
        <v>554</v>
      </c>
      <c r="T896" s="6"/>
    </row>
    <row r="897" spans="2:26" x14ac:dyDescent="0.25">
      <c r="B897" s="36" t="s">
        <v>135</v>
      </c>
      <c r="C897" s="37" t="s">
        <v>135</v>
      </c>
      <c r="D897" s="37" t="s">
        <v>157</v>
      </c>
      <c r="E897" s="37" t="s">
        <v>176</v>
      </c>
      <c r="F897" s="37" t="s">
        <v>177</v>
      </c>
      <c r="G897" s="38" t="str">
        <f t="shared" si="114"/>
        <v>3.3.50.14.16</v>
      </c>
      <c r="H897" s="45" t="s">
        <v>628</v>
      </c>
      <c r="I897" s="38" t="str">
        <f t="shared" si="116"/>
        <v>A</v>
      </c>
      <c r="J897" s="38">
        <f t="shared" si="115"/>
        <v>5</v>
      </c>
      <c r="K897" s="28" t="s">
        <v>47</v>
      </c>
      <c r="L897" s="38" t="s">
        <v>770</v>
      </c>
      <c r="M897" s="38" t="s">
        <v>545</v>
      </c>
      <c r="N897" s="59" t="s">
        <v>549</v>
      </c>
      <c r="O897" s="62" t="s">
        <v>554</v>
      </c>
      <c r="T897" s="6"/>
    </row>
    <row r="898" spans="2:26" x14ac:dyDescent="0.25">
      <c r="B898" s="30" t="s">
        <v>135</v>
      </c>
      <c r="C898" s="31" t="s">
        <v>135</v>
      </c>
      <c r="D898" s="31" t="s">
        <v>157</v>
      </c>
      <c r="E898" s="31" t="s">
        <v>148</v>
      </c>
      <c r="F898" s="31" t="s">
        <v>186</v>
      </c>
      <c r="G898" s="32" t="str">
        <f t="shared" si="114"/>
        <v>3.3.50.18.00</v>
      </c>
      <c r="H898" s="33" t="s">
        <v>88</v>
      </c>
      <c r="I898" s="34" t="str">
        <f t="shared" si="116"/>
        <v>S</v>
      </c>
      <c r="J898" s="32">
        <f t="shared" si="115"/>
        <v>4</v>
      </c>
      <c r="K898" s="35" t="s">
        <v>46</v>
      </c>
      <c r="L898" s="32" t="s">
        <v>770</v>
      </c>
      <c r="M898" s="32" t="s">
        <v>544</v>
      </c>
      <c r="N898" s="59" t="s">
        <v>549</v>
      </c>
      <c r="O898" s="61" t="s">
        <v>554</v>
      </c>
      <c r="Q898" s="2" t="str">
        <f>B898&amp;"."&amp;C898&amp;"."&amp;D898&amp;"."&amp;E898&amp;"."&amp;F898</f>
        <v>3.3.50.18.00</v>
      </c>
      <c r="R898" s="2" t="str">
        <f>SUBSTITUTE(Q898,".","")</f>
        <v>33501800</v>
      </c>
      <c r="S898" s="2" t="b">
        <f>R898=T898</f>
        <v>1</v>
      </c>
      <c r="T898" s="6" t="str">
        <f>TRIM(SUBSTITUTE(TEXT(G898,"00000000"),".",""))</f>
        <v>33501800</v>
      </c>
      <c r="V898" s="9" t="str">
        <f>IF(IFERROR(SEARCH("Último",K898),0)&gt;0,"A","S")</f>
        <v>S</v>
      </c>
      <c r="W898" s="2" t="b">
        <f>V898=I898</f>
        <v>1</v>
      </c>
      <c r="Y898" s="2" t="str">
        <f>G898&amp;" - "&amp;H898</f>
        <v>3.3.50.18.00 - AUXÍLIO FINANCEIRO A ESTUDANTES</v>
      </c>
      <c r="Z898" s="2" t="s">
        <v>549</v>
      </c>
    </row>
    <row r="899" spans="2:26" x14ac:dyDescent="0.25">
      <c r="B899" s="36" t="s">
        <v>135</v>
      </c>
      <c r="C899" s="37" t="s">
        <v>135</v>
      </c>
      <c r="D899" s="37" t="s">
        <v>157</v>
      </c>
      <c r="E899" s="37" t="s">
        <v>148</v>
      </c>
      <c r="F899" s="37" t="s">
        <v>173</v>
      </c>
      <c r="G899" s="38" t="str">
        <f t="shared" si="114"/>
        <v>3.3.50.18.01</v>
      </c>
      <c r="H899" s="45" t="s">
        <v>629</v>
      </c>
      <c r="I899" s="38" t="str">
        <f t="shared" si="116"/>
        <v>A</v>
      </c>
      <c r="J899" s="38">
        <f t="shared" si="115"/>
        <v>5</v>
      </c>
      <c r="K899" s="39" t="s">
        <v>47</v>
      </c>
      <c r="L899" s="38" t="s">
        <v>770</v>
      </c>
      <c r="M899" s="38" t="s">
        <v>545</v>
      </c>
      <c r="N899" s="59" t="s">
        <v>549</v>
      </c>
      <c r="O899" s="62" t="s">
        <v>554</v>
      </c>
      <c r="T899" s="6"/>
    </row>
    <row r="900" spans="2:26" x14ac:dyDescent="0.25">
      <c r="B900" s="36" t="s">
        <v>135</v>
      </c>
      <c r="C900" s="37" t="s">
        <v>135</v>
      </c>
      <c r="D900" s="37" t="s">
        <v>157</v>
      </c>
      <c r="E900" s="37" t="s">
        <v>148</v>
      </c>
      <c r="F900" s="37" t="s">
        <v>138</v>
      </c>
      <c r="G900" s="38" t="str">
        <f t="shared" si="114"/>
        <v>3.3.50.18.02</v>
      </c>
      <c r="H900" s="45" t="s">
        <v>630</v>
      </c>
      <c r="I900" s="38" t="str">
        <f t="shared" si="116"/>
        <v>A</v>
      </c>
      <c r="J900" s="38">
        <f t="shared" si="115"/>
        <v>5</v>
      </c>
      <c r="K900" s="39" t="s">
        <v>47</v>
      </c>
      <c r="L900" s="38" t="s">
        <v>770</v>
      </c>
      <c r="M900" s="38" t="s">
        <v>545</v>
      </c>
      <c r="N900" s="59" t="s">
        <v>549</v>
      </c>
      <c r="O900" s="62" t="s">
        <v>554</v>
      </c>
      <c r="T900" s="6"/>
    </row>
    <row r="901" spans="2:26" x14ac:dyDescent="0.25">
      <c r="B901" s="36" t="s">
        <v>135</v>
      </c>
      <c r="C901" s="37" t="s">
        <v>135</v>
      </c>
      <c r="D901" s="37" t="s">
        <v>157</v>
      </c>
      <c r="E901" s="37" t="s">
        <v>148</v>
      </c>
      <c r="F901" s="37" t="s">
        <v>191</v>
      </c>
      <c r="G901" s="38" t="str">
        <f t="shared" si="114"/>
        <v>3.3.50.18.99</v>
      </c>
      <c r="H901" s="45" t="s">
        <v>631</v>
      </c>
      <c r="I901" s="38" t="str">
        <f t="shared" si="116"/>
        <v>A</v>
      </c>
      <c r="J901" s="38">
        <f t="shared" si="115"/>
        <v>5</v>
      </c>
      <c r="K901" s="39" t="s">
        <v>47</v>
      </c>
      <c r="L901" s="38" t="s">
        <v>770</v>
      </c>
      <c r="M901" s="38" t="s">
        <v>545</v>
      </c>
      <c r="N901" s="59" t="s">
        <v>549</v>
      </c>
      <c r="O901" s="62" t="s">
        <v>554</v>
      </c>
      <c r="T901" s="6"/>
    </row>
    <row r="902" spans="2:26" x14ac:dyDescent="0.25">
      <c r="B902" s="30" t="s">
        <v>135</v>
      </c>
      <c r="C902" s="31" t="s">
        <v>135</v>
      </c>
      <c r="D902" s="31" t="s">
        <v>157</v>
      </c>
      <c r="E902" s="31" t="s">
        <v>178</v>
      </c>
      <c r="F902" s="31" t="s">
        <v>186</v>
      </c>
      <c r="G902" s="32" t="str">
        <f t="shared" si="114"/>
        <v>3.3.50.20.00</v>
      </c>
      <c r="H902" s="33" t="s">
        <v>90</v>
      </c>
      <c r="I902" s="34" t="str">
        <f t="shared" si="116"/>
        <v>S</v>
      </c>
      <c r="J902" s="32">
        <f t="shared" si="115"/>
        <v>4</v>
      </c>
      <c r="K902" s="35" t="s">
        <v>46</v>
      </c>
      <c r="L902" s="32" t="s">
        <v>770</v>
      </c>
      <c r="M902" s="32" t="s">
        <v>544</v>
      </c>
      <c r="N902" s="59" t="s">
        <v>549</v>
      </c>
      <c r="O902" s="61" t="s">
        <v>554</v>
      </c>
      <c r="Q902" s="2" t="str">
        <f>B902&amp;"."&amp;C902&amp;"."&amp;D902&amp;"."&amp;E902&amp;"."&amp;F902</f>
        <v>3.3.50.20.00</v>
      </c>
      <c r="R902" s="2" t="str">
        <f>SUBSTITUTE(Q902,".","")</f>
        <v>33502000</v>
      </c>
      <c r="S902" s="2" t="b">
        <f>R902=T902</f>
        <v>1</v>
      </c>
      <c r="T902" s="6" t="str">
        <f>TRIM(SUBSTITUTE(TEXT(G902,"00000000"),".",""))</f>
        <v>33502000</v>
      </c>
      <c r="V902" s="9" t="str">
        <f>IF(IFERROR(SEARCH("Último",K902),0)&gt;0,"A","S")</f>
        <v>S</v>
      </c>
      <c r="W902" s="2" t="b">
        <f>V902=I902</f>
        <v>1</v>
      </c>
      <c r="Y902" s="2" t="str">
        <f>G902&amp;" - "&amp;H902</f>
        <v>3.3.50.20.00 - AUXÍLIO FINANCEIRO A PESQUISADORES</v>
      </c>
      <c r="Z902" s="2" t="s">
        <v>549</v>
      </c>
    </row>
    <row r="903" spans="2:26" x14ac:dyDescent="0.25">
      <c r="B903" s="36" t="s">
        <v>135</v>
      </c>
      <c r="C903" s="37" t="s">
        <v>135</v>
      </c>
      <c r="D903" s="37" t="s">
        <v>157</v>
      </c>
      <c r="E903" s="37" t="s">
        <v>178</v>
      </c>
      <c r="F903" s="37" t="s">
        <v>173</v>
      </c>
      <c r="G903" s="38" t="str">
        <f t="shared" si="114"/>
        <v>3.3.50.20.01</v>
      </c>
      <c r="H903" s="45" t="s">
        <v>633</v>
      </c>
      <c r="I903" s="38" t="str">
        <f t="shared" si="116"/>
        <v>A</v>
      </c>
      <c r="J903" s="38">
        <f t="shared" si="115"/>
        <v>5</v>
      </c>
      <c r="K903" s="39" t="s">
        <v>47</v>
      </c>
      <c r="L903" s="38" t="s">
        <v>770</v>
      </c>
      <c r="M903" s="38" t="s">
        <v>545</v>
      </c>
      <c r="N903" s="59" t="s">
        <v>549</v>
      </c>
      <c r="O903" s="62" t="s">
        <v>554</v>
      </c>
      <c r="T903" s="6"/>
    </row>
    <row r="904" spans="2:26" x14ac:dyDescent="0.25">
      <c r="B904" s="36" t="s">
        <v>135</v>
      </c>
      <c r="C904" s="37" t="s">
        <v>135</v>
      </c>
      <c r="D904" s="37" t="s">
        <v>157</v>
      </c>
      <c r="E904" s="37" t="s">
        <v>178</v>
      </c>
      <c r="F904" s="37" t="s">
        <v>138</v>
      </c>
      <c r="G904" s="38" t="str">
        <f t="shared" si="114"/>
        <v>3.3.50.20.02</v>
      </c>
      <c r="H904" s="45" t="s">
        <v>634</v>
      </c>
      <c r="I904" s="38" t="str">
        <f t="shared" si="116"/>
        <v>A</v>
      </c>
      <c r="J904" s="38">
        <f t="shared" si="115"/>
        <v>5</v>
      </c>
      <c r="K904" s="39" t="s">
        <v>47</v>
      </c>
      <c r="L904" s="38" t="s">
        <v>770</v>
      </c>
      <c r="M904" s="38" t="s">
        <v>545</v>
      </c>
      <c r="N904" s="59" t="s">
        <v>549</v>
      </c>
      <c r="O904" s="62" t="s">
        <v>554</v>
      </c>
      <c r="T904" s="6"/>
    </row>
    <row r="905" spans="2:26" x14ac:dyDescent="0.25">
      <c r="B905" s="30" t="s">
        <v>135</v>
      </c>
      <c r="C905" s="31" t="s">
        <v>135</v>
      </c>
      <c r="D905" s="31" t="s">
        <v>157</v>
      </c>
      <c r="E905" s="31" t="s">
        <v>137</v>
      </c>
      <c r="F905" s="31" t="s">
        <v>186</v>
      </c>
      <c r="G905" s="32" t="str">
        <f t="shared" ref="G905:G968" si="117">B905&amp;"."&amp;C905&amp;"."&amp;D905&amp;"."&amp;E905&amp;"."&amp;F905</f>
        <v>3.3.50.30.00</v>
      </c>
      <c r="H905" s="33" t="s">
        <v>3</v>
      </c>
      <c r="I905" s="34" t="str">
        <f t="shared" si="116"/>
        <v>S</v>
      </c>
      <c r="J905" s="32">
        <f t="shared" ref="J905:J968" si="118">IF( (VALUE(F905) &gt; 0), 5,IF( (VALUE(E905) &gt; 0), 4,IF( (VALUE(D905) &gt; 0), 3,IF( (VALUE(C905) &gt; 0), 2,1))))</f>
        <v>4</v>
      </c>
      <c r="K905" s="35" t="s">
        <v>46</v>
      </c>
      <c r="L905" s="32" t="s">
        <v>770</v>
      </c>
      <c r="M905" s="32" t="s">
        <v>544</v>
      </c>
      <c r="N905" s="59" t="s">
        <v>549</v>
      </c>
      <c r="O905" s="61" t="s">
        <v>554</v>
      </c>
      <c r="Q905" s="2" t="str">
        <f>B905&amp;"."&amp;C905&amp;"."&amp;D905&amp;"."&amp;E905&amp;"."&amp;F905</f>
        <v>3.3.50.30.00</v>
      </c>
      <c r="R905" s="2" t="str">
        <f>SUBSTITUTE(Q905,".","")</f>
        <v>33503000</v>
      </c>
      <c r="S905" s="2" t="b">
        <f>R905=T905</f>
        <v>1</v>
      </c>
      <c r="T905" s="6" t="str">
        <f>TRIM(SUBSTITUTE(TEXT(G905,"00000000"),".",""))</f>
        <v>33503000</v>
      </c>
      <c r="V905" s="9" t="str">
        <f>IF(IFERROR(SEARCH("Último",K905),0)&gt;0,"A","S")</f>
        <v>S</v>
      </c>
      <c r="W905" s="2" t="b">
        <f>V905=I905</f>
        <v>1</v>
      </c>
      <c r="Y905" s="2" t="str">
        <f>G905&amp;" - "&amp;H905</f>
        <v>3.3.50.30.00 - MATERIAL DE CONSUMO</v>
      </c>
      <c r="Z905" s="2" t="s">
        <v>549</v>
      </c>
    </row>
    <row r="906" spans="2:26" x14ac:dyDescent="0.25">
      <c r="B906" s="36" t="s">
        <v>135</v>
      </c>
      <c r="C906" s="37" t="s">
        <v>135</v>
      </c>
      <c r="D906" s="37" t="s">
        <v>157</v>
      </c>
      <c r="E906" s="37" t="s">
        <v>137</v>
      </c>
      <c r="F906" s="37" t="s">
        <v>173</v>
      </c>
      <c r="G906" s="38" t="str">
        <f t="shared" si="117"/>
        <v>3.3.50.30.01</v>
      </c>
      <c r="H906" s="23" t="s">
        <v>93</v>
      </c>
      <c r="I906" s="38" t="str">
        <f t="shared" ref="I906:I969" si="119">IF(J906&lt;J907,"S","A")</f>
        <v>A</v>
      </c>
      <c r="J906" s="38">
        <f t="shared" si="118"/>
        <v>5</v>
      </c>
      <c r="K906" s="39" t="s">
        <v>47</v>
      </c>
      <c r="L906" s="38" t="s">
        <v>770</v>
      </c>
      <c r="M906" s="38" t="s">
        <v>545</v>
      </c>
      <c r="N906" s="59" t="s">
        <v>549</v>
      </c>
      <c r="O906" s="62" t="s">
        <v>554</v>
      </c>
      <c r="T906" s="6"/>
    </row>
    <row r="907" spans="2:26" x14ac:dyDescent="0.25">
      <c r="B907" s="36" t="s">
        <v>135</v>
      </c>
      <c r="C907" s="37" t="s">
        <v>135</v>
      </c>
      <c r="D907" s="37" t="s">
        <v>157</v>
      </c>
      <c r="E907" s="37" t="s">
        <v>137</v>
      </c>
      <c r="F907" s="37" t="s">
        <v>138</v>
      </c>
      <c r="G907" s="38" t="str">
        <f t="shared" si="117"/>
        <v>3.3.50.30.02</v>
      </c>
      <c r="H907" s="39" t="s">
        <v>259</v>
      </c>
      <c r="I907" s="38" t="str">
        <f t="shared" si="119"/>
        <v>A</v>
      </c>
      <c r="J907" s="38">
        <f t="shared" si="118"/>
        <v>5</v>
      </c>
      <c r="K907" s="39" t="s">
        <v>47</v>
      </c>
      <c r="L907" s="38" t="s">
        <v>770</v>
      </c>
      <c r="M907" s="38" t="s">
        <v>545</v>
      </c>
      <c r="N907" s="59" t="s">
        <v>549</v>
      </c>
      <c r="O907" s="62" t="s">
        <v>554</v>
      </c>
      <c r="T907" s="6"/>
    </row>
    <row r="908" spans="2:26" x14ac:dyDescent="0.25">
      <c r="B908" s="36" t="s">
        <v>135</v>
      </c>
      <c r="C908" s="37" t="s">
        <v>135</v>
      </c>
      <c r="D908" s="37" t="s">
        <v>157</v>
      </c>
      <c r="E908" s="37" t="s">
        <v>137</v>
      </c>
      <c r="F908" s="37" t="s">
        <v>139</v>
      </c>
      <c r="G908" s="38" t="str">
        <f t="shared" si="117"/>
        <v>3.3.50.30.03</v>
      </c>
      <c r="H908" s="39" t="s">
        <v>260</v>
      </c>
      <c r="I908" s="38" t="str">
        <f t="shared" si="119"/>
        <v>A</v>
      </c>
      <c r="J908" s="38">
        <f t="shared" si="118"/>
        <v>5</v>
      </c>
      <c r="K908" s="39" t="s">
        <v>47</v>
      </c>
      <c r="L908" s="38" t="s">
        <v>770</v>
      </c>
      <c r="M908" s="38" t="s">
        <v>545</v>
      </c>
      <c r="N908" s="59" t="s">
        <v>549</v>
      </c>
      <c r="O908" s="62" t="s">
        <v>554</v>
      </c>
      <c r="T908" s="6"/>
    </row>
    <row r="909" spans="2:26" x14ac:dyDescent="0.25">
      <c r="B909" s="36" t="s">
        <v>135</v>
      </c>
      <c r="C909" s="37" t="s">
        <v>135</v>
      </c>
      <c r="D909" s="37" t="s">
        <v>157</v>
      </c>
      <c r="E909" s="37" t="s">
        <v>137</v>
      </c>
      <c r="F909" s="37" t="s">
        <v>140</v>
      </c>
      <c r="G909" s="38" t="str">
        <f t="shared" si="117"/>
        <v>3.3.50.30.04</v>
      </c>
      <c r="H909" s="39" t="s">
        <v>261</v>
      </c>
      <c r="I909" s="38" t="str">
        <f t="shared" si="119"/>
        <v>A</v>
      </c>
      <c r="J909" s="38">
        <f t="shared" si="118"/>
        <v>5</v>
      </c>
      <c r="K909" s="39" t="s">
        <v>47</v>
      </c>
      <c r="L909" s="38" t="s">
        <v>770</v>
      </c>
      <c r="M909" s="38" t="s">
        <v>545</v>
      </c>
      <c r="N909" s="59" t="s">
        <v>549</v>
      </c>
      <c r="O909" s="62" t="s">
        <v>554</v>
      </c>
      <c r="T909" s="6"/>
    </row>
    <row r="910" spans="2:26" x14ac:dyDescent="0.25">
      <c r="B910" s="36" t="s">
        <v>135</v>
      </c>
      <c r="C910" s="37" t="s">
        <v>135</v>
      </c>
      <c r="D910" s="37" t="s">
        <v>157</v>
      </c>
      <c r="E910" s="37" t="s">
        <v>137</v>
      </c>
      <c r="F910" s="37" t="s">
        <v>141</v>
      </c>
      <c r="G910" s="38" t="str">
        <f t="shared" si="117"/>
        <v>3.3.50.30.05</v>
      </c>
      <c r="H910" s="39" t="s">
        <v>262</v>
      </c>
      <c r="I910" s="38" t="str">
        <f t="shared" si="119"/>
        <v>A</v>
      </c>
      <c r="J910" s="38">
        <f t="shared" si="118"/>
        <v>5</v>
      </c>
      <c r="K910" s="39" t="s">
        <v>47</v>
      </c>
      <c r="L910" s="38" t="s">
        <v>770</v>
      </c>
      <c r="M910" s="38" t="s">
        <v>545</v>
      </c>
      <c r="N910" s="59" t="s">
        <v>549</v>
      </c>
      <c r="O910" s="62" t="s">
        <v>554</v>
      </c>
      <c r="T910" s="6"/>
    </row>
    <row r="911" spans="2:26" x14ac:dyDescent="0.25">
      <c r="B911" s="36" t="s">
        <v>135</v>
      </c>
      <c r="C911" s="37" t="s">
        <v>135</v>
      </c>
      <c r="D911" s="37" t="s">
        <v>157</v>
      </c>
      <c r="E911" s="37" t="s">
        <v>137</v>
      </c>
      <c r="F911" s="37" t="s">
        <v>142</v>
      </c>
      <c r="G911" s="38" t="str">
        <f t="shared" si="117"/>
        <v>3.3.50.30.06</v>
      </c>
      <c r="H911" s="39" t="s">
        <v>263</v>
      </c>
      <c r="I911" s="38" t="str">
        <f t="shared" si="119"/>
        <v>A</v>
      </c>
      <c r="J911" s="38">
        <f t="shared" si="118"/>
        <v>5</v>
      </c>
      <c r="K911" s="39" t="s">
        <v>47</v>
      </c>
      <c r="L911" s="38" t="s">
        <v>770</v>
      </c>
      <c r="M911" s="38" t="s">
        <v>545</v>
      </c>
      <c r="N911" s="59" t="s">
        <v>549</v>
      </c>
      <c r="O911" s="62" t="s">
        <v>554</v>
      </c>
      <c r="T911" s="6"/>
    </row>
    <row r="912" spans="2:26" x14ac:dyDescent="0.25">
      <c r="B912" s="36" t="s">
        <v>135</v>
      </c>
      <c r="C912" s="37" t="s">
        <v>135</v>
      </c>
      <c r="D912" s="37" t="s">
        <v>157</v>
      </c>
      <c r="E912" s="37" t="s">
        <v>137</v>
      </c>
      <c r="F912" s="37" t="s">
        <v>143</v>
      </c>
      <c r="G912" s="38" t="str">
        <f t="shared" si="117"/>
        <v>3.3.50.30.07</v>
      </c>
      <c r="H912" s="39" t="s">
        <v>264</v>
      </c>
      <c r="I912" s="38" t="str">
        <f t="shared" si="119"/>
        <v>A</v>
      </c>
      <c r="J912" s="38">
        <f t="shared" si="118"/>
        <v>5</v>
      </c>
      <c r="K912" s="39" t="s">
        <v>47</v>
      </c>
      <c r="L912" s="38" t="s">
        <v>770</v>
      </c>
      <c r="M912" s="38" t="s">
        <v>545</v>
      </c>
      <c r="N912" s="59" t="s">
        <v>549</v>
      </c>
      <c r="O912" s="62" t="s">
        <v>554</v>
      </c>
      <c r="T912" s="6"/>
    </row>
    <row r="913" spans="2:20" x14ac:dyDescent="0.25">
      <c r="B913" s="36" t="s">
        <v>135</v>
      </c>
      <c r="C913" s="37" t="s">
        <v>135</v>
      </c>
      <c r="D913" s="37" t="s">
        <v>157</v>
      </c>
      <c r="E913" s="37" t="s">
        <v>137</v>
      </c>
      <c r="F913" s="37" t="s">
        <v>144</v>
      </c>
      <c r="G913" s="38" t="str">
        <f t="shared" si="117"/>
        <v>3.3.50.30.08</v>
      </c>
      <c r="H913" s="39" t="s">
        <v>265</v>
      </c>
      <c r="I913" s="38" t="str">
        <f t="shared" si="119"/>
        <v>A</v>
      </c>
      <c r="J913" s="38">
        <f t="shared" si="118"/>
        <v>5</v>
      </c>
      <c r="K913" s="39" t="s">
        <v>47</v>
      </c>
      <c r="L913" s="38" t="s">
        <v>770</v>
      </c>
      <c r="M913" s="38" t="s">
        <v>545</v>
      </c>
      <c r="N913" s="59" t="s">
        <v>549</v>
      </c>
      <c r="O913" s="62" t="s">
        <v>554</v>
      </c>
      <c r="T913" s="6"/>
    </row>
    <row r="914" spans="2:20" x14ac:dyDescent="0.25">
      <c r="B914" s="36" t="s">
        <v>135</v>
      </c>
      <c r="C914" s="37" t="s">
        <v>135</v>
      </c>
      <c r="D914" s="37" t="s">
        <v>157</v>
      </c>
      <c r="E914" s="37" t="s">
        <v>137</v>
      </c>
      <c r="F914" s="37" t="s">
        <v>174</v>
      </c>
      <c r="G914" s="38" t="str">
        <f t="shared" si="117"/>
        <v>3.3.50.30.09</v>
      </c>
      <c r="H914" s="23" t="s">
        <v>812</v>
      </c>
      <c r="I914" s="38" t="str">
        <f t="shared" si="119"/>
        <v>A</v>
      </c>
      <c r="J914" s="38">
        <f t="shared" si="118"/>
        <v>5</v>
      </c>
      <c r="K914" s="39" t="s">
        <v>47</v>
      </c>
      <c r="L914" s="38" t="s">
        <v>771</v>
      </c>
      <c r="M914" s="38" t="s">
        <v>545</v>
      </c>
      <c r="N914" s="67" t="s">
        <v>814</v>
      </c>
      <c r="O914" s="62" t="s">
        <v>805</v>
      </c>
      <c r="T914" s="6"/>
    </row>
    <row r="915" spans="2:20" x14ac:dyDescent="0.25">
      <c r="B915" s="36" t="s">
        <v>135</v>
      </c>
      <c r="C915" s="37" t="s">
        <v>135</v>
      </c>
      <c r="D915" s="37" t="s">
        <v>157</v>
      </c>
      <c r="E915" s="37" t="s">
        <v>137</v>
      </c>
      <c r="F915" s="37" t="s">
        <v>183</v>
      </c>
      <c r="G915" s="38" t="str">
        <f t="shared" si="117"/>
        <v>3.3.50.30.10</v>
      </c>
      <c r="H915" s="23" t="s">
        <v>810</v>
      </c>
      <c r="I915" s="38" t="str">
        <f t="shared" si="119"/>
        <v>A</v>
      </c>
      <c r="J915" s="38">
        <f t="shared" si="118"/>
        <v>5</v>
      </c>
      <c r="K915" s="39" t="s">
        <v>47</v>
      </c>
      <c r="L915" s="38" t="s">
        <v>771</v>
      </c>
      <c r="M915" s="38" t="s">
        <v>545</v>
      </c>
      <c r="N915" s="67" t="s">
        <v>814</v>
      </c>
      <c r="O915" s="62" t="s">
        <v>805</v>
      </c>
      <c r="T915" s="6"/>
    </row>
    <row r="916" spans="2:20" x14ac:dyDescent="0.25">
      <c r="B916" s="36" t="s">
        <v>135</v>
      </c>
      <c r="C916" s="37" t="s">
        <v>135</v>
      </c>
      <c r="D916" s="37" t="s">
        <v>157</v>
      </c>
      <c r="E916" s="37" t="s">
        <v>137</v>
      </c>
      <c r="F916" s="37" t="s">
        <v>175</v>
      </c>
      <c r="G916" s="38" t="str">
        <f t="shared" si="117"/>
        <v>3.3.50.30.11</v>
      </c>
      <c r="H916" s="23" t="s">
        <v>94</v>
      </c>
      <c r="I916" s="38" t="str">
        <f t="shared" si="119"/>
        <v>A</v>
      </c>
      <c r="J916" s="38">
        <f t="shared" si="118"/>
        <v>5</v>
      </c>
      <c r="K916" s="39" t="s">
        <v>47</v>
      </c>
      <c r="L916" s="38" t="s">
        <v>770</v>
      </c>
      <c r="M916" s="38" t="s">
        <v>545</v>
      </c>
      <c r="N916" s="59" t="s">
        <v>549</v>
      </c>
      <c r="O916" s="62" t="s">
        <v>554</v>
      </c>
      <c r="T916" s="6"/>
    </row>
    <row r="917" spans="2:20" x14ac:dyDescent="0.25">
      <c r="B917" s="36" t="s">
        <v>135</v>
      </c>
      <c r="C917" s="37" t="s">
        <v>135</v>
      </c>
      <c r="D917" s="37" t="s">
        <v>157</v>
      </c>
      <c r="E917" s="37" t="s">
        <v>137</v>
      </c>
      <c r="F917" s="37" t="s">
        <v>145</v>
      </c>
      <c r="G917" s="38" t="str">
        <f t="shared" si="117"/>
        <v>3.3.50.30.12</v>
      </c>
      <c r="H917" s="23" t="s">
        <v>266</v>
      </c>
      <c r="I917" s="38" t="str">
        <f t="shared" si="119"/>
        <v>A</v>
      </c>
      <c r="J917" s="38">
        <f t="shared" si="118"/>
        <v>5</v>
      </c>
      <c r="K917" s="39" t="s">
        <v>47</v>
      </c>
      <c r="L917" s="38" t="s">
        <v>770</v>
      </c>
      <c r="M917" s="38" t="s">
        <v>545</v>
      </c>
      <c r="N917" s="59" t="s">
        <v>549</v>
      </c>
      <c r="O917" s="62" t="s">
        <v>554</v>
      </c>
      <c r="T917" s="6"/>
    </row>
    <row r="918" spans="2:20" x14ac:dyDescent="0.25">
      <c r="B918" s="36" t="s">
        <v>135</v>
      </c>
      <c r="C918" s="37" t="s">
        <v>135</v>
      </c>
      <c r="D918" s="37" t="s">
        <v>157</v>
      </c>
      <c r="E918" s="37" t="s">
        <v>137</v>
      </c>
      <c r="F918" s="37" t="s">
        <v>146</v>
      </c>
      <c r="G918" s="38" t="str">
        <f t="shared" si="117"/>
        <v>3.3.50.30.13</v>
      </c>
      <c r="H918" s="23" t="s">
        <v>267</v>
      </c>
      <c r="I918" s="38" t="str">
        <f t="shared" si="119"/>
        <v>A</v>
      </c>
      <c r="J918" s="38">
        <f t="shared" si="118"/>
        <v>5</v>
      </c>
      <c r="K918" s="39" t="s">
        <v>47</v>
      </c>
      <c r="L918" s="38" t="s">
        <v>770</v>
      </c>
      <c r="M918" s="38" t="s">
        <v>545</v>
      </c>
      <c r="N918" s="59" t="s">
        <v>549</v>
      </c>
      <c r="O918" s="62" t="s">
        <v>554</v>
      </c>
      <c r="T918" s="6"/>
    </row>
    <row r="919" spans="2:20" x14ac:dyDescent="0.25">
      <c r="B919" s="36" t="s">
        <v>135</v>
      </c>
      <c r="C919" s="37" t="s">
        <v>135</v>
      </c>
      <c r="D919" s="37" t="s">
        <v>157</v>
      </c>
      <c r="E919" s="37" t="s">
        <v>137</v>
      </c>
      <c r="F919" s="37" t="s">
        <v>176</v>
      </c>
      <c r="G919" s="38" t="str">
        <f t="shared" si="117"/>
        <v>3.3.50.30.14</v>
      </c>
      <c r="H919" s="23" t="s">
        <v>21</v>
      </c>
      <c r="I919" s="38" t="str">
        <f t="shared" si="119"/>
        <v>A</v>
      </c>
      <c r="J919" s="38">
        <f t="shared" si="118"/>
        <v>5</v>
      </c>
      <c r="K919" s="39" t="s">
        <v>47</v>
      </c>
      <c r="L919" s="38" t="s">
        <v>770</v>
      </c>
      <c r="M919" s="38" t="s">
        <v>545</v>
      </c>
      <c r="N919" s="59" t="s">
        <v>549</v>
      </c>
      <c r="O919" s="62" t="s">
        <v>554</v>
      </c>
      <c r="T919" s="6"/>
    </row>
    <row r="920" spans="2:20" x14ac:dyDescent="0.25">
      <c r="B920" s="36" t="s">
        <v>135</v>
      </c>
      <c r="C920" s="37" t="s">
        <v>135</v>
      </c>
      <c r="D920" s="37" t="s">
        <v>157</v>
      </c>
      <c r="E920" s="37" t="s">
        <v>137</v>
      </c>
      <c r="F920" s="37" t="s">
        <v>147</v>
      </c>
      <c r="G920" s="38" t="str">
        <f t="shared" si="117"/>
        <v>3.3.50.30.15</v>
      </c>
      <c r="H920" s="23" t="s">
        <v>268</v>
      </c>
      <c r="I920" s="38" t="str">
        <f t="shared" si="119"/>
        <v>A</v>
      </c>
      <c r="J920" s="38">
        <f t="shared" si="118"/>
        <v>5</v>
      </c>
      <c r="K920" s="39" t="s">
        <v>47</v>
      </c>
      <c r="L920" s="38" t="s">
        <v>770</v>
      </c>
      <c r="M920" s="38" t="s">
        <v>545</v>
      </c>
      <c r="N920" s="59" t="s">
        <v>549</v>
      </c>
      <c r="O920" s="62" t="s">
        <v>554</v>
      </c>
      <c r="T920" s="6"/>
    </row>
    <row r="921" spans="2:20" x14ac:dyDescent="0.25">
      <c r="B921" s="36" t="s">
        <v>135</v>
      </c>
      <c r="C921" s="37" t="s">
        <v>135</v>
      </c>
      <c r="D921" s="37" t="s">
        <v>157</v>
      </c>
      <c r="E921" s="37" t="s">
        <v>137</v>
      </c>
      <c r="F921" s="37" t="s">
        <v>177</v>
      </c>
      <c r="G921" s="38" t="str">
        <f t="shared" si="117"/>
        <v>3.3.50.30.16</v>
      </c>
      <c r="H921" s="23" t="s">
        <v>4</v>
      </c>
      <c r="I921" s="38" t="str">
        <f t="shared" si="119"/>
        <v>A</v>
      </c>
      <c r="J921" s="38">
        <f t="shared" si="118"/>
        <v>5</v>
      </c>
      <c r="K921" s="39" t="s">
        <v>47</v>
      </c>
      <c r="L921" s="38" t="s">
        <v>770</v>
      </c>
      <c r="M921" s="38" t="s">
        <v>545</v>
      </c>
      <c r="N921" s="59" t="s">
        <v>549</v>
      </c>
      <c r="O921" s="62" t="s">
        <v>554</v>
      </c>
      <c r="T921" s="6"/>
    </row>
    <row r="922" spans="2:20" x14ac:dyDescent="0.25">
      <c r="B922" s="36" t="s">
        <v>135</v>
      </c>
      <c r="C922" s="37" t="s">
        <v>135</v>
      </c>
      <c r="D922" s="37" t="s">
        <v>157</v>
      </c>
      <c r="E922" s="37" t="s">
        <v>137</v>
      </c>
      <c r="F922" s="37" t="s">
        <v>187</v>
      </c>
      <c r="G922" s="38" t="str">
        <f t="shared" si="117"/>
        <v>3.3.50.30.17</v>
      </c>
      <c r="H922" s="23" t="s">
        <v>22</v>
      </c>
      <c r="I922" s="38" t="str">
        <f t="shared" si="119"/>
        <v>A</v>
      </c>
      <c r="J922" s="38">
        <f t="shared" si="118"/>
        <v>5</v>
      </c>
      <c r="K922" s="39" t="s">
        <v>47</v>
      </c>
      <c r="L922" s="38" t="s">
        <v>770</v>
      </c>
      <c r="M922" s="38" t="s">
        <v>545</v>
      </c>
      <c r="N922" s="59" t="s">
        <v>549</v>
      </c>
      <c r="O922" s="62" t="s">
        <v>554</v>
      </c>
      <c r="T922" s="6"/>
    </row>
    <row r="923" spans="2:20" x14ac:dyDescent="0.25">
      <c r="B923" s="36" t="s">
        <v>135</v>
      </c>
      <c r="C923" s="37" t="s">
        <v>135</v>
      </c>
      <c r="D923" s="37" t="s">
        <v>157</v>
      </c>
      <c r="E923" s="37" t="s">
        <v>137</v>
      </c>
      <c r="F923" s="37" t="s">
        <v>148</v>
      </c>
      <c r="G923" s="38" t="str">
        <f t="shared" si="117"/>
        <v>3.3.50.30.18</v>
      </c>
      <c r="H923" s="23" t="s">
        <v>269</v>
      </c>
      <c r="I923" s="38" t="str">
        <f t="shared" si="119"/>
        <v>A</v>
      </c>
      <c r="J923" s="38">
        <f t="shared" si="118"/>
        <v>5</v>
      </c>
      <c r="K923" s="39" t="s">
        <v>47</v>
      </c>
      <c r="L923" s="38" t="s">
        <v>770</v>
      </c>
      <c r="M923" s="38" t="s">
        <v>545</v>
      </c>
      <c r="N923" s="59" t="s">
        <v>549</v>
      </c>
      <c r="O923" s="62" t="s">
        <v>554</v>
      </c>
      <c r="T923" s="6"/>
    </row>
    <row r="924" spans="2:20" x14ac:dyDescent="0.25">
      <c r="B924" s="36" t="s">
        <v>135</v>
      </c>
      <c r="C924" s="37" t="s">
        <v>135</v>
      </c>
      <c r="D924" s="37" t="s">
        <v>157</v>
      </c>
      <c r="E924" s="37" t="s">
        <v>137</v>
      </c>
      <c r="F924" s="37" t="s">
        <v>149</v>
      </c>
      <c r="G924" s="38" t="str">
        <f t="shared" si="117"/>
        <v>3.3.50.30.19</v>
      </c>
      <c r="H924" s="23" t="s">
        <v>270</v>
      </c>
      <c r="I924" s="38" t="str">
        <f t="shared" si="119"/>
        <v>A</v>
      </c>
      <c r="J924" s="38">
        <f t="shared" si="118"/>
        <v>5</v>
      </c>
      <c r="K924" s="39" t="s">
        <v>47</v>
      </c>
      <c r="L924" s="38" t="s">
        <v>770</v>
      </c>
      <c r="M924" s="38" t="s">
        <v>545</v>
      </c>
      <c r="N924" s="59" t="s">
        <v>549</v>
      </c>
      <c r="O924" s="62" t="s">
        <v>554</v>
      </c>
      <c r="T924" s="6"/>
    </row>
    <row r="925" spans="2:20" x14ac:dyDescent="0.25">
      <c r="B925" s="36" t="s">
        <v>135</v>
      </c>
      <c r="C925" s="37" t="s">
        <v>135</v>
      </c>
      <c r="D925" s="37" t="s">
        <v>157</v>
      </c>
      <c r="E925" s="37" t="s">
        <v>137</v>
      </c>
      <c r="F925" s="37" t="s">
        <v>178</v>
      </c>
      <c r="G925" s="38" t="str">
        <f t="shared" si="117"/>
        <v>3.3.50.30.20</v>
      </c>
      <c r="H925" s="23" t="s">
        <v>23</v>
      </c>
      <c r="I925" s="38" t="str">
        <f t="shared" si="119"/>
        <v>A</v>
      </c>
      <c r="J925" s="38">
        <f t="shared" si="118"/>
        <v>5</v>
      </c>
      <c r="K925" s="39" t="s">
        <v>47</v>
      </c>
      <c r="L925" s="38" t="s">
        <v>770</v>
      </c>
      <c r="M925" s="38" t="s">
        <v>545</v>
      </c>
      <c r="N925" s="59" t="s">
        <v>549</v>
      </c>
      <c r="O925" s="62" t="s">
        <v>554</v>
      </c>
      <c r="T925" s="6"/>
    </row>
    <row r="926" spans="2:20" x14ac:dyDescent="0.25">
      <c r="B926" s="36" t="s">
        <v>135</v>
      </c>
      <c r="C926" s="37" t="s">
        <v>135</v>
      </c>
      <c r="D926" s="37" t="s">
        <v>157</v>
      </c>
      <c r="E926" s="37" t="s">
        <v>137</v>
      </c>
      <c r="F926" s="37" t="s">
        <v>179</v>
      </c>
      <c r="G926" s="38" t="str">
        <f t="shared" si="117"/>
        <v>3.3.50.30.21</v>
      </c>
      <c r="H926" s="23" t="s">
        <v>95</v>
      </c>
      <c r="I926" s="38" t="str">
        <f t="shared" si="119"/>
        <v>A</v>
      </c>
      <c r="J926" s="38">
        <f t="shared" si="118"/>
        <v>5</v>
      </c>
      <c r="K926" s="39" t="s">
        <v>47</v>
      </c>
      <c r="L926" s="38" t="s">
        <v>770</v>
      </c>
      <c r="M926" s="38" t="s">
        <v>545</v>
      </c>
      <c r="N926" s="59" t="s">
        <v>549</v>
      </c>
      <c r="O926" s="62" t="s">
        <v>554</v>
      </c>
      <c r="T926" s="6"/>
    </row>
    <row r="927" spans="2:20" x14ac:dyDescent="0.25">
      <c r="B927" s="36">
        <v>3</v>
      </c>
      <c r="C927" s="37">
        <v>3</v>
      </c>
      <c r="D927" s="37" t="s">
        <v>157</v>
      </c>
      <c r="E927" s="37">
        <v>30</v>
      </c>
      <c r="F927" s="37">
        <v>22</v>
      </c>
      <c r="G927" s="38" t="str">
        <f t="shared" si="117"/>
        <v>3.3.50.30.22</v>
      </c>
      <c r="H927" s="23" t="s">
        <v>271</v>
      </c>
      <c r="I927" s="38" t="str">
        <f t="shared" si="119"/>
        <v>A</v>
      </c>
      <c r="J927" s="38">
        <f t="shared" si="118"/>
        <v>5</v>
      </c>
      <c r="K927" s="39" t="s">
        <v>47</v>
      </c>
      <c r="L927" s="38" t="s">
        <v>770</v>
      </c>
      <c r="M927" s="38" t="s">
        <v>545</v>
      </c>
      <c r="N927" s="59" t="s">
        <v>549</v>
      </c>
      <c r="O927" s="62" t="s">
        <v>554</v>
      </c>
      <c r="T927" s="6"/>
    </row>
    <row r="928" spans="2:20" x14ac:dyDescent="0.25">
      <c r="B928" s="36" t="s">
        <v>135</v>
      </c>
      <c r="C928" s="37" t="s">
        <v>135</v>
      </c>
      <c r="D928" s="37" t="s">
        <v>157</v>
      </c>
      <c r="E928" s="37" t="s">
        <v>137</v>
      </c>
      <c r="F928" s="37" t="s">
        <v>181</v>
      </c>
      <c r="G928" s="38" t="str">
        <f t="shared" si="117"/>
        <v>3.3.50.30.23</v>
      </c>
      <c r="H928" s="23" t="s">
        <v>96</v>
      </c>
      <c r="I928" s="38" t="str">
        <f t="shared" si="119"/>
        <v>A</v>
      </c>
      <c r="J928" s="38">
        <f t="shared" si="118"/>
        <v>5</v>
      </c>
      <c r="K928" s="39" t="s">
        <v>47</v>
      </c>
      <c r="L928" s="38" t="s">
        <v>770</v>
      </c>
      <c r="M928" s="38" t="s">
        <v>545</v>
      </c>
      <c r="N928" s="59" t="s">
        <v>549</v>
      </c>
      <c r="O928" s="62" t="s">
        <v>554</v>
      </c>
      <c r="T928" s="6"/>
    </row>
    <row r="929" spans="2:20" x14ac:dyDescent="0.25">
      <c r="B929" s="36" t="s">
        <v>135</v>
      </c>
      <c r="C929" s="37" t="s">
        <v>135</v>
      </c>
      <c r="D929" s="37" t="s">
        <v>157</v>
      </c>
      <c r="E929" s="37" t="s">
        <v>137</v>
      </c>
      <c r="F929" s="37" t="s">
        <v>151</v>
      </c>
      <c r="G929" s="38" t="str">
        <f t="shared" si="117"/>
        <v>3.3.50.30.24</v>
      </c>
      <c r="H929" s="46" t="s">
        <v>575</v>
      </c>
      <c r="I929" s="38" t="str">
        <f t="shared" si="119"/>
        <v>A</v>
      </c>
      <c r="J929" s="44">
        <f t="shared" si="118"/>
        <v>5</v>
      </c>
      <c r="K929" s="39" t="s">
        <v>47</v>
      </c>
      <c r="L929" s="38" t="s">
        <v>770</v>
      </c>
      <c r="M929" s="38" t="s">
        <v>545</v>
      </c>
      <c r="N929" s="59" t="s">
        <v>549</v>
      </c>
      <c r="O929" s="62" t="s">
        <v>554</v>
      </c>
      <c r="T929" s="6"/>
    </row>
    <row r="930" spans="2:20" x14ac:dyDescent="0.25">
      <c r="B930" s="36" t="s">
        <v>135</v>
      </c>
      <c r="C930" s="37" t="s">
        <v>135</v>
      </c>
      <c r="D930" s="37" t="s">
        <v>157</v>
      </c>
      <c r="E930" s="37" t="s">
        <v>137</v>
      </c>
      <c r="F930" s="37" t="s">
        <v>160</v>
      </c>
      <c r="G930" s="38" t="str">
        <f t="shared" si="117"/>
        <v>3.3.50.30.25</v>
      </c>
      <c r="H930" s="23" t="s">
        <v>272</v>
      </c>
      <c r="I930" s="38" t="str">
        <f t="shared" si="119"/>
        <v>A</v>
      </c>
      <c r="J930" s="38">
        <f t="shared" si="118"/>
        <v>5</v>
      </c>
      <c r="K930" s="39" t="s">
        <v>47</v>
      </c>
      <c r="L930" s="38" t="s">
        <v>770</v>
      </c>
      <c r="M930" s="38" t="s">
        <v>545</v>
      </c>
      <c r="N930" s="59" t="s">
        <v>549</v>
      </c>
      <c r="O930" s="62" t="s">
        <v>554</v>
      </c>
      <c r="T930" s="6"/>
    </row>
    <row r="931" spans="2:20" x14ac:dyDescent="0.25">
      <c r="B931" s="36" t="s">
        <v>135</v>
      </c>
      <c r="C931" s="37" t="s">
        <v>135</v>
      </c>
      <c r="D931" s="37" t="s">
        <v>157</v>
      </c>
      <c r="E931" s="37" t="s">
        <v>137</v>
      </c>
      <c r="F931" s="37" t="s">
        <v>158</v>
      </c>
      <c r="G931" s="38" t="str">
        <f t="shared" si="117"/>
        <v>3.3.50.30.26</v>
      </c>
      <c r="H931" s="23" t="s">
        <v>273</v>
      </c>
      <c r="I931" s="38" t="str">
        <f t="shared" si="119"/>
        <v>A</v>
      </c>
      <c r="J931" s="38">
        <f t="shared" si="118"/>
        <v>5</v>
      </c>
      <c r="K931" s="39" t="s">
        <v>47</v>
      </c>
      <c r="L931" s="38" t="s">
        <v>770</v>
      </c>
      <c r="M931" s="38" t="s">
        <v>545</v>
      </c>
      <c r="N931" s="59" t="s">
        <v>549</v>
      </c>
      <c r="O931" s="62" t="s">
        <v>554</v>
      </c>
      <c r="T931" s="6"/>
    </row>
    <row r="932" spans="2:20" x14ac:dyDescent="0.25">
      <c r="B932" s="36" t="s">
        <v>135</v>
      </c>
      <c r="C932" s="37" t="s">
        <v>135</v>
      </c>
      <c r="D932" s="37" t="s">
        <v>157</v>
      </c>
      <c r="E932" s="37" t="s">
        <v>137</v>
      </c>
      <c r="F932" s="37" t="s">
        <v>152</v>
      </c>
      <c r="G932" s="38" t="str">
        <f t="shared" si="117"/>
        <v>3.3.50.30.27</v>
      </c>
      <c r="H932" s="23" t="s">
        <v>274</v>
      </c>
      <c r="I932" s="38" t="str">
        <f t="shared" si="119"/>
        <v>A</v>
      </c>
      <c r="J932" s="38">
        <f t="shared" si="118"/>
        <v>5</v>
      </c>
      <c r="K932" s="39" t="s">
        <v>47</v>
      </c>
      <c r="L932" s="38" t="s">
        <v>770</v>
      </c>
      <c r="M932" s="38" t="s">
        <v>545</v>
      </c>
      <c r="N932" s="59" t="s">
        <v>549</v>
      </c>
      <c r="O932" s="62" t="s">
        <v>554</v>
      </c>
      <c r="T932" s="6"/>
    </row>
    <row r="933" spans="2:20" x14ac:dyDescent="0.25">
      <c r="B933" s="36" t="s">
        <v>135</v>
      </c>
      <c r="C933" s="37" t="s">
        <v>135</v>
      </c>
      <c r="D933" s="37" t="s">
        <v>157</v>
      </c>
      <c r="E933" s="37" t="s">
        <v>137</v>
      </c>
      <c r="F933" s="37" t="s">
        <v>182</v>
      </c>
      <c r="G933" s="38" t="str">
        <f t="shared" si="117"/>
        <v>3.3.50.30.28</v>
      </c>
      <c r="H933" s="23" t="s">
        <v>188</v>
      </c>
      <c r="I933" s="38" t="str">
        <f t="shared" si="119"/>
        <v>A</v>
      </c>
      <c r="J933" s="38">
        <f t="shared" si="118"/>
        <v>5</v>
      </c>
      <c r="K933" s="39" t="s">
        <v>47</v>
      </c>
      <c r="L933" s="38" t="s">
        <v>770</v>
      </c>
      <c r="M933" s="38" t="s">
        <v>545</v>
      </c>
      <c r="N933" s="59" t="s">
        <v>549</v>
      </c>
      <c r="O933" s="62" t="s">
        <v>554</v>
      </c>
      <c r="T933" s="6"/>
    </row>
    <row r="934" spans="2:20" x14ac:dyDescent="0.25">
      <c r="B934" s="36" t="s">
        <v>135</v>
      </c>
      <c r="C934" s="37" t="s">
        <v>135</v>
      </c>
      <c r="D934" s="37" t="s">
        <v>157</v>
      </c>
      <c r="E934" s="37" t="s">
        <v>137</v>
      </c>
      <c r="F934" s="37" t="s">
        <v>159</v>
      </c>
      <c r="G934" s="38" t="str">
        <f t="shared" si="117"/>
        <v>3.3.50.30.29</v>
      </c>
      <c r="H934" s="23" t="s">
        <v>275</v>
      </c>
      <c r="I934" s="38" t="str">
        <f t="shared" si="119"/>
        <v>A</v>
      </c>
      <c r="J934" s="38">
        <f t="shared" si="118"/>
        <v>5</v>
      </c>
      <c r="K934" s="39" t="s">
        <v>47</v>
      </c>
      <c r="L934" s="38" t="s">
        <v>770</v>
      </c>
      <c r="M934" s="38" t="s">
        <v>545</v>
      </c>
      <c r="N934" s="59" t="s">
        <v>549</v>
      </c>
      <c r="O934" s="62" t="s">
        <v>554</v>
      </c>
      <c r="T934" s="6"/>
    </row>
    <row r="935" spans="2:20" x14ac:dyDescent="0.25">
      <c r="B935" s="36" t="s">
        <v>135</v>
      </c>
      <c r="C935" s="37" t="s">
        <v>135</v>
      </c>
      <c r="D935" s="37" t="s">
        <v>157</v>
      </c>
      <c r="E935" s="37" t="s">
        <v>137</v>
      </c>
      <c r="F935" s="37" t="s">
        <v>137</v>
      </c>
      <c r="G935" s="38" t="str">
        <f t="shared" si="117"/>
        <v>3.3.50.30.30</v>
      </c>
      <c r="H935" s="23" t="s">
        <v>276</v>
      </c>
      <c r="I935" s="38" t="str">
        <f t="shared" si="119"/>
        <v>A</v>
      </c>
      <c r="J935" s="38">
        <f t="shared" si="118"/>
        <v>5</v>
      </c>
      <c r="K935" s="39" t="s">
        <v>47</v>
      </c>
      <c r="L935" s="38" t="s">
        <v>770</v>
      </c>
      <c r="M935" s="38" t="s">
        <v>545</v>
      </c>
      <c r="N935" s="59" t="s">
        <v>549</v>
      </c>
      <c r="O935" s="62" t="s">
        <v>554</v>
      </c>
      <c r="T935" s="6"/>
    </row>
    <row r="936" spans="2:20" x14ac:dyDescent="0.25">
      <c r="B936" s="36" t="s">
        <v>135</v>
      </c>
      <c r="C936" s="37" t="s">
        <v>135</v>
      </c>
      <c r="D936" s="37" t="s">
        <v>157</v>
      </c>
      <c r="E936" s="37" t="s">
        <v>137</v>
      </c>
      <c r="F936" s="37" t="s">
        <v>150</v>
      </c>
      <c r="G936" s="38" t="str">
        <f t="shared" si="117"/>
        <v>3.3.50.30.31</v>
      </c>
      <c r="H936" s="23" t="s">
        <v>277</v>
      </c>
      <c r="I936" s="38" t="str">
        <f t="shared" si="119"/>
        <v>A</v>
      </c>
      <c r="J936" s="38">
        <f t="shared" si="118"/>
        <v>5</v>
      </c>
      <c r="K936" s="39" t="s">
        <v>47</v>
      </c>
      <c r="L936" s="38" t="s">
        <v>770</v>
      </c>
      <c r="M936" s="38" t="s">
        <v>545</v>
      </c>
      <c r="N936" s="59" t="s">
        <v>549</v>
      </c>
      <c r="O936" s="62" t="s">
        <v>554</v>
      </c>
      <c r="T936" s="6"/>
    </row>
    <row r="937" spans="2:20" x14ac:dyDescent="0.25">
      <c r="B937" s="36" t="s">
        <v>135</v>
      </c>
      <c r="C937" s="37" t="s">
        <v>135</v>
      </c>
      <c r="D937" s="37" t="s">
        <v>157</v>
      </c>
      <c r="E937" s="37" t="s">
        <v>137</v>
      </c>
      <c r="F937" s="37" t="s">
        <v>155</v>
      </c>
      <c r="G937" s="38" t="str">
        <f t="shared" si="117"/>
        <v>3.3.50.30.32</v>
      </c>
      <c r="H937" s="23" t="s">
        <v>278</v>
      </c>
      <c r="I937" s="38" t="str">
        <f t="shared" si="119"/>
        <v>A</v>
      </c>
      <c r="J937" s="38">
        <f t="shared" si="118"/>
        <v>5</v>
      </c>
      <c r="K937" s="39" t="s">
        <v>47</v>
      </c>
      <c r="L937" s="38" t="s">
        <v>770</v>
      </c>
      <c r="M937" s="38" t="s">
        <v>545</v>
      </c>
      <c r="N937" s="59" t="s">
        <v>549</v>
      </c>
      <c r="O937" s="62" t="s">
        <v>554</v>
      </c>
      <c r="T937" s="6"/>
    </row>
    <row r="938" spans="2:20" x14ac:dyDescent="0.25">
      <c r="B938" s="36" t="s">
        <v>135</v>
      </c>
      <c r="C938" s="37" t="s">
        <v>135</v>
      </c>
      <c r="D938" s="37" t="s">
        <v>157</v>
      </c>
      <c r="E938" s="37" t="s">
        <v>137</v>
      </c>
      <c r="F938" s="37" t="s">
        <v>161</v>
      </c>
      <c r="G938" s="38" t="str">
        <f t="shared" si="117"/>
        <v>3.3.50.30.33</v>
      </c>
      <c r="H938" s="23" t="s">
        <v>279</v>
      </c>
      <c r="I938" s="38" t="str">
        <f t="shared" si="119"/>
        <v>A</v>
      </c>
      <c r="J938" s="38">
        <f t="shared" si="118"/>
        <v>5</v>
      </c>
      <c r="K938" s="39" t="s">
        <v>47</v>
      </c>
      <c r="L938" s="38" t="s">
        <v>770</v>
      </c>
      <c r="M938" s="38" t="s">
        <v>545</v>
      </c>
      <c r="N938" s="59" t="s">
        <v>549</v>
      </c>
      <c r="O938" s="62" t="s">
        <v>554</v>
      </c>
      <c r="T938" s="6"/>
    </row>
    <row r="939" spans="2:20" x14ac:dyDescent="0.25">
      <c r="B939" s="36" t="s">
        <v>135</v>
      </c>
      <c r="C939" s="37" t="s">
        <v>135</v>
      </c>
      <c r="D939" s="37" t="s">
        <v>157</v>
      </c>
      <c r="E939" s="37" t="s">
        <v>137</v>
      </c>
      <c r="F939" s="37" t="s">
        <v>156</v>
      </c>
      <c r="G939" s="38" t="str">
        <f t="shared" si="117"/>
        <v>3.3.50.30.34</v>
      </c>
      <c r="H939" s="23" t="s">
        <v>280</v>
      </c>
      <c r="I939" s="38" t="str">
        <f t="shared" si="119"/>
        <v>A</v>
      </c>
      <c r="J939" s="38">
        <f t="shared" si="118"/>
        <v>5</v>
      </c>
      <c r="K939" s="39" t="s">
        <v>47</v>
      </c>
      <c r="L939" s="38" t="s">
        <v>770</v>
      </c>
      <c r="M939" s="38" t="s">
        <v>545</v>
      </c>
      <c r="N939" s="59" t="s">
        <v>549</v>
      </c>
      <c r="O939" s="62" t="s">
        <v>554</v>
      </c>
      <c r="T939" s="6"/>
    </row>
    <row r="940" spans="2:20" x14ac:dyDescent="0.25">
      <c r="B940" s="36" t="s">
        <v>135</v>
      </c>
      <c r="C940" s="37" t="s">
        <v>135</v>
      </c>
      <c r="D940" s="37" t="s">
        <v>157</v>
      </c>
      <c r="E940" s="37" t="s">
        <v>137</v>
      </c>
      <c r="F940" s="37" t="s">
        <v>189</v>
      </c>
      <c r="G940" s="38" t="str">
        <f t="shared" si="117"/>
        <v>3.3.50.30.35</v>
      </c>
      <c r="H940" s="23" t="s">
        <v>24</v>
      </c>
      <c r="I940" s="38" t="str">
        <f t="shared" si="119"/>
        <v>A</v>
      </c>
      <c r="J940" s="38">
        <f t="shared" si="118"/>
        <v>5</v>
      </c>
      <c r="K940" s="39" t="s">
        <v>47</v>
      </c>
      <c r="L940" s="38" t="s">
        <v>770</v>
      </c>
      <c r="M940" s="38" t="s">
        <v>545</v>
      </c>
      <c r="N940" s="59" t="s">
        <v>549</v>
      </c>
      <c r="O940" s="62" t="s">
        <v>554</v>
      </c>
      <c r="T940" s="6"/>
    </row>
    <row r="941" spans="2:20" x14ac:dyDescent="0.25">
      <c r="B941" s="36" t="s">
        <v>135</v>
      </c>
      <c r="C941" s="37" t="s">
        <v>135</v>
      </c>
      <c r="D941" s="37" t="s">
        <v>157</v>
      </c>
      <c r="E941" s="37" t="s">
        <v>137</v>
      </c>
      <c r="F941" s="37" t="s">
        <v>172</v>
      </c>
      <c r="G941" s="38" t="str">
        <f t="shared" si="117"/>
        <v>3.3.50.30.36</v>
      </c>
      <c r="H941" s="23" t="s">
        <v>811</v>
      </c>
      <c r="I941" s="38" t="str">
        <f t="shared" si="119"/>
        <v>A</v>
      </c>
      <c r="J941" s="38">
        <f t="shared" si="118"/>
        <v>5</v>
      </c>
      <c r="K941" s="39" t="s">
        <v>47</v>
      </c>
      <c r="L941" s="38" t="s">
        <v>771</v>
      </c>
      <c r="M941" s="38" t="s">
        <v>545</v>
      </c>
      <c r="N941" s="67" t="s">
        <v>814</v>
      </c>
      <c r="O941" s="62" t="s">
        <v>805</v>
      </c>
      <c r="T941" s="6"/>
    </row>
    <row r="942" spans="2:20" x14ac:dyDescent="0.25">
      <c r="B942" s="36" t="s">
        <v>135</v>
      </c>
      <c r="C942" s="37" t="s">
        <v>135</v>
      </c>
      <c r="D942" s="37" t="s">
        <v>157</v>
      </c>
      <c r="E942" s="37" t="s">
        <v>137</v>
      </c>
      <c r="F942" s="37" t="s">
        <v>162</v>
      </c>
      <c r="G942" s="38" t="str">
        <f t="shared" si="117"/>
        <v>3.3.50.30.37</v>
      </c>
      <c r="H942" s="23" t="s">
        <v>281</v>
      </c>
      <c r="I942" s="38" t="str">
        <f t="shared" si="119"/>
        <v>A</v>
      </c>
      <c r="J942" s="38">
        <f t="shared" si="118"/>
        <v>5</v>
      </c>
      <c r="K942" s="39" t="s">
        <v>47</v>
      </c>
      <c r="L942" s="38" t="s">
        <v>770</v>
      </c>
      <c r="M942" s="38" t="s">
        <v>545</v>
      </c>
      <c r="N942" s="59" t="s">
        <v>549</v>
      </c>
      <c r="O942" s="62" t="s">
        <v>554</v>
      </c>
      <c r="T942" s="6"/>
    </row>
    <row r="943" spans="2:20" x14ac:dyDescent="0.25">
      <c r="B943" s="36" t="s">
        <v>135</v>
      </c>
      <c r="C943" s="37" t="s">
        <v>135</v>
      </c>
      <c r="D943" s="37" t="s">
        <v>157</v>
      </c>
      <c r="E943" s="37" t="s">
        <v>137</v>
      </c>
      <c r="F943" s="37" t="s">
        <v>154</v>
      </c>
      <c r="G943" s="38" t="str">
        <f t="shared" si="117"/>
        <v>3.3.50.30.38</v>
      </c>
      <c r="H943" s="23" t="s">
        <v>282</v>
      </c>
      <c r="I943" s="38" t="str">
        <f t="shared" si="119"/>
        <v>A</v>
      </c>
      <c r="J943" s="38">
        <f t="shared" si="118"/>
        <v>5</v>
      </c>
      <c r="K943" s="39" t="s">
        <v>47</v>
      </c>
      <c r="L943" s="38" t="s">
        <v>770</v>
      </c>
      <c r="M943" s="38" t="s">
        <v>545</v>
      </c>
      <c r="N943" s="59" t="s">
        <v>549</v>
      </c>
      <c r="O943" s="62" t="s">
        <v>554</v>
      </c>
      <c r="T943" s="6"/>
    </row>
    <row r="944" spans="2:20" x14ac:dyDescent="0.25">
      <c r="B944" s="36" t="s">
        <v>135</v>
      </c>
      <c r="C944" s="37" t="s">
        <v>135</v>
      </c>
      <c r="D944" s="37" t="s">
        <v>157</v>
      </c>
      <c r="E944" s="37" t="s">
        <v>137</v>
      </c>
      <c r="F944" s="37" t="s">
        <v>184</v>
      </c>
      <c r="G944" s="38" t="str">
        <f t="shared" si="117"/>
        <v>3.3.50.30.39</v>
      </c>
      <c r="H944" s="23" t="s">
        <v>97</v>
      </c>
      <c r="I944" s="38" t="str">
        <f t="shared" si="119"/>
        <v>A</v>
      </c>
      <c r="J944" s="38">
        <f t="shared" si="118"/>
        <v>5</v>
      </c>
      <c r="K944" s="39" t="s">
        <v>47</v>
      </c>
      <c r="L944" s="38" t="s">
        <v>770</v>
      </c>
      <c r="M944" s="38" t="s">
        <v>545</v>
      </c>
      <c r="N944" s="59" t="s">
        <v>549</v>
      </c>
      <c r="O944" s="62" t="s">
        <v>554</v>
      </c>
      <c r="T944" s="6"/>
    </row>
    <row r="945" spans="2:20" x14ac:dyDescent="0.25">
      <c r="B945" s="36" t="s">
        <v>135</v>
      </c>
      <c r="C945" s="37" t="s">
        <v>135</v>
      </c>
      <c r="D945" s="37" t="s">
        <v>157</v>
      </c>
      <c r="E945" s="37" t="s">
        <v>137</v>
      </c>
      <c r="F945" s="37" t="s">
        <v>153</v>
      </c>
      <c r="G945" s="38" t="str">
        <f t="shared" si="117"/>
        <v>3.3.50.30.40</v>
      </c>
      <c r="H945" s="23" t="s">
        <v>283</v>
      </c>
      <c r="I945" s="38" t="str">
        <f t="shared" si="119"/>
        <v>A</v>
      </c>
      <c r="J945" s="38">
        <f t="shared" si="118"/>
        <v>5</v>
      </c>
      <c r="K945" s="39" t="s">
        <v>47</v>
      </c>
      <c r="L945" s="38" t="s">
        <v>770</v>
      </c>
      <c r="M945" s="38" t="s">
        <v>545</v>
      </c>
      <c r="N945" s="59" t="s">
        <v>549</v>
      </c>
      <c r="O945" s="62" t="s">
        <v>554</v>
      </c>
      <c r="T945" s="6"/>
    </row>
    <row r="946" spans="2:20" x14ac:dyDescent="0.25">
      <c r="B946" s="36" t="s">
        <v>135</v>
      </c>
      <c r="C946" s="37" t="s">
        <v>135</v>
      </c>
      <c r="D946" s="37" t="s">
        <v>157</v>
      </c>
      <c r="E946" s="37" t="s">
        <v>137</v>
      </c>
      <c r="F946" s="37" t="s">
        <v>163</v>
      </c>
      <c r="G946" s="38" t="str">
        <f t="shared" si="117"/>
        <v>3.3.50.30.41</v>
      </c>
      <c r="H946" s="23" t="s">
        <v>284</v>
      </c>
      <c r="I946" s="38" t="str">
        <f t="shared" si="119"/>
        <v>A</v>
      </c>
      <c r="J946" s="38">
        <f t="shared" si="118"/>
        <v>5</v>
      </c>
      <c r="K946" s="39" t="s">
        <v>47</v>
      </c>
      <c r="L946" s="38" t="s">
        <v>770</v>
      </c>
      <c r="M946" s="38" t="s">
        <v>545</v>
      </c>
      <c r="N946" s="59" t="s">
        <v>549</v>
      </c>
      <c r="O946" s="62" t="s">
        <v>554</v>
      </c>
      <c r="T946" s="6"/>
    </row>
    <row r="947" spans="2:20" x14ac:dyDescent="0.25">
      <c r="B947" s="36" t="s">
        <v>135</v>
      </c>
      <c r="C947" s="37" t="s">
        <v>135</v>
      </c>
      <c r="D947" s="37" t="s">
        <v>157</v>
      </c>
      <c r="E947" s="37" t="s">
        <v>137</v>
      </c>
      <c r="F947" s="37" t="s">
        <v>164</v>
      </c>
      <c r="G947" s="38" t="str">
        <f t="shared" si="117"/>
        <v>3.3.50.30.42</v>
      </c>
      <c r="H947" s="23" t="s">
        <v>285</v>
      </c>
      <c r="I947" s="38" t="str">
        <f t="shared" si="119"/>
        <v>A</v>
      </c>
      <c r="J947" s="38">
        <f t="shared" si="118"/>
        <v>5</v>
      </c>
      <c r="K947" s="39" t="s">
        <v>47</v>
      </c>
      <c r="L947" s="38" t="s">
        <v>770</v>
      </c>
      <c r="M947" s="38" t="s">
        <v>545</v>
      </c>
      <c r="N947" s="59" t="s">
        <v>549</v>
      </c>
      <c r="O947" s="62" t="s">
        <v>554</v>
      </c>
      <c r="T947" s="6"/>
    </row>
    <row r="948" spans="2:20" x14ac:dyDescent="0.25">
      <c r="B948" s="36" t="s">
        <v>135</v>
      </c>
      <c r="C948" s="37" t="s">
        <v>135</v>
      </c>
      <c r="D948" s="37" t="s">
        <v>157</v>
      </c>
      <c r="E948" s="37" t="s">
        <v>137</v>
      </c>
      <c r="F948" s="37" t="s">
        <v>165</v>
      </c>
      <c r="G948" s="38" t="str">
        <f t="shared" si="117"/>
        <v>3.3.50.30.43</v>
      </c>
      <c r="H948" s="23" t="s">
        <v>286</v>
      </c>
      <c r="I948" s="38" t="str">
        <f t="shared" si="119"/>
        <v>A</v>
      </c>
      <c r="J948" s="38">
        <f t="shared" si="118"/>
        <v>5</v>
      </c>
      <c r="K948" s="39" t="s">
        <v>47</v>
      </c>
      <c r="L948" s="38" t="s">
        <v>770</v>
      </c>
      <c r="M948" s="38" t="s">
        <v>545</v>
      </c>
      <c r="N948" s="59" t="s">
        <v>549</v>
      </c>
      <c r="O948" s="62" t="s">
        <v>554</v>
      </c>
      <c r="T948" s="6"/>
    </row>
    <row r="949" spans="2:20" x14ac:dyDescent="0.25">
      <c r="B949" s="36" t="s">
        <v>135</v>
      </c>
      <c r="C949" s="37" t="s">
        <v>135</v>
      </c>
      <c r="D949" s="37" t="s">
        <v>157</v>
      </c>
      <c r="E949" s="37" t="s">
        <v>137</v>
      </c>
      <c r="F949" s="37" t="s">
        <v>166</v>
      </c>
      <c r="G949" s="38" t="str">
        <f t="shared" si="117"/>
        <v>3.3.50.30.44</v>
      </c>
      <c r="H949" s="23" t="s">
        <v>287</v>
      </c>
      <c r="I949" s="38" t="str">
        <f t="shared" si="119"/>
        <v>A</v>
      </c>
      <c r="J949" s="38">
        <f t="shared" si="118"/>
        <v>5</v>
      </c>
      <c r="K949" s="39" t="s">
        <v>47</v>
      </c>
      <c r="L949" s="38" t="s">
        <v>770</v>
      </c>
      <c r="M949" s="38" t="s">
        <v>545</v>
      </c>
      <c r="N949" s="59" t="s">
        <v>549</v>
      </c>
      <c r="O949" s="62" t="s">
        <v>554</v>
      </c>
      <c r="T949" s="6"/>
    </row>
    <row r="950" spans="2:20" x14ac:dyDescent="0.25">
      <c r="B950" s="36" t="s">
        <v>135</v>
      </c>
      <c r="C950" s="37" t="s">
        <v>135</v>
      </c>
      <c r="D950" s="37" t="s">
        <v>157</v>
      </c>
      <c r="E950" s="37" t="s">
        <v>137</v>
      </c>
      <c r="F950" s="37" t="s">
        <v>167</v>
      </c>
      <c r="G950" s="38" t="str">
        <f t="shared" si="117"/>
        <v>3.3.50.30.45</v>
      </c>
      <c r="H950" s="23" t="s">
        <v>288</v>
      </c>
      <c r="I950" s="38" t="str">
        <f t="shared" si="119"/>
        <v>A</v>
      </c>
      <c r="J950" s="38">
        <f t="shared" si="118"/>
        <v>5</v>
      </c>
      <c r="K950" s="39" t="s">
        <v>47</v>
      </c>
      <c r="L950" s="38" t="s">
        <v>770</v>
      </c>
      <c r="M950" s="38" t="s">
        <v>545</v>
      </c>
      <c r="N950" s="59" t="s">
        <v>549</v>
      </c>
      <c r="O950" s="62" t="s">
        <v>554</v>
      </c>
      <c r="T950" s="6"/>
    </row>
    <row r="951" spans="2:20" x14ac:dyDescent="0.25">
      <c r="B951" s="36" t="s">
        <v>135</v>
      </c>
      <c r="C951" s="37" t="s">
        <v>135</v>
      </c>
      <c r="D951" s="37" t="s">
        <v>157</v>
      </c>
      <c r="E951" s="37" t="s">
        <v>137</v>
      </c>
      <c r="F951" s="37" t="s">
        <v>168</v>
      </c>
      <c r="G951" s="38" t="str">
        <f t="shared" si="117"/>
        <v>3.3.50.30.46</v>
      </c>
      <c r="H951" s="23" t="s">
        <v>289</v>
      </c>
      <c r="I951" s="38" t="str">
        <f t="shared" si="119"/>
        <v>A</v>
      </c>
      <c r="J951" s="38">
        <f t="shared" si="118"/>
        <v>5</v>
      </c>
      <c r="K951" s="39" t="s">
        <v>47</v>
      </c>
      <c r="L951" s="38" t="s">
        <v>770</v>
      </c>
      <c r="M951" s="38" t="s">
        <v>545</v>
      </c>
      <c r="N951" s="59" t="s">
        <v>549</v>
      </c>
      <c r="O951" s="62" t="s">
        <v>554</v>
      </c>
      <c r="T951" s="6"/>
    </row>
    <row r="952" spans="2:20" x14ac:dyDescent="0.25">
      <c r="B952" s="36" t="s">
        <v>135</v>
      </c>
      <c r="C952" s="37" t="s">
        <v>135</v>
      </c>
      <c r="D952" s="37" t="s">
        <v>157</v>
      </c>
      <c r="E952" s="37" t="s">
        <v>137</v>
      </c>
      <c r="F952" s="37" t="s">
        <v>169</v>
      </c>
      <c r="G952" s="38" t="str">
        <f t="shared" si="117"/>
        <v>3.3.50.30.47</v>
      </c>
      <c r="H952" s="23" t="s">
        <v>290</v>
      </c>
      <c r="I952" s="38" t="str">
        <f t="shared" si="119"/>
        <v>A</v>
      </c>
      <c r="J952" s="38">
        <f t="shared" si="118"/>
        <v>5</v>
      </c>
      <c r="K952" s="39" t="s">
        <v>47</v>
      </c>
      <c r="L952" s="38" t="s">
        <v>770</v>
      </c>
      <c r="M952" s="38" t="s">
        <v>545</v>
      </c>
      <c r="N952" s="59" t="s">
        <v>549</v>
      </c>
      <c r="O952" s="62" t="s">
        <v>554</v>
      </c>
      <c r="T952" s="6"/>
    </row>
    <row r="953" spans="2:20" x14ac:dyDescent="0.25">
      <c r="B953" s="36" t="s">
        <v>135</v>
      </c>
      <c r="C953" s="37" t="s">
        <v>135</v>
      </c>
      <c r="D953" s="37" t="s">
        <v>157</v>
      </c>
      <c r="E953" s="37" t="s">
        <v>137</v>
      </c>
      <c r="F953" s="37" t="s">
        <v>170</v>
      </c>
      <c r="G953" s="38" t="str">
        <f t="shared" si="117"/>
        <v>3.3.50.30.48</v>
      </c>
      <c r="H953" s="23" t="s">
        <v>291</v>
      </c>
      <c r="I953" s="38" t="str">
        <f t="shared" si="119"/>
        <v>A</v>
      </c>
      <c r="J953" s="38">
        <f t="shared" si="118"/>
        <v>5</v>
      </c>
      <c r="K953" s="39" t="s">
        <v>47</v>
      </c>
      <c r="L953" s="38" t="s">
        <v>770</v>
      </c>
      <c r="M953" s="38" t="s">
        <v>545</v>
      </c>
      <c r="N953" s="59" t="s">
        <v>549</v>
      </c>
      <c r="O953" s="62" t="s">
        <v>554</v>
      </c>
      <c r="T953" s="6"/>
    </row>
    <row r="954" spans="2:20" x14ac:dyDescent="0.25">
      <c r="B954" s="36" t="s">
        <v>135</v>
      </c>
      <c r="C954" s="37" t="s">
        <v>135</v>
      </c>
      <c r="D954" s="37" t="s">
        <v>157</v>
      </c>
      <c r="E954" s="37" t="s">
        <v>137</v>
      </c>
      <c r="F954" s="37" t="s">
        <v>171</v>
      </c>
      <c r="G954" s="38" t="str">
        <f t="shared" si="117"/>
        <v>3.3.50.30.49</v>
      </c>
      <c r="H954" s="23" t="s">
        <v>292</v>
      </c>
      <c r="I954" s="38" t="str">
        <f t="shared" si="119"/>
        <v>A</v>
      </c>
      <c r="J954" s="38">
        <f t="shared" si="118"/>
        <v>5</v>
      </c>
      <c r="K954" s="39" t="s">
        <v>47</v>
      </c>
      <c r="L954" s="38" t="s">
        <v>770</v>
      </c>
      <c r="M954" s="38" t="s">
        <v>545</v>
      </c>
      <c r="N954" s="59" t="s">
        <v>549</v>
      </c>
      <c r="O954" s="62" t="s">
        <v>554</v>
      </c>
      <c r="T954" s="6"/>
    </row>
    <row r="955" spans="2:20" x14ac:dyDescent="0.25">
      <c r="B955" s="36" t="s">
        <v>135</v>
      </c>
      <c r="C955" s="37" t="s">
        <v>135</v>
      </c>
      <c r="D955" s="37" t="s">
        <v>157</v>
      </c>
      <c r="E955" s="37" t="s">
        <v>137</v>
      </c>
      <c r="F955" s="37" t="s">
        <v>157</v>
      </c>
      <c r="G955" s="38" t="str">
        <f t="shared" si="117"/>
        <v>3.3.50.30.50</v>
      </c>
      <c r="H955" s="23" t="s">
        <v>293</v>
      </c>
      <c r="I955" s="38" t="str">
        <f t="shared" si="119"/>
        <v>A</v>
      </c>
      <c r="J955" s="38">
        <f t="shared" si="118"/>
        <v>5</v>
      </c>
      <c r="K955" s="39" t="s">
        <v>47</v>
      </c>
      <c r="L955" s="38" t="s">
        <v>770</v>
      </c>
      <c r="M955" s="38" t="s">
        <v>545</v>
      </c>
      <c r="N955" s="59" t="s">
        <v>549</v>
      </c>
      <c r="O955" s="62" t="s">
        <v>554</v>
      </c>
      <c r="T955" s="6"/>
    </row>
    <row r="956" spans="2:20" x14ac:dyDescent="0.25">
      <c r="B956" s="36" t="s">
        <v>135</v>
      </c>
      <c r="C956" s="37" t="s">
        <v>135</v>
      </c>
      <c r="D956" s="37" t="s">
        <v>157</v>
      </c>
      <c r="E956" s="37" t="s">
        <v>137</v>
      </c>
      <c r="F956" s="37" t="s">
        <v>192</v>
      </c>
      <c r="G956" s="38" t="str">
        <f t="shared" si="117"/>
        <v>3.3.50.30.51</v>
      </c>
      <c r="H956" s="23" t="s">
        <v>580</v>
      </c>
      <c r="I956" s="38" t="str">
        <f t="shared" si="119"/>
        <v>A</v>
      </c>
      <c r="J956" s="38">
        <f t="shared" si="118"/>
        <v>5</v>
      </c>
      <c r="K956" s="39" t="s">
        <v>47</v>
      </c>
      <c r="L956" s="38" t="s">
        <v>770</v>
      </c>
      <c r="M956" s="38" t="s">
        <v>545</v>
      </c>
      <c r="N956" s="59" t="s">
        <v>549</v>
      </c>
      <c r="O956" s="62" t="s">
        <v>554</v>
      </c>
      <c r="T956" s="6"/>
    </row>
    <row r="957" spans="2:20" x14ac:dyDescent="0.25">
      <c r="B957" s="36" t="s">
        <v>135</v>
      </c>
      <c r="C957" s="37" t="s">
        <v>135</v>
      </c>
      <c r="D957" s="37" t="s">
        <v>157</v>
      </c>
      <c r="E957" s="37" t="s">
        <v>137</v>
      </c>
      <c r="F957" s="37" t="s">
        <v>193</v>
      </c>
      <c r="G957" s="38" t="str">
        <f t="shared" si="117"/>
        <v>3.3.50.30.52</v>
      </c>
      <c r="H957" s="23" t="s">
        <v>576</v>
      </c>
      <c r="I957" s="38" t="str">
        <f t="shared" si="119"/>
        <v>A</v>
      </c>
      <c r="J957" s="38">
        <f t="shared" si="118"/>
        <v>5</v>
      </c>
      <c r="K957" s="39" t="s">
        <v>47</v>
      </c>
      <c r="L957" s="38" t="s">
        <v>770</v>
      </c>
      <c r="M957" s="38" t="s">
        <v>545</v>
      </c>
      <c r="N957" s="59" t="s">
        <v>549</v>
      </c>
      <c r="O957" s="62" t="s">
        <v>554</v>
      </c>
      <c r="T957" s="6"/>
    </row>
    <row r="958" spans="2:20" x14ac:dyDescent="0.25">
      <c r="B958" s="36" t="s">
        <v>135</v>
      </c>
      <c r="C958" s="37" t="s">
        <v>135</v>
      </c>
      <c r="D958" s="37" t="s">
        <v>157</v>
      </c>
      <c r="E958" s="37" t="s">
        <v>137</v>
      </c>
      <c r="F958" s="37" t="s">
        <v>194</v>
      </c>
      <c r="G958" s="38" t="str">
        <f t="shared" si="117"/>
        <v>3.3.50.30.53</v>
      </c>
      <c r="H958" s="23" t="s">
        <v>577</v>
      </c>
      <c r="I958" s="38" t="str">
        <f t="shared" si="119"/>
        <v>A</v>
      </c>
      <c r="J958" s="38">
        <f t="shared" si="118"/>
        <v>5</v>
      </c>
      <c r="K958" s="39" t="s">
        <v>47</v>
      </c>
      <c r="L958" s="38" t="s">
        <v>770</v>
      </c>
      <c r="M958" s="38" t="s">
        <v>545</v>
      </c>
      <c r="N958" s="59" t="s">
        <v>549</v>
      </c>
      <c r="O958" s="62" t="s">
        <v>554</v>
      </c>
      <c r="T958" s="6"/>
    </row>
    <row r="959" spans="2:20" x14ac:dyDescent="0.25">
      <c r="B959" s="36" t="s">
        <v>135</v>
      </c>
      <c r="C959" s="37" t="s">
        <v>135</v>
      </c>
      <c r="D959" s="37" t="s">
        <v>157</v>
      </c>
      <c r="E959" s="37" t="s">
        <v>137</v>
      </c>
      <c r="F959" s="37" t="s">
        <v>195</v>
      </c>
      <c r="G959" s="38" t="str">
        <f t="shared" si="117"/>
        <v>3.3.50.30.54</v>
      </c>
      <c r="H959" s="23" t="s">
        <v>578</v>
      </c>
      <c r="I959" s="38" t="str">
        <f t="shared" si="119"/>
        <v>A</v>
      </c>
      <c r="J959" s="38">
        <f t="shared" si="118"/>
        <v>5</v>
      </c>
      <c r="K959" s="39" t="s">
        <v>47</v>
      </c>
      <c r="L959" s="38" t="s">
        <v>770</v>
      </c>
      <c r="M959" s="38" t="s">
        <v>545</v>
      </c>
      <c r="N959" s="59" t="s">
        <v>549</v>
      </c>
      <c r="O959" s="62" t="s">
        <v>554</v>
      </c>
      <c r="T959" s="6"/>
    </row>
    <row r="960" spans="2:20" x14ac:dyDescent="0.25">
      <c r="B960" s="36" t="s">
        <v>135</v>
      </c>
      <c r="C960" s="37" t="s">
        <v>135</v>
      </c>
      <c r="D960" s="37" t="s">
        <v>157</v>
      </c>
      <c r="E960" s="37" t="s">
        <v>137</v>
      </c>
      <c r="F960" s="37" t="s">
        <v>190</v>
      </c>
      <c r="G960" s="38" t="str">
        <f t="shared" si="117"/>
        <v>3.3.50.30.60</v>
      </c>
      <c r="H960" s="23" t="s">
        <v>98</v>
      </c>
      <c r="I960" s="38" t="str">
        <f t="shared" si="119"/>
        <v>A</v>
      </c>
      <c r="J960" s="38">
        <f t="shared" si="118"/>
        <v>5</v>
      </c>
      <c r="K960" s="39" t="s">
        <v>47</v>
      </c>
      <c r="L960" s="38" t="s">
        <v>770</v>
      </c>
      <c r="M960" s="38" t="s">
        <v>545</v>
      </c>
      <c r="N960" s="59" t="s">
        <v>549</v>
      </c>
      <c r="O960" s="62" t="s">
        <v>554</v>
      </c>
      <c r="T960" s="6"/>
    </row>
    <row r="961" spans="2:26" x14ac:dyDescent="0.25">
      <c r="B961" s="36" t="s">
        <v>135</v>
      </c>
      <c r="C961" s="37" t="s">
        <v>135</v>
      </c>
      <c r="D961" s="37" t="s">
        <v>157</v>
      </c>
      <c r="E961" s="37" t="s">
        <v>137</v>
      </c>
      <c r="F961" s="37" t="s">
        <v>226</v>
      </c>
      <c r="G961" s="38" t="str">
        <f t="shared" si="117"/>
        <v>3.3.50.30.96</v>
      </c>
      <c r="H961" s="23" t="s">
        <v>579</v>
      </c>
      <c r="I961" s="38" t="str">
        <f t="shared" si="119"/>
        <v>A</v>
      </c>
      <c r="J961" s="38">
        <f t="shared" si="118"/>
        <v>5</v>
      </c>
      <c r="K961" s="39" t="s">
        <v>47</v>
      </c>
      <c r="L961" s="38" t="s">
        <v>770</v>
      </c>
      <c r="M961" s="38" t="s">
        <v>545</v>
      </c>
      <c r="N961" s="59" t="s">
        <v>549</v>
      </c>
      <c r="O961" s="62" t="s">
        <v>554</v>
      </c>
      <c r="T961" s="6"/>
    </row>
    <row r="962" spans="2:26" x14ac:dyDescent="0.25">
      <c r="B962" s="36" t="s">
        <v>135</v>
      </c>
      <c r="C962" s="37" t="s">
        <v>135</v>
      </c>
      <c r="D962" s="37" t="s">
        <v>157</v>
      </c>
      <c r="E962" s="37" t="s">
        <v>137</v>
      </c>
      <c r="F962" s="37" t="s">
        <v>191</v>
      </c>
      <c r="G962" s="38" t="str">
        <f t="shared" si="117"/>
        <v>3.3.50.30.99</v>
      </c>
      <c r="H962" s="23" t="s">
        <v>25</v>
      </c>
      <c r="I962" s="38" t="str">
        <f t="shared" si="119"/>
        <v>A</v>
      </c>
      <c r="J962" s="38">
        <f t="shared" si="118"/>
        <v>5</v>
      </c>
      <c r="K962" s="39" t="s">
        <v>47</v>
      </c>
      <c r="L962" s="38" t="s">
        <v>770</v>
      </c>
      <c r="M962" s="38" t="s">
        <v>545</v>
      </c>
      <c r="N962" s="59" t="s">
        <v>549</v>
      </c>
      <c r="O962" s="62" t="s">
        <v>554</v>
      </c>
      <c r="T962" s="6"/>
    </row>
    <row r="963" spans="2:26" x14ac:dyDescent="0.25">
      <c r="B963" s="30" t="s">
        <v>135</v>
      </c>
      <c r="C963" s="31" t="s">
        <v>135</v>
      </c>
      <c r="D963" s="31" t="s">
        <v>157</v>
      </c>
      <c r="E963" s="31" t="s">
        <v>150</v>
      </c>
      <c r="F963" s="31" t="s">
        <v>186</v>
      </c>
      <c r="G963" s="32" t="str">
        <f t="shared" si="117"/>
        <v>3.3.50.31.00</v>
      </c>
      <c r="H963" s="33" t="s">
        <v>258</v>
      </c>
      <c r="I963" s="34" t="str">
        <f t="shared" si="119"/>
        <v>S</v>
      </c>
      <c r="J963" s="32">
        <f t="shared" si="118"/>
        <v>4</v>
      </c>
      <c r="K963" s="35" t="s">
        <v>46</v>
      </c>
      <c r="L963" s="32" t="s">
        <v>770</v>
      </c>
      <c r="M963" s="32" t="s">
        <v>544</v>
      </c>
      <c r="N963" s="59" t="s">
        <v>549</v>
      </c>
      <c r="O963" s="61" t="s">
        <v>554</v>
      </c>
      <c r="T963" s="6"/>
    </row>
    <row r="964" spans="2:26" x14ac:dyDescent="0.25">
      <c r="B964" s="36" t="s">
        <v>135</v>
      </c>
      <c r="C964" s="37" t="s">
        <v>135</v>
      </c>
      <c r="D964" s="37" t="s">
        <v>157</v>
      </c>
      <c r="E964" s="37" t="s">
        <v>150</v>
      </c>
      <c r="F964" s="37" t="s">
        <v>173</v>
      </c>
      <c r="G964" s="38" t="str">
        <f t="shared" si="117"/>
        <v>3.3.50.31.01</v>
      </c>
      <c r="H964" s="45" t="s">
        <v>581</v>
      </c>
      <c r="I964" s="38" t="str">
        <f t="shared" si="119"/>
        <v>A</v>
      </c>
      <c r="J964" s="38">
        <f t="shared" si="118"/>
        <v>5</v>
      </c>
      <c r="K964" s="39" t="s">
        <v>47</v>
      </c>
      <c r="L964" s="38" t="s">
        <v>770</v>
      </c>
      <c r="M964" s="38" t="s">
        <v>545</v>
      </c>
      <c r="N964" s="59" t="s">
        <v>549</v>
      </c>
      <c r="O964" s="62" t="s">
        <v>554</v>
      </c>
      <c r="T964" s="6"/>
    </row>
    <row r="965" spans="2:26" x14ac:dyDescent="0.25">
      <c r="B965" s="36" t="s">
        <v>135</v>
      </c>
      <c r="C965" s="37" t="s">
        <v>135</v>
      </c>
      <c r="D965" s="37" t="s">
        <v>157</v>
      </c>
      <c r="E965" s="37" t="s">
        <v>150</v>
      </c>
      <c r="F965" s="37" t="s">
        <v>138</v>
      </c>
      <c r="G965" s="38" t="str">
        <f t="shared" si="117"/>
        <v>3.3.50.31.02</v>
      </c>
      <c r="H965" s="45" t="s">
        <v>582</v>
      </c>
      <c r="I965" s="38" t="str">
        <f t="shared" si="119"/>
        <v>A</v>
      </c>
      <c r="J965" s="38">
        <f t="shared" si="118"/>
        <v>5</v>
      </c>
      <c r="K965" s="39" t="s">
        <v>47</v>
      </c>
      <c r="L965" s="38" t="s">
        <v>770</v>
      </c>
      <c r="M965" s="38" t="s">
        <v>545</v>
      </c>
      <c r="N965" s="59" t="s">
        <v>549</v>
      </c>
      <c r="O965" s="62" t="s">
        <v>554</v>
      </c>
      <c r="T965" s="6"/>
    </row>
    <row r="966" spans="2:26" x14ac:dyDescent="0.25">
      <c r="B966" s="36" t="s">
        <v>135</v>
      </c>
      <c r="C966" s="37" t="s">
        <v>135</v>
      </c>
      <c r="D966" s="37" t="s">
        <v>157</v>
      </c>
      <c r="E966" s="37" t="s">
        <v>150</v>
      </c>
      <c r="F966" s="37" t="s">
        <v>139</v>
      </c>
      <c r="G966" s="38" t="str">
        <f t="shared" si="117"/>
        <v>3.3.50.31.03</v>
      </c>
      <c r="H966" s="45" t="s">
        <v>583</v>
      </c>
      <c r="I966" s="38" t="str">
        <f t="shared" si="119"/>
        <v>A</v>
      </c>
      <c r="J966" s="38">
        <f t="shared" si="118"/>
        <v>5</v>
      </c>
      <c r="K966" s="39" t="s">
        <v>47</v>
      </c>
      <c r="L966" s="38" t="s">
        <v>770</v>
      </c>
      <c r="M966" s="38" t="s">
        <v>545</v>
      </c>
      <c r="N966" s="59" t="s">
        <v>549</v>
      </c>
      <c r="O966" s="62" t="s">
        <v>554</v>
      </c>
      <c r="T966" s="6"/>
    </row>
    <row r="967" spans="2:26" x14ac:dyDescent="0.25">
      <c r="B967" s="36" t="s">
        <v>135</v>
      </c>
      <c r="C967" s="37" t="s">
        <v>135</v>
      </c>
      <c r="D967" s="37" t="s">
        <v>157</v>
      </c>
      <c r="E967" s="37" t="s">
        <v>150</v>
      </c>
      <c r="F967" s="37" t="s">
        <v>140</v>
      </c>
      <c r="G967" s="38" t="str">
        <f t="shared" si="117"/>
        <v>3.3.50.31.04</v>
      </c>
      <c r="H967" s="45" t="s">
        <v>584</v>
      </c>
      <c r="I967" s="38" t="str">
        <f t="shared" si="119"/>
        <v>A</v>
      </c>
      <c r="J967" s="38">
        <f t="shared" si="118"/>
        <v>5</v>
      </c>
      <c r="K967" s="39" t="s">
        <v>47</v>
      </c>
      <c r="L967" s="38" t="s">
        <v>770</v>
      </c>
      <c r="M967" s="38" t="s">
        <v>545</v>
      </c>
      <c r="N967" s="59" t="s">
        <v>549</v>
      </c>
      <c r="O967" s="62" t="s">
        <v>554</v>
      </c>
      <c r="T967" s="6"/>
    </row>
    <row r="968" spans="2:26" x14ac:dyDescent="0.25">
      <c r="B968" s="36" t="s">
        <v>135</v>
      </c>
      <c r="C968" s="37" t="s">
        <v>135</v>
      </c>
      <c r="D968" s="37" t="s">
        <v>157</v>
      </c>
      <c r="E968" s="37" t="s">
        <v>150</v>
      </c>
      <c r="F968" s="37" t="s">
        <v>141</v>
      </c>
      <c r="G968" s="38" t="str">
        <f t="shared" si="117"/>
        <v>3.3.50.31.05</v>
      </c>
      <c r="H968" s="45" t="s">
        <v>585</v>
      </c>
      <c r="I968" s="38" t="str">
        <f t="shared" si="119"/>
        <v>A</v>
      </c>
      <c r="J968" s="38">
        <f t="shared" si="118"/>
        <v>5</v>
      </c>
      <c r="K968" s="39" t="s">
        <v>47</v>
      </c>
      <c r="L968" s="38" t="s">
        <v>770</v>
      </c>
      <c r="M968" s="38" t="s">
        <v>545</v>
      </c>
      <c r="N968" s="59" t="s">
        <v>549</v>
      </c>
      <c r="O968" s="62" t="s">
        <v>554</v>
      </c>
      <c r="T968" s="6"/>
    </row>
    <row r="969" spans="2:26" x14ac:dyDescent="0.25">
      <c r="B969" s="36" t="s">
        <v>135</v>
      </c>
      <c r="C969" s="37" t="s">
        <v>135</v>
      </c>
      <c r="D969" s="37" t="s">
        <v>157</v>
      </c>
      <c r="E969" s="37" t="s">
        <v>150</v>
      </c>
      <c r="F969" s="37" t="s">
        <v>191</v>
      </c>
      <c r="G969" s="38" t="str">
        <f t="shared" ref="G969:G1032" si="120">B969&amp;"."&amp;C969&amp;"."&amp;D969&amp;"."&amp;E969&amp;"."&amp;F969</f>
        <v>3.3.50.31.99</v>
      </c>
      <c r="H969" s="45" t="s">
        <v>586</v>
      </c>
      <c r="I969" s="38" t="str">
        <f t="shared" si="119"/>
        <v>A</v>
      </c>
      <c r="J969" s="38">
        <f t="shared" ref="J969:J1032" si="121">IF( (VALUE(F969) &gt; 0), 5,IF( (VALUE(E969) &gt; 0), 4,IF( (VALUE(D969) &gt; 0), 3,IF( (VALUE(C969) &gt; 0), 2,1))))</f>
        <v>5</v>
      </c>
      <c r="K969" s="39" t="s">
        <v>47</v>
      </c>
      <c r="L969" s="38" t="s">
        <v>770</v>
      </c>
      <c r="M969" s="38" t="s">
        <v>545</v>
      </c>
      <c r="N969" s="59" t="s">
        <v>549</v>
      </c>
      <c r="O969" s="62" t="s">
        <v>554</v>
      </c>
      <c r="T969" s="6"/>
    </row>
    <row r="970" spans="2:26" x14ac:dyDescent="0.25">
      <c r="B970" s="30" t="s">
        <v>135</v>
      </c>
      <c r="C970" s="31" t="s">
        <v>135</v>
      </c>
      <c r="D970" s="31" t="s">
        <v>157</v>
      </c>
      <c r="E970" s="31" t="s">
        <v>161</v>
      </c>
      <c r="F970" s="31" t="s">
        <v>186</v>
      </c>
      <c r="G970" s="32" t="str">
        <f t="shared" si="120"/>
        <v>3.3.50.33.00</v>
      </c>
      <c r="H970" s="33" t="s">
        <v>27</v>
      </c>
      <c r="I970" s="34" t="str">
        <f t="shared" ref="I970:I1033" si="122">IF(J970&lt;J971,"S","A")</f>
        <v>S</v>
      </c>
      <c r="J970" s="32">
        <f t="shared" si="121"/>
        <v>4</v>
      </c>
      <c r="K970" s="35" t="s">
        <v>46</v>
      </c>
      <c r="L970" s="32" t="s">
        <v>770</v>
      </c>
      <c r="M970" s="32" t="s">
        <v>544</v>
      </c>
      <c r="N970" s="59" t="s">
        <v>549</v>
      </c>
      <c r="O970" s="61" t="s">
        <v>554</v>
      </c>
      <c r="T970" s="6"/>
    </row>
    <row r="971" spans="2:26" x14ac:dyDescent="0.25">
      <c r="B971" s="36" t="s">
        <v>135</v>
      </c>
      <c r="C971" s="37" t="s">
        <v>135</v>
      </c>
      <c r="D971" s="37" t="s">
        <v>157</v>
      </c>
      <c r="E971" s="37" t="s">
        <v>161</v>
      </c>
      <c r="F971" s="37" t="s">
        <v>173</v>
      </c>
      <c r="G971" s="38" t="str">
        <f t="shared" si="120"/>
        <v>3.3.50.33.01</v>
      </c>
      <c r="H971" s="45" t="s">
        <v>588</v>
      </c>
      <c r="I971" s="29" t="str">
        <f t="shared" si="122"/>
        <v>A</v>
      </c>
      <c r="J971" s="38">
        <f t="shared" si="121"/>
        <v>5</v>
      </c>
      <c r="K971" s="39" t="s">
        <v>47</v>
      </c>
      <c r="L971" s="38" t="s">
        <v>770</v>
      </c>
      <c r="M971" s="38" t="s">
        <v>545</v>
      </c>
      <c r="N971" s="59" t="s">
        <v>549</v>
      </c>
      <c r="O971" s="62" t="s">
        <v>554</v>
      </c>
      <c r="T971" s="6"/>
    </row>
    <row r="972" spans="2:26" x14ac:dyDescent="0.25">
      <c r="B972" s="36" t="s">
        <v>135</v>
      </c>
      <c r="C972" s="37" t="s">
        <v>135</v>
      </c>
      <c r="D972" s="37" t="s">
        <v>157</v>
      </c>
      <c r="E972" s="37" t="s">
        <v>161</v>
      </c>
      <c r="F972" s="37" t="s">
        <v>138</v>
      </c>
      <c r="G972" s="38" t="str">
        <f t="shared" si="120"/>
        <v>3.3.50.33.02</v>
      </c>
      <c r="H972" s="45" t="s">
        <v>589</v>
      </c>
      <c r="I972" s="29" t="str">
        <f t="shared" si="122"/>
        <v>A</v>
      </c>
      <c r="J972" s="38">
        <f t="shared" si="121"/>
        <v>5</v>
      </c>
      <c r="K972" s="39" t="s">
        <v>47</v>
      </c>
      <c r="L972" s="38" t="s">
        <v>770</v>
      </c>
      <c r="M972" s="38" t="s">
        <v>545</v>
      </c>
      <c r="N972" s="59" t="s">
        <v>549</v>
      </c>
      <c r="O972" s="62" t="s">
        <v>554</v>
      </c>
      <c r="T972" s="6"/>
    </row>
    <row r="973" spans="2:26" x14ac:dyDescent="0.25">
      <c r="B973" s="36" t="s">
        <v>135</v>
      </c>
      <c r="C973" s="37" t="s">
        <v>135</v>
      </c>
      <c r="D973" s="37" t="s">
        <v>157</v>
      </c>
      <c r="E973" s="37" t="s">
        <v>161</v>
      </c>
      <c r="F973" s="37" t="s">
        <v>139</v>
      </c>
      <c r="G973" s="38" t="str">
        <f t="shared" si="120"/>
        <v>3.3.50.33.03</v>
      </c>
      <c r="H973" s="45" t="s">
        <v>590</v>
      </c>
      <c r="I973" s="29" t="str">
        <f t="shared" si="122"/>
        <v>A</v>
      </c>
      <c r="J973" s="38">
        <f t="shared" si="121"/>
        <v>5</v>
      </c>
      <c r="K973" s="39" t="s">
        <v>47</v>
      </c>
      <c r="L973" s="38" t="s">
        <v>770</v>
      </c>
      <c r="M973" s="38" t="s">
        <v>545</v>
      </c>
      <c r="N973" s="59" t="s">
        <v>549</v>
      </c>
      <c r="O973" s="62" t="s">
        <v>554</v>
      </c>
      <c r="Q973" s="2" t="str">
        <f>B973&amp;"."&amp;C973&amp;"."&amp;D973&amp;"."&amp;E973&amp;"."&amp;F973</f>
        <v>3.3.50.33.03</v>
      </c>
      <c r="R973" s="2" t="str">
        <f>SUBSTITUTE(Q973,".","")</f>
        <v>33503303</v>
      </c>
      <c r="S973" s="2" t="b">
        <f>R973=T973</f>
        <v>1</v>
      </c>
      <c r="T973" s="6" t="str">
        <f>TRIM(SUBSTITUTE(TEXT(G973,"00000000"),".",""))</f>
        <v>33503303</v>
      </c>
      <c r="V973" s="9" t="str">
        <f>IF(IFERROR(SEARCH("Último",K973),0)&gt;0,"A","S")</f>
        <v>A</v>
      </c>
      <c r="W973" s="2" t="b">
        <f>V973=I973</f>
        <v>1</v>
      </c>
      <c r="Y973" s="2" t="str">
        <f>G973&amp;" - "&amp;H973</f>
        <v>3.3.50.33.03 - TAXAS DE EMBARQUE, SEGURO, FRETAMENTO E PEDÁGIO</v>
      </c>
      <c r="Z973" s="2" t="s">
        <v>549</v>
      </c>
    </row>
    <row r="974" spans="2:26" x14ac:dyDescent="0.25">
      <c r="B974" s="36" t="s">
        <v>135</v>
      </c>
      <c r="C974" s="37" t="s">
        <v>135</v>
      </c>
      <c r="D974" s="37" t="s">
        <v>157</v>
      </c>
      <c r="E974" s="37" t="s">
        <v>161</v>
      </c>
      <c r="F974" s="37" t="s">
        <v>191</v>
      </c>
      <c r="G974" s="38" t="str">
        <f t="shared" si="120"/>
        <v>3.3.50.33.99</v>
      </c>
      <c r="H974" s="45" t="s">
        <v>595</v>
      </c>
      <c r="I974" s="29" t="str">
        <f t="shared" si="122"/>
        <v>A</v>
      </c>
      <c r="J974" s="38">
        <f t="shared" si="121"/>
        <v>5</v>
      </c>
      <c r="K974" s="39" t="s">
        <v>47</v>
      </c>
      <c r="L974" s="38" t="s">
        <v>770</v>
      </c>
      <c r="M974" s="38" t="s">
        <v>545</v>
      </c>
      <c r="N974" s="59" t="s">
        <v>549</v>
      </c>
      <c r="O974" s="62" t="s">
        <v>554</v>
      </c>
      <c r="T974" s="6"/>
    </row>
    <row r="975" spans="2:26" x14ac:dyDescent="0.25">
      <c r="B975" s="30" t="s">
        <v>135</v>
      </c>
      <c r="C975" s="31" t="s">
        <v>135</v>
      </c>
      <c r="D975" s="31" t="s">
        <v>157</v>
      </c>
      <c r="E975" s="31" t="s">
        <v>189</v>
      </c>
      <c r="F975" s="31" t="s">
        <v>186</v>
      </c>
      <c r="G975" s="32" t="str">
        <f t="shared" si="120"/>
        <v>3.3.50.35.00</v>
      </c>
      <c r="H975" s="33" t="s">
        <v>83</v>
      </c>
      <c r="I975" s="34" t="str">
        <f t="shared" si="122"/>
        <v>S</v>
      </c>
      <c r="J975" s="32">
        <f t="shared" si="121"/>
        <v>4</v>
      </c>
      <c r="K975" s="35" t="s">
        <v>46</v>
      </c>
      <c r="L975" s="32" t="s">
        <v>770</v>
      </c>
      <c r="M975" s="32" t="s">
        <v>544</v>
      </c>
      <c r="N975" s="59" t="s">
        <v>549</v>
      </c>
      <c r="O975" s="61" t="s">
        <v>554</v>
      </c>
      <c r="Q975" s="2" t="str">
        <f>B975&amp;"."&amp;C975&amp;"."&amp;D975&amp;"."&amp;E975&amp;"."&amp;F975</f>
        <v>3.3.50.35.00</v>
      </c>
      <c r="R975" s="2" t="str">
        <f>SUBSTITUTE(Q975,".","")</f>
        <v>33503500</v>
      </c>
      <c r="S975" s="2" t="b">
        <f>R975=T975</f>
        <v>1</v>
      </c>
      <c r="T975" s="6" t="str">
        <f>TRIM(SUBSTITUTE(TEXT(G975,"00000000"),".",""))</f>
        <v>33503500</v>
      </c>
      <c r="V975" s="9" t="str">
        <f>IF(IFERROR(SEARCH("Último",K975),0)&gt;0,"A","S")</f>
        <v>S</v>
      </c>
      <c r="W975" s="2" t="b">
        <f>V975=I975</f>
        <v>1</v>
      </c>
      <c r="Y975" s="2" t="str">
        <f>G975&amp;" - "&amp;H975</f>
        <v>3.3.50.35.00 - SERVIÇOS DE CONSULTORIA</v>
      </c>
      <c r="Z975" s="2" t="s">
        <v>549</v>
      </c>
    </row>
    <row r="976" spans="2:26" x14ac:dyDescent="0.25">
      <c r="B976" s="36" t="s">
        <v>135</v>
      </c>
      <c r="C976" s="37" t="s">
        <v>135</v>
      </c>
      <c r="D976" s="37" t="s">
        <v>157</v>
      </c>
      <c r="E976" s="37" t="s">
        <v>189</v>
      </c>
      <c r="F976" s="37" t="s">
        <v>173</v>
      </c>
      <c r="G976" s="38" t="str">
        <f t="shared" si="120"/>
        <v>3.3.50.35.01</v>
      </c>
      <c r="H976" s="45" t="s">
        <v>598</v>
      </c>
      <c r="I976" s="29" t="str">
        <f t="shared" si="122"/>
        <v>A</v>
      </c>
      <c r="J976" s="38">
        <f t="shared" si="121"/>
        <v>5</v>
      </c>
      <c r="K976" s="39" t="s">
        <v>47</v>
      </c>
      <c r="L976" s="38" t="s">
        <v>770</v>
      </c>
      <c r="M976" s="38" t="s">
        <v>545</v>
      </c>
      <c r="N976" s="59" t="s">
        <v>549</v>
      </c>
      <c r="O976" s="62" t="s">
        <v>554</v>
      </c>
      <c r="T976" s="6"/>
    </row>
    <row r="977" spans="2:26" x14ac:dyDescent="0.25">
      <c r="B977" s="36" t="s">
        <v>135</v>
      </c>
      <c r="C977" s="37" t="s">
        <v>135</v>
      </c>
      <c r="D977" s="37" t="s">
        <v>157</v>
      </c>
      <c r="E977" s="37" t="s">
        <v>189</v>
      </c>
      <c r="F977" s="37" t="s">
        <v>138</v>
      </c>
      <c r="G977" s="38" t="str">
        <f t="shared" si="120"/>
        <v>3.3.50.35.02</v>
      </c>
      <c r="H977" s="45" t="s">
        <v>599</v>
      </c>
      <c r="I977" s="29" t="str">
        <f t="shared" si="122"/>
        <v>A</v>
      </c>
      <c r="J977" s="38">
        <f t="shared" si="121"/>
        <v>5</v>
      </c>
      <c r="K977" s="39" t="s">
        <v>47</v>
      </c>
      <c r="L977" s="38" t="s">
        <v>770</v>
      </c>
      <c r="M977" s="38" t="s">
        <v>545</v>
      </c>
      <c r="N977" s="59" t="s">
        <v>549</v>
      </c>
      <c r="O977" s="62" t="s">
        <v>554</v>
      </c>
      <c r="Q977" s="2" t="str">
        <f>B977&amp;"."&amp;C977&amp;"."&amp;D977&amp;"."&amp;E977&amp;"."&amp;F977</f>
        <v>3.3.50.35.02</v>
      </c>
      <c r="R977" s="2" t="str">
        <f>SUBSTITUTE(Q977,".","")</f>
        <v>33503502</v>
      </c>
      <c r="S977" s="2" t="b">
        <f>R977=T977</f>
        <v>1</v>
      </c>
      <c r="T977" s="6" t="str">
        <f>TRIM(SUBSTITUTE(TEXT(G977,"00000000"),".",""))</f>
        <v>33503502</v>
      </c>
      <c r="V977" s="9" t="str">
        <f>IF(IFERROR(SEARCH("Último",K977),0)&gt;0,"A","S")</f>
        <v>A</v>
      </c>
      <c r="W977" s="2" t="b">
        <f>V977=I977</f>
        <v>1</v>
      </c>
      <c r="Y977" s="2" t="str">
        <f>G977&amp;" - "&amp;H977</f>
        <v>3.3.50.35.02 - AUDITORIA EXTERNA</v>
      </c>
      <c r="Z977" s="2" t="s">
        <v>549</v>
      </c>
    </row>
    <row r="978" spans="2:26" x14ac:dyDescent="0.25">
      <c r="B978" s="36" t="s">
        <v>135</v>
      </c>
      <c r="C978" s="37" t="s">
        <v>135</v>
      </c>
      <c r="D978" s="37" t="s">
        <v>157</v>
      </c>
      <c r="E978" s="37" t="s">
        <v>189</v>
      </c>
      <c r="F978" s="37" t="s">
        <v>191</v>
      </c>
      <c r="G978" s="38" t="str">
        <f t="shared" si="120"/>
        <v>3.3.50.35.99</v>
      </c>
      <c r="H978" s="45" t="s">
        <v>600</v>
      </c>
      <c r="I978" s="29" t="str">
        <f t="shared" si="122"/>
        <v>A</v>
      </c>
      <c r="J978" s="38">
        <f t="shared" si="121"/>
        <v>5</v>
      </c>
      <c r="K978" s="39" t="s">
        <v>47</v>
      </c>
      <c r="L978" s="38" t="s">
        <v>770</v>
      </c>
      <c r="M978" s="38" t="s">
        <v>545</v>
      </c>
      <c r="N978" s="59" t="s">
        <v>549</v>
      </c>
      <c r="O978" s="62" t="s">
        <v>554</v>
      </c>
      <c r="T978" s="6"/>
    </row>
    <row r="979" spans="2:26" x14ac:dyDescent="0.25">
      <c r="B979" s="30" t="s">
        <v>135</v>
      </c>
      <c r="C979" s="31" t="s">
        <v>135</v>
      </c>
      <c r="D979" s="31" t="s">
        <v>157</v>
      </c>
      <c r="E979" s="31" t="s">
        <v>172</v>
      </c>
      <c r="F979" s="31" t="s">
        <v>186</v>
      </c>
      <c r="G979" s="32" t="str">
        <f t="shared" si="120"/>
        <v>3.3.50.36.00</v>
      </c>
      <c r="H979" s="33" t="s">
        <v>84</v>
      </c>
      <c r="I979" s="34" t="str">
        <f t="shared" si="122"/>
        <v>S</v>
      </c>
      <c r="J979" s="32">
        <f t="shared" si="121"/>
        <v>4</v>
      </c>
      <c r="K979" s="35" t="s">
        <v>46</v>
      </c>
      <c r="L979" s="32" t="s">
        <v>770</v>
      </c>
      <c r="M979" s="32" t="s">
        <v>544</v>
      </c>
      <c r="N979" s="59" t="s">
        <v>549</v>
      </c>
      <c r="O979" s="61" t="s">
        <v>554</v>
      </c>
      <c r="Q979" s="2" t="str">
        <f>B979&amp;"."&amp;C979&amp;"."&amp;D979&amp;"."&amp;E979&amp;"."&amp;F979</f>
        <v>3.3.50.36.00</v>
      </c>
      <c r="R979" s="2" t="str">
        <f>SUBSTITUTE(Q979,".","")</f>
        <v>33503600</v>
      </c>
      <c r="S979" s="2" t="b">
        <f>R979=T979</f>
        <v>1</v>
      </c>
      <c r="T979" s="6" t="str">
        <f>TRIM(SUBSTITUTE(TEXT(G979,"00000000"),".",""))</f>
        <v>33503600</v>
      </c>
      <c r="V979" s="9" t="str">
        <f>IF(IFERROR(SEARCH("Último",K979),0)&gt;0,"A","S")</f>
        <v>S</v>
      </c>
      <c r="W979" s="2" t="b">
        <f>V979=I979</f>
        <v>1</v>
      </c>
      <c r="Y979" s="2" t="str">
        <f>G979&amp;" - "&amp;H979</f>
        <v>3.3.50.36.00 - OUTROS SERVIÇOS DE TERCEIROS - PESSOA FÍSICA</v>
      </c>
      <c r="Z979" s="2" t="s">
        <v>549</v>
      </c>
    </row>
    <row r="980" spans="2:26" x14ac:dyDescent="0.25">
      <c r="B980" s="36" t="s">
        <v>135</v>
      </c>
      <c r="C980" s="37" t="s">
        <v>135</v>
      </c>
      <c r="D980" s="37" t="s">
        <v>157</v>
      </c>
      <c r="E980" s="37" t="s">
        <v>172</v>
      </c>
      <c r="F980" s="37" t="s">
        <v>173</v>
      </c>
      <c r="G980" s="38" t="str">
        <f t="shared" si="120"/>
        <v>3.3.50.36.01</v>
      </c>
      <c r="H980" s="45" t="s">
        <v>294</v>
      </c>
      <c r="I980" s="29" t="str">
        <f t="shared" si="122"/>
        <v>A</v>
      </c>
      <c r="J980" s="38">
        <f t="shared" si="121"/>
        <v>5</v>
      </c>
      <c r="K980" s="39" t="s">
        <v>47</v>
      </c>
      <c r="L980" s="38" t="s">
        <v>770</v>
      </c>
      <c r="M980" s="38" t="s">
        <v>545</v>
      </c>
      <c r="N980" s="59" t="s">
        <v>549</v>
      </c>
      <c r="O980" s="62" t="s">
        <v>554</v>
      </c>
      <c r="T980" s="6"/>
    </row>
    <row r="981" spans="2:26" x14ac:dyDescent="0.25">
      <c r="B981" s="36" t="s">
        <v>135</v>
      </c>
      <c r="C981" s="37" t="s">
        <v>135</v>
      </c>
      <c r="D981" s="37" t="s">
        <v>157</v>
      </c>
      <c r="E981" s="37" t="s">
        <v>172</v>
      </c>
      <c r="F981" s="37" t="s">
        <v>138</v>
      </c>
      <c r="G981" s="38" t="str">
        <f t="shared" si="120"/>
        <v>3.3.50.36.02</v>
      </c>
      <c r="H981" s="45" t="s">
        <v>295</v>
      </c>
      <c r="I981" s="29" t="str">
        <f t="shared" si="122"/>
        <v>A</v>
      </c>
      <c r="J981" s="38">
        <f t="shared" si="121"/>
        <v>5</v>
      </c>
      <c r="K981" s="39" t="s">
        <v>47</v>
      </c>
      <c r="L981" s="38" t="s">
        <v>770</v>
      </c>
      <c r="M981" s="38" t="s">
        <v>545</v>
      </c>
      <c r="N981" s="59" t="s">
        <v>549</v>
      </c>
      <c r="O981" s="62" t="s">
        <v>554</v>
      </c>
      <c r="T981" s="6"/>
    </row>
    <row r="982" spans="2:26" x14ac:dyDescent="0.25">
      <c r="B982" s="36" t="s">
        <v>135</v>
      </c>
      <c r="C982" s="37" t="s">
        <v>135</v>
      </c>
      <c r="D982" s="37" t="s">
        <v>157</v>
      </c>
      <c r="E982" s="37" t="s">
        <v>172</v>
      </c>
      <c r="F982" s="37" t="s">
        <v>139</v>
      </c>
      <c r="G982" s="38" t="str">
        <f t="shared" si="120"/>
        <v>3.3.50.36.03</v>
      </c>
      <c r="H982" s="45" t="s">
        <v>296</v>
      </c>
      <c r="I982" s="29" t="str">
        <f t="shared" si="122"/>
        <v>A</v>
      </c>
      <c r="J982" s="38">
        <f t="shared" si="121"/>
        <v>5</v>
      </c>
      <c r="K982" s="39" t="s">
        <v>47</v>
      </c>
      <c r="L982" s="38" t="s">
        <v>770</v>
      </c>
      <c r="M982" s="38" t="s">
        <v>545</v>
      </c>
      <c r="N982" s="59" t="s">
        <v>549</v>
      </c>
      <c r="O982" s="62" t="s">
        <v>554</v>
      </c>
      <c r="T982" s="6"/>
    </row>
    <row r="983" spans="2:26" x14ac:dyDescent="0.25">
      <c r="B983" s="36" t="s">
        <v>135</v>
      </c>
      <c r="C983" s="37" t="s">
        <v>135</v>
      </c>
      <c r="D983" s="37" t="s">
        <v>157</v>
      </c>
      <c r="E983" s="37" t="s">
        <v>172</v>
      </c>
      <c r="F983" s="37" t="s">
        <v>140</v>
      </c>
      <c r="G983" s="38" t="str">
        <f t="shared" si="120"/>
        <v>3.3.50.36.04</v>
      </c>
      <c r="H983" s="45" t="s">
        <v>297</v>
      </c>
      <c r="I983" s="29" t="str">
        <f t="shared" si="122"/>
        <v>A</v>
      </c>
      <c r="J983" s="38">
        <f t="shared" si="121"/>
        <v>5</v>
      </c>
      <c r="K983" s="39" t="s">
        <v>47</v>
      </c>
      <c r="L983" s="38" t="s">
        <v>770</v>
      </c>
      <c r="M983" s="38" t="s">
        <v>545</v>
      </c>
      <c r="N983" s="59" t="s">
        <v>549</v>
      </c>
      <c r="O983" s="62" t="s">
        <v>554</v>
      </c>
      <c r="T983" s="6"/>
    </row>
    <row r="984" spans="2:26" x14ac:dyDescent="0.25">
      <c r="B984" s="36" t="s">
        <v>135</v>
      </c>
      <c r="C984" s="37" t="s">
        <v>135</v>
      </c>
      <c r="D984" s="37" t="s">
        <v>157</v>
      </c>
      <c r="E984" s="37" t="s">
        <v>172</v>
      </c>
      <c r="F984" s="37" t="s">
        <v>141</v>
      </c>
      <c r="G984" s="38" t="str">
        <f t="shared" si="120"/>
        <v>3.3.50.36.05</v>
      </c>
      <c r="H984" s="45" t="s">
        <v>298</v>
      </c>
      <c r="I984" s="29" t="str">
        <f t="shared" si="122"/>
        <v>A</v>
      </c>
      <c r="J984" s="38">
        <f t="shared" si="121"/>
        <v>5</v>
      </c>
      <c r="K984" s="39" t="s">
        <v>47</v>
      </c>
      <c r="L984" s="38" t="s">
        <v>770</v>
      </c>
      <c r="M984" s="38" t="s">
        <v>545</v>
      </c>
      <c r="N984" s="59" t="s">
        <v>549</v>
      </c>
      <c r="O984" s="62" t="s">
        <v>554</v>
      </c>
      <c r="T984" s="6"/>
    </row>
    <row r="985" spans="2:26" x14ac:dyDescent="0.25">
      <c r="B985" s="36" t="s">
        <v>135</v>
      </c>
      <c r="C985" s="37" t="s">
        <v>135</v>
      </c>
      <c r="D985" s="37" t="s">
        <v>157</v>
      </c>
      <c r="E985" s="37" t="s">
        <v>172</v>
      </c>
      <c r="F985" s="37" t="s">
        <v>142</v>
      </c>
      <c r="G985" s="38" t="str">
        <f t="shared" si="120"/>
        <v>3.3.50.36.06</v>
      </c>
      <c r="H985" s="45" t="s">
        <v>327</v>
      </c>
      <c r="I985" s="29" t="str">
        <f t="shared" si="122"/>
        <v>A</v>
      </c>
      <c r="J985" s="38">
        <f t="shared" si="121"/>
        <v>5</v>
      </c>
      <c r="K985" s="39" t="s">
        <v>47</v>
      </c>
      <c r="L985" s="38" t="s">
        <v>770</v>
      </c>
      <c r="M985" s="38" t="s">
        <v>545</v>
      </c>
      <c r="N985" s="59" t="s">
        <v>549</v>
      </c>
      <c r="O985" s="62" t="s">
        <v>554</v>
      </c>
      <c r="T985" s="6"/>
    </row>
    <row r="986" spans="2:26" x14ac:dyDescent="0.25">
      <c r="B986" s="36" t="s">
        <v>135</v>
      </c>
      <c r="C986" s="37" t="s">
        <v>135</v>
      </c>
      <c r="D986" s="37" t="s">
        <v>157</v>
      </c>
      <c r="E986" s="37" t="s">
        <v>172</v>
      </c>
      <c r="F986" s="37" t="s">
        <v>143</v>
      </c>
      <c r="G986" s="38" t="str">
        <f t="shared" si="120"/>
        <v>3.3.50.36.07</v>
      </c>
      <c r="H986" s="45" t="s">
        <v>299</v>
      </c>
      <c r="I986" s="29" t="str">
        <f t="shared" si="122"/>
        <v>A</v>
      </c>
      <c r="J986" s="38">
        <f t="shared" si="121"/>
        <v>5</v>
      </c>
      <c r="K986" s="39" t="s">
        <v>47</v>
      </c>
      <c r="L986" s="38" t="s">
        <v>770</v>
      </c>
      <c r="M986" s="38" t="s">
        <v>545</v>
      </c>
      <c r="N986" s="59" t="s">
        <v>549</v>
      </c>
      <c r="O986" s="62" t="s">
        <v>554</v>
      </c>
      <c r="T986" s="6"/>
    </row>
    <row r="987" spans="2:26" x14ac:dyDescent="0.25">
      <c r="B987" s="36" t="s">
        <v>135</v>
      </c>
      <c r="C987" s="37" t="s">
        <v>135</v>
      </c>
      <c r="D987" s="37" t="s">
        <v>157</v>
      </c>
      <c r="E987" s="37" t="s">
        <v>172</v>
      </c>
      <c r="F987" s="37" t="s">
        <v>144</v>
      </c>
      <c r="G987" s="38" t="str">
        <f t="shared" si="120"/>
        <v>3.3.50.36.08</v>
      </c>
      <c r="H987" s="23" t="s">
        <v>100</v>
      </c>
      <c r="I987" s="29" t="str">
        <f t="shared" si="122"/>
        <v>A</v>
      </c>
      <c r="J987" s="38">
        <f t="shared" si="121"/>
        <v>5</v>
      </c>
      <c r="K987" s="39" t="s">
        <v>47</v>
      </c>
      <c r="L987" s="38" t="s">
        <v>770</v>
      </c>
      <c r="M987" s="38" t="s">
        <v>545</v>
      </c>
      <c r="N987" s="59" t="s">
        <v>549</v>
      </c>
      <c r="O987" s="62" t="s">
        <v>554</v>
      </c>
      <c r="T987" s="6"/>
    </row>
    <row r="988" spans="2:26" x14ac:dyDescent="0.25">
      <c r="B988" s="36">
        <v>3</v>
      </c>
      <c r="C988" s="37">
        <v>3</v>
      </c>
      <c r="D988" s="37" t="s">
        <v>157</v>
      </c>
      <c r="E988" s="37">
        <v>36</v>
      </c>
      <c r="F988" s="37" t="s">
        <v>174</v>
      </c>
      <c r="G988" s="38" t="str">
        <f t="shared" si="120"/>
        <v>3.3.50.36.09</v>
      </c>
      <c r="H988" s="23" t="s">
        <v>300</v>
      </c>
      <c r="I988" s="29" t="str">
        <f t="shared" si="122"/>
        <v>A</v>
      </c>
      <c r="J988" s="38">
        <f t="shared" si="121"/>
        <v>5</v>
      </c>
      <c r="K988" s="39" t="s">
        <v>47</v>
      </c>
      <c r="L988" s="38" t="s">
        <v>770</v>
      </c>
      <c r="M988" s="38" t="s">
        <v>545</v>
      </c>
      <c r="N988" s="59" t="s">
        <v>549</v>
      </c>
      <c r="O988" s="62" t="s">
        <v>554</v>
      </c>
      <c r="T988" s="6"/>
    </row>
    <row r="989" spans="2:26" x14ac:dyDescent="0.25">
      <c r="B989" s="36">
        <v>3</v>
      </c>
      <c r="C989" s="37">
        <v>3</v>
      </c>
      <c r="D989" s="37" t="s">
        <v>157</v>
      </c>
      <c r="E989" s="37">
        <v>36</v>
      </c>
      <c r="F989" s="37" t="s">
        <v>183</v>
      </c>
      <c r="G989" s="38" t="str">
        <f t="shared" si="120"/>
        <v>3.3.50.36.10</v>
      </c>
      <c r="H989" s="23" t="s">
        <v>767</v>
      </c>
      <c r="I989" s="29" t="str">
        <f t="shared" si="122"/>
        <v>A</v>
      </c>
      <c r="J989" s="38">
        <f t="shared" si="121"/>
        <v>5</v>
      </c>
      <c r="K989" s="39" t="s">
        <v>47</v>
      </c>
      <c r="L989" s="38" t="s">
        <v>771</v>
      </c>
      <c r="M989" s="38" t="s">
        <v>545</v>
      </c>
      <c r="N989" s="67" t="s">
        <v>814</v>
      </c>
      <c r="O989" s="62" t="s">
        <v>805</v>
      </c>
      <c r="T989" s="6"/>
    </row>
    <row r="990" spans="2:26" x14ac:dyDescent="0.25">
      <c r="B990" s="36">
        <v>3</v>
      </c>
      <c r="C990" s="37">
        <v>3</v>
      </c>
      <c r="D990" s="37" t="s">
        <v>157</v>
      </c>
      <c r="E990" s="37">
        <v>36</v>
      </c>
      <c r="F990" s="37" t="s">
        <v>175</v>
      </c>
      <c r="G990" s="38" t="str">
        <f t="shared" si="120"/>
        <v>3.3.50.36.11</v>
      </c>
      <c r="H990" s="23" t="s">
        <v>301</v>
      </c>
      <c r="I990" s="29" t="str">
        <f t="shared" si="122"/>
        <v>A</v>
      </c>
      <c r="J990" s="38">
        <f t="shared" si="121"/>
        <v>5</v>
      </c>
      <c r="K990" s="39" t="s">
        <v>47</v>
      </c>
      <c r="L990" s="38" t="s">
        <v>770</v>
      </c>
      <c r="M990" s="38" t="s">
        <v>545</v>
      </c>
      <c r="N990" s="59" t="s">
        <v>549</v>
      </c>
      <c r="O990" s="62" t="s">
        <v>554</v>
      </c>
      <c r="T990" s="6"/>
    </row>
    <row r="991" spans="2:26" x14ac:dyDescent="0.25">
      <c r="B991" s="36">
        <v>3</v>
      </c>
      <c r="C991" s="37">
        <v>3</v>
      </c>
      <c r="D991" s="37" t="s">
        <v>157</v>
      </c>
      <c r="E991" s="37">
        <v>36</v>
      </c>
      <c r="F991" s="37" t="s">
        <v>145</v>
      </c>
      <c r="G991" s="38" t="str">
        <f t="shared" si="120"/>
        <v>3.3.50.36.12</v>
      </c>
      <c r="H991" s="23" t="s">
        <v>302</v>
      </c>
      <c r="I991" s="29" t="str">
        <f t="shared" si="122"/>
        <v>A</v>
      </c>
      <c r="J991" s="38">
        <f t="shared" si="121"/>
        <v>5</v>
      </c>
      <c r="K991" s="39" t="s">
        <v>47</v>
      </c>
      <c r="L991" s="38" t="s">
        <v>770</v>
      </c>
      <c r="M991" s="38" t="s">
        <v>545</v>
      </c>
      <c r="N991" s="59" t="s">
        <v>549</v>
      </c>
      <c r="O991" s="62" t="s">
        <v>554</v>
      </c>
      <c r="T991" s="6"/>
    </row>
    <row r="992" spans="2:26" x14ac:dyDescent="0.25">
      <c r="B992" s="36">
        <v>3</v>
      </c>
      <c r="C992" s="37">
        <v>3</v>
      </c>
      <c r="D992" s="37" t="s">
        <v>157</v>
      </c>
      <c r="E992" s="37">
        <v>36</v>
      </c>
      <c r="F992" s="37" t="s">
        <v>146</v>
      </c>
      <c r="G992" s="38" t="str">
        <f t="shared" si="120"/>
        <v>3.3.50.36.13</v>
      </c>
      <c r="H992" s="23" t="s">
        <v>303</v>
      </c>
      <c r="I992" s="29" t="str">
        <f t="shared" si="122"/>
        <v>A</v>
      </c>
      <c r="J992" s="38">
        <f t="shared" si="121"/>
        <v>5</v>
      </c>
      <c r="K992" s="39" t="s">
        <v>47</v>
      </c>
      <c r="L992" s="38" t="s">
        <v>770</v>
      </c>
      <c r="M992" s="38" t="s">
        <v>545</v>
      </c>
      <c r="N992" s="59" t="s">
        <v>549</v>
      </c>
      <c r="O992" s="62" t="s">
        <v>554</v>
      </c>
      <c r="T992" s="6"/>
    </row>
    <row r="993" spans="2:20" x14ac:dyDescent="0.25">
      <c r="B993" s="36">
        <v>3</v>
      </c>
      <c r="C993" s="37">
        <v>3</v>
      </c>
      <c r="D993" s="37" t="s">
        <v>157</v>
      </c>
      <c r="E993" s="37">
        <v>36</v>
      </c>
      <c r="F993" s="37" t="s">
        <v>176</v>
      </c>
      <c r="G993" s="38" t="str">
        <f t="shared" si="120"/>
        <v>3.3.50.36.14</v>
      </c>
      <c r="H993" s="23" t="s">
        <v>304</v>
      </c>
      <c r="I993" s="29" t="str">
        <f t="shared" si="122"/>
        <v>A</v>
      </c>
      <c r="J993" s="38">
        <f t="shared" si="121"/>
        <v>5</v>
      </c>
      <c r="K993" s="39" t="s">
        <v>47</v>
      </c>
      <c r="L993" s="38" t="s">
        <v>770</v>
      </c>
      <c r="M993" s="38" t="s">
        <v>545</v>
      </c>
      <c r="N993" s="59" t="s">
        <v>549</v>
      </c>
      <c r="O993" s="62" t="s">
        <v>554</v>
      </c>
      <c r="T993" s="6"/>
    </row>
    <row r="994" spans="2:20" x14ac:dyDescent="0.25">
      <c r="B994" s="36">
        <v>3</v>
      </c>
      <c r="C994" s="37">
        <v>3</v>
      </c>
      <c r="D994" s="37" t="s">
        <v>157</v>
      </c>
      <c r="E994" s="37">
        <v>36</v>
      </c>
      <c r="F994" s="37" t="s">
        <v>147</v>
      </c>
      <c r="G994" s="38" t="str">
        <f t="shared" si="120"/>
        <v>3.3.50.36.15</v>
      </c>
      <c r="H994" s="23" t="s">
        <v>305</v>
      </c>
      <c r="I994" s="29" t="str">
        <f t="shared" si="122"/>
        <v>A</v>
      </c>
      <c r="J994" s="38">
        <f t="shared" si="121"/>
        <v>5</v>
      </c>
      <c r="K994" s="39" t="s">
        <v>47</v>
      </c>
      <c r="L994" s="38" t="s">
        <v>770</v>
      </c>
      <c r="M994" s="38" t="s">
        <v>545</v>
      </c>
      <c r="N994" s="59" t="s">
        <v>549</v>
      </c>
      <c r="O994" s="62" t="s">
        <v>554</v>
      </c>
      <c r="T994" s="6"/>
    </row>
    <row r="995" spans="2:20" x14ac:dyDescent="0.25">
      <c r="B995" s="36">
        <v>3</v>
      </c>
      <c r="C995" s="37">
        <v>3</v>
      </c>
      <c r="D995" s="37" t="s">
        <v>157</v>
      </c>
      <c r="E995" s="37">
        <v>36</v>
      </c>
      <c r="F995" s="37" t="s">
        <v>177</v>
      </c>
      <c r="G995" s="38" t="str">
        <f t="shared" si="120"/>
        <v>3.3.50.36.16</v>
      </c>
      <c r="H995" s="23" t="s">
        <v>306</v>
      </c>
      <c r="I995" s="29" t="str">
        <f t="shared" si="122"/>
        <v>A</v>
      </c>
      <c r="J995" s="38">
        <f t="shared" si="121"/>
        <v>5</v>
      </c>
      <c r="K995" s="39" t="s">
        <v>47</v>
      </c>
      <c r="L995" s="38" t="s">
        <v>770</v>
      </c>
      <c r="M995" s="38" t="s">
        <v>545</v>
      </c>
      <c r="N995" s="59" t="s">
        <v>549</v>
      </c>
      <c r="O995" s="62" t="s">
        <v>554</v>
      </c>
      <c r="T995" s="6"/>
    </row>
    <row r="996" spans="2:20" x14ac:dyDescent="0.25">
      <c r="B996" s="36">
        <v>3</v>
      </c>
      <c r="C996" s="37">
        <v>3</v>
      </c>
      <c r="D996" s="37" t="s">
        <v>157</v>
      </c>
      <c r="E996" s="37">
        <v>36</v>
      </c>
      <c r="F996" s="37" t="s">
        <v>148</v>
      </c>
      <c r="G996" s="38" t="str">
        <f t="shared" si="120"/>
        <v>3.3.50.36.18</v>
      </c>
      <c r="H996" s="23" t="s">
        <v>307</v>
      </c>
      <c r="I996" s="29" t="str">
        <f t="shared" si="122"/>
        <v>A</v>
      </c>
      <c r="J996" s="38">
        <f t="shared" si="121"/>
        <v>5</v>
      </c>
      <c r="K996" s="39" t="s">
        <v>47</v>
      </c>
      <c r="L996" s="38" t="s">
        <v>770</v>
      </c>
      <c r="M996" s="38" t="s">
        <v>545</v>
      </c>
      <c r="N996" s="59" t="s">
        <v>549</v>
      </c>
      <c r="O996" s="62" t="s">
        <v>554</v>
      </c>
      <c r="T996" s="6"/>
    </row>
    <row r="997" spans="2:20" x14ac:dyDescent="0.25">
      <c r="B997" s="36">
        <v>3</v>
      </c>
      <c r="C997" s="37">
        <v>3</v>
      </c>
      <c r="D997" s="37" t="s">
        <v>157</v>
      </c>
      <c r="E997" s="37">
        <v>36</v>
      </c>
      <c r="F997" s="37" t="s">
        <v>178</v>
      </c>
      <c r="G997" s="38" t="str">
        <f t="shared" si="120"/>
        <v>3.3.50.36.20</v>
      </c>
      <c r="H997" s="23" t="s">
        <v>308</v>
      </c>
      <c r="I997" s="29" t="str">
        <f t="shared" si="122"/>
        <v>A</v>
      </c>
      <c r="J997" s="38">
        <f t="shared" si="121"/>
        <v>5</v>
      </c>
      <c r="K997" s="39" t="s">
        <v>47</v>
      </c>
      <c r="L997" s="38" t="s">
        <v>770</v>
      </c>
      <c r="M997" s="38" t="s">
        <v>545</v>
      </c>
      <c r="N997" s="59" t="s">
        <v>549</v>
      </c>
      <c r="O997" s="62" t="s">
        <v>554</v>
      </c>
      <c r="T997" s="6"/>
    </row>
    <row r="998" spans="2:20" x14ac:dyDescent="0.25">
      <c r="B998" s="36">
        <v>3</v>
      </c>
      <c r="C998" s="37">
        <v>3</v>
      </c>
      <c r="D998" s="37" t="s">
        <v>157</v>
      </c>
      <c r="E998" s="37">
        <v>36</v>
      </c>
      <c r="F998" s="37" t="s">
        <v>179</v>
      </c>
      <c r="G998" s="38" t="str">
        <f t="shared" si="120"/>
        <v>3.3.50.36.21</v>
      </c>
      <c r="H998" s="23" t="s">
        <v>309</v>
      </c>
      <c r="I998" s="29" t="str">
        <f t="shared" si="122"/>
        <v>A</v>
      </c>
      <c r="J998" s="38">
        <f t="shared" si="121"/>
        <v>5</v>
      </c>
      <c r="K998" s="39" t="s">
        <v>47</v>
      </c>
      <c r="L998" s="38" t="s">
        <v>770</v>
      </c>
      <c r="M998" s="38" t="s">
        <v>545</v>
      </c>
      <c r="N998" s="59" t="s">
        <v>549</v>
      </c>
      <c r="O998" s="62" t="s">
        <v>554</v>
      </c>
      <c r="T998" s="6"/>
    </row>
    <row r="999" spans="2:20" x14ac:dyDescent="0.25">
      <c r="B999" s="36">
        <v>3</v>
      </c>
      <c r="C999" s="37">
        <v>3</v>
      </c>
      <c r="D999" s="37" t="s">
        <v>157</v>
      </c>
      <c r="E999" s="37">
        <v>36</v>
      </c>
      <c r="F999" s="37" t="s">
        <v>180</v>
      </c>
      <c r="G999" s="38" t="str">
        <f t="shared" si="120"/>
        <v>3.3.50.36.22</v>
      </c>
      <c r="H999" s="23" t="s">
        <v>310</v>
      </c>
      <c r="I999" s="29" t="str">
        <f t="shared" si="122"/>
        <v>A</v>
      </c>
      <c r="J999" s="38">
        <f t="shared" si="121"/>
        <v>5</v>
      </c>
      <c r="K999" s="39" t="s">
        <v>47</v>
      </c>
      <c r="L999" s="38" t="s">
        <v>770</v>
      </c>
      <c r="M999" s="38" t="s">
        <v>545</v>
      </c>
      <c r="N999" s="59" t="s">
        <v>549</v>
      </c>
      <c r="O999" s="62" t="s">
        <v>554</v>
      </c>
      <c r="T999" s="6"/>
    </row>
    <row r="1000" spans="2:20" x14ac:dyDescent="0.25">
      <c r="B1000" s="36">
        <v>3</v>
      </c>
      <c r="C1000" s="37">
        <v>3</v>
      </c>
      <c r="D1000" s="37" t="s">
        <v>157</v>
      </c>
      <c r="E1000" s="37">
        <v>36</v>
      </c>
      <c r="F1000" s="37" t="s">
        <v>181</v>
      </c>
      <c r="G1000" s="38" t="str">
        <f t="shared" si="120"/>
        <v>3.3.50.36.23</v>
      </c>
      <c r="H1000" s="23" t="s">
        <v>407</v>
      </c>
      <c r="I1000" s="29" t="str">
        <f t="shared" si="122"/>
        <v>A</v>
      </c>
      <c r="J1000" s="38">
        <f t="shared" si="121"/>
        <v>5</v>
      </c>
      <c r="K1000" s="39" t="s">
        <v>47</v>
      </c>
      <c r="L1000" s="38" t="s">
        <v>770</v>
      </c>
      <c r="M1000" s="38" t="s">
        <v>545</v>
      </c>
      <c r="N1000" s="59" t="s">
        <v>549</v>
      </c>
      <c r="O1000" s="62" t="s">
        <v>554</v>
      </c>
      <c r="T1000" s="6"/>
    </row>
    <row r="1001" spans="2:20" x14ac:dyDescent="0.25">
      <c r="B1001" s="36">
        <v>3</v>
      </c>
      <c r="C1001" s="37">
        <v>3</v>
      </c>
      <c r="D1001" s="37" t="s">
        <v>157</v>
      </c>
      <c r="E1001" s="37">
        <v>36</v>
      </c>
      <c r="F1001" s="37" t="s">
        <v>151</v>
      </c>
      <c r="G1001" s="38" t="str">
        <f t="shared" si="120"/>
        <v>3.3.50.36.24</v>
      </c>
      <c r="H1001" s="23" t="s">
        <v>312</v>
      </c>
      <c r="I1001" s="29" t="str">
        <f t="shared" si="122"/>
        <v>A</v>
      </c>
      <c r="J1001" s="38">
        <f t="shared" si="121"/>
        <v>5</v>
      </c>
      <c r="K1001" s="39" t="s">
        <v>47</v>
      </c>
      <c r="L1001" s="38" t="s">
        <v>770</v>
      </c>
      <c r="M1001" s="38" t="s">
        <v>545</v>
      </c>
      <c r="N1001" s="59" t="s">
        <v>549</v>
      </c>
      <c r="O1001" s="62" t="s">
        <v>554</v>
      </c>
      <c r="T1001" s="6"/>
    </row>
    <row r="1002" spans="2:20" x14ac:dyDescent="0.25">
      <c r="B1002" s="36">
        <v>3</v>
      </c>
      <c r="C1002" s="37">
        <v>3</v>
      </c>
      <c r="D1002" s="37" t="s">
        <v>157</v>
      </c>
      <c r="E1002" s="37">
        <v>36</v>
      </c>
      <c r="F1002" s="37" t="s">
        <v>160</v>
      </c>
      <c r="G1002" s="38" t="str">
        <f t="shared" si="120"/>
        <v>3.3.50.36.25</v>
      </c>
      <c r="H1002" s="23" t="s">
        <v>313</v>
      </c>
      <c r="I1002" s="29" t="str">
        <f t="shared" si="122"/>
        <v>A</v>
      </c>
      <c r="J1002" s="38">
        <f t="shared" si="121"/>
        <v>5</v>
      </c>
      <c r="K1002" s="39" t="s">
        <v>47</v>
      </c>
      <c r="L1002" s="38" t="s">
        <v>770</v>
      </c>
      <c r="M1002" s="38" t="s">
        <v>545</v>
      </c>
      <c r="N1002" s="59" t="s">
        <v>549</v>
      </c>
      <c r="O1002" s="62" t="s">
        <v>554</v>
      </c>
      <c r="T1002" s="6"/>
    </row>
    <row r="1003" spans="2:20" x14ac:dyDescent="0.25">
      <c r="B1003" s="36">
        <v>3</v>
      </c>
      <c r="C1003" s="37">
        <v>3</v>
      </c>
      <c r="D1003" s="37" t="s">
        <v>157</v>
      </c>
      <c r="E1003" s="37">
        <v>36</v>
      </c>
      <c r="F1003" s="37" t="s">
        <v>158</v>
      </c>
      <c r="G1003" s="38" t="str">
        <f t="shared" si="120"/>
        <v>3.3.50.36.26</v>
      </c>
      <c r="H1003" s="23" t="s">
        <v>314</v>
      </c>
      <c r="I1003" s="29" t="str">
        <f t="shared" si="122"/>
        <v>A</v>
      </c>
      <c r="J1003" s="38">
        <f t="shared" si="121"/>
        <v>5</v>
      </c>
      <c r="K1003" s="39" t="s">
        <v>47</v>
      </c>
      <c r="L1003" s="38" t="s">
        <v>770</v>
      </c>
      <c r="M1003" s="38" t="s">
        <v>545</v>
      </c>
      <c r="N1003" s="59" t="s">
        <v>549</v>
      </c>
      <c r="O1003" s="62" t="s">
        <v>554</v>
      </c>
      <c r="T1003" s="6"/>
    </row>
    <row r="1004" spans="2:20" x14ac:dyDescent="0.25">
      <c r="B1004" s="36">
        <v>3</v>
      </c>
      <c r="C1004" s="37">
        <v>3</v>
      </c>
      <c r="D1004" s="37" t="s">
        <v>157</v>
      </c>
      <c r="E1004" s="37">
        <v>36</v>
      </c>
      <c r="F1004" s="37" t="s">
        <v>152</v>
      </c>
      <c r="G1004" s="38" t="str">
        <f t="shared" si="120"/>
        <v>3.3.50.36.27</v>
      </c>
      <c r="H1004" s="23" t="s">
        <v>105</v>
      </c>
      <c r="I1004" s="29" t="str">
        <f t="shared" si="122"/>
        <v>A</v>
      </c>
      <c r="J1004" s="38">
        <f t="shared" si="121"/>
        <v>5</v>
      </c>
      <c r="K1004" s="39" t="s">
        <v>47</v>
      </c>
      <c r="L1004" s="38" t="s">
        <v>770</v>
      </c>
      <c r="M1004" s="38" t="s">
        <v>545</v>
      </c>
      <c r="N1004" s="59" t="s">
        <v>549</v>
      </c>
      <c r="O1004" s="62" t="s">
        <v>554</v>
      </c>
      <c r="T1004" s="6"/>
    </row>
    <row r="1005" spans="2:20" x14ac:dyDescent="0.25">
      <c r="B1005" s="36">
        <v>3</v>
      </c>
      <c r="C1005" s="37">
        <v>3</v>
      </c>
      <c r="D1005" s="37" t="s">
        <v>157</v>
      </c>
      <c r="E1005" s="37">
        <v>36</v>
      </c>
      <c r="F1005" s="37" t="s">
        <v>182</v>
      </c>
      <c r="G1005" s="38" t="str">
        <f t="shared" si="120"/>
        <v>3.3.50.36.28</v>
      </c>
      <c r="H1005" s="23" t="s">
        <v>605</v>
      </c>
      <c r="I1005" s="29" t="str">
        <f t="shared" si="122"/>
        <v>A</v>
      </c>
      <c r="J1005" s="38">
        <f t="shared" si="121"/>
        <v>5</v>
      </c>
      <c r="K1005" s="39" t="s">
        <v>47</v>
      </c>
      <c r="L1005" s="38" t="s">
        <v>770</v>
      </c>
      <c r="M1005" s="38" t="s">
        <v>545</v>
      </c>
      <c r="N1005" s="59" t="s">
        <v>549</v>
      </c>
      <c r="O1005" s="62" t="s">
        <v>554</v>
      </c>
      <c r="T1005" s="6"/>
    </row>
    <row r="1006" spans="2:20" x14ac:dyDescent="0.25">
      <c r="B1006" s="36" t="s">
        <v>135</v>
      </c>
      <c r="C1006" s="37" t="s">
        <v>135</v>
      </c>
      <c r="D1006" s="37" t="s">
        <v>157</v>
      </c>
      <c r="E1006" s="37" t="s">
        <v>172</v>
      </c>
      <c r="F1006" s="37" t="s">
        <v>137</v>
      </c>
      <c r="G1006" s="38" t="str">
        <f t="shared" si="120"/>
        <v>3.3.50.36.30</v>
      </c>
      <c r="H1006" s="23" t="s">
        <v>601</v>
      </c>
      <c r="I1006" s="29" t="str">
        <f t="shared" si="122"/>
        <v>A</v>
      </c>
      <c r="J1006" s="38">
        <f t="shared" si="121"/>
        <v>5</v>
      </c>
      <c r="K1006" s="39" t="s">
        <v>47</v>
      </c>
      <c r="L1006" s="38" t="s">
        <v>770</v>
      </c>
      <c r="M1006" s="38" t="s">
        <v>545</v>
      </c>
      <c r="N1006" s="59" t="s">
        <v>549</v>
      </c>
      <c r="O1006" s="62" t="s">
        <v>554</v>
      </c>
      <c r="T1006" s="6"/>
    </row>
    <row r="1007" spans="2:20" x14ac:dyDescent="0.25">
      <c r="B1007" s="36">
        <v>3</v>
      </c>
      <c r="C1007" s="37">
        <v>3</v>
      </c>
      <c r="D1007" s="37" t="s">
        <v>157</v>
      </c>
      <c r="E1007" s="37">
        <v>36</v>
      </c>
      <c r="F1007" s="37" t="s">
        <v>150</v>
      </c>
      <c r="G1007" s="38" t="str">
        <f t="shared" si="120"/>
        <v>3.3.50.36.31</v>
      </c>
      <c r="H1007" s="23" t="s">
        <v>315</v>
      </c>
      <c r="I1007" s="29" t="str">
        <f t="shared" si="122"/>
        <v>A</v>
      </c>
      <c r="J1007" s="38">
        <f t="shared" si="121"/>
        <v>5</v>
      </c>
      <c r="K1007" s="39" t="s">
        <v>47</v>
      </c>
      <c r="L1007" s="38" t="s">
        <v>770</v>
      </c>
      <c r="M1007" s="38" t="s">
        <v>545</v>
      </c>
      <c r="N1007" s="59" t="s">
        <v>549</v>
      </c>
      <c r="O1007" s="62" t="s">
        <v>554</v>
      </c>
      <c r="T1007" s="6"/>
    </row>
    <row r="1008" spans="2:20" x14ac:dyDescent="0.25">
      <c r="B1008" s="36" t="s">
        <v>135</v>
      </c>
      <c r="C1008" s="37" t="s">
        <v>135</v>
      </c>
      <c r="D1008" s="37" t="s">
        <v>157</v>
      </c>
      <c r="E1008" s="37" t="s">
        <v>172</v>
      </c>
      <c r="F1008" s="37" t="s">
        <v>155</v>
      </c>
      <c r="G1008" s="38" t="str">
        <f t="shared" si="120"/>
        <v>3.3.50.36.32</v>
      </c>
      <c r="H1008" s="23" t="s">
        <v>602</v>
      </c>
      <c r="I1008" s="29" t="str">
        <f t="shared" si="122"/>
        <v>A</v>
      </c>
      <c r="J1008" s="38">
        <f t="shared" si="121"/>
        <v>5</v>
      </c>
      <c r="K1008" s="39" t="s">
        <v>47</v>
      </c>
      <c r="L1008" s="38" t="s">
        <v>770</v>
      </c>
      <c r="M1008" s="38" t="s">
        <v>545</v>
      </c>
      <c r="N1008" s="59" t="s">
        <v>549</v>
      </c>
      <c r="O1008" s="62" t="s">
        <v>554</v>
      </c>
      <c r="T1008" s="6"/>
    </row>
    <row r="1009" spans="2:20" x14ac:dyDescent="0.25">
      <c r="B1009" s="36" t="s">
        <v>135</v>
      </c>
      <c r="C1009" s="37" t="s">
        <v>135</v>
      </c>
      <c r="D1009" s="37" t="s">
        <v>157</v>
      </c>
      <c r="E1009" s="37" t="s">
        <v>172</v>
      </c>
      <c r="F1009" s="37" t="s">
        <v>156</v>
      </c>
      <c r="G1009" s="38" t="str">
        <f t="shared" si="120"/>
        <v>3.3.50.36.34</v>
      </c>
      <c r="H1009" s="23" t="s">
        <v>603</v>
      </c>
      <c r="I1009" s="29" t="str">
        <f t="shared" si="122"/>
        <v>A</v>
      </c>
      <c r="J1009" s="38">
        <f t="shared" si="121"/>
        <v>5</v>
      </c>
      <c r="K1009" s="39" t="s">
        <v>47</v>
      </c>
      <c r="L1009" s="38" t="s">
        <v>770</v>
      </c>
      <c r="M1009" s="38" t="s">
        <v>545</v>
      </c>
      <c r="N1009" s="59" t="s">
        <v>549</v>
      </c>
      <c r="O1009" s="62" t="s">
        <v>554</v>
      </c>
      <c r="T1009" s="6"/>
    </row>
    <row r="1010" spans="2:20" x14ac:dyDescent="0.25">
      <c r="B1010" s="36">
        <v>3</v>
      </c>
      <c r="C1010" s="37">
        <v>3</v>
      </c>
      <c r="D1010" s="37" t="s">
        <v>157</v>
      </c>
      <c r="E1010" s="37">
        <v>36</v>
      </c>
      <c r="F1010" s="37">
        <v>35</v>
      </c>
      <c r="G1010" s="38" t="str">
        <f t="shared" si="120"/>
        <v>3.3.50.36.35</v>
      </c>
      <c r="H1010" s="23" t="s">
        <v>606</v>
      </c>
      <c r="I1010" s="29" t="str">
        <f t="shared" si="122"/>
        <v>A</v>
      </c>
      <c r="J1010" s="38">
        <f t="shared" si="121"/>
        <v>5</v>
      </c>
      <c r="K1010" s="39" t="s">
        <v>47</v>
      </c>
      <c r="L1010" s="38" t="s">
        <v>770</v>
      </c>
      <c r="M1010" s="38" t="s">
        <v>545</v>
      </c>
      <c r="N1010" s="59" t="s">
        <v>549</v>
      </c>
      <c r="O1010" s="62" t="s">
        <v>554</v>
      </c>
      <c r="T1010" s="6"/>
    </row>
    <row r="1011" spans="2:20" x14ac:dyDescent="0.25">
      <c r="B1011" s="36">
        <v>3</v>
      </c>
      <c r="C1011" s="37">
        <v>3</v>
      </c>
      <c r="D1011" s="37" t="s">
        <v>157</v>
      </c>
      <c r="E1011" s="37">
        <v>36</v>
      </c>
      <c r="F1011" s="37">
        <v>36</v>
      </c>
      <c r="G1011" s="38" t="str">
        <f t="shared" si="120"/>
        <v>3.3.50.36.36</v>
      </c>
      <c r="H1011" s="23" t="s">
        <v>607</v>
      </c>
      <c r="I1011" s="29" t="str">
        <f t="shared" si="122"/>
        <v>A</v>
      </c>
      <c r="J1011" s="38">
        <f t="shared" si="121"/>
        <v>5</v>
      </c>
      <c r="K1011" s="39" t="s">
        <v>47</v>
      </c>
      <c r="L1011" s="38" t="s">
        <v>770</v>
      </c>
      <c r="M1011" s="38" t="s">
        <v>545</v>
      </c>
      <c r="N1011" s="59" t="s">
        <v>549</v>
      </c>
      <c r="O1011" s="62" t="s">
        <v>554</v>
      </c>
      <c r="T1011" s="6"/>
    </row>
    <row r="1012" spans="2:20" x14ac:dyDescent="0.25">
      <c r="B1012" s="36">
        <v>3</v>
      </c>
      <c r="C1012" s="37">
        <v>3</v>
      </c>
      <c r="D1012" s="37" t="s">
        <v>157</v>
      </c>
      <c r="E1012" s="37">
        <v>36</v>
      </c>
      <c r="F1012" s="37">
        <v>37</v>
      </c>
      <c r="G1012" s="38" t="str">
        <f t="shared" si="120"/>
        <v>3.3.50.36.37</v>
      </c>
      <c r="H1012" s="23" t="s">
        <v>317</v>
      </c>
      <c r="I1012" s="29" t="str">
        <f t="shared" si="122"/>
        <v>A</v>
      </c>
      <c r="J1012" s="38">
        <f t="shared" si="121"/>
        <v>5</v>
      </c>
      <c r="K1012" s="39" t="s">
        <v>47</v>
      </c>
      <c r="L1012" s="38" t="s">
        <v>770</v>
      </c>
      <c r="M1012" s="38" t="s">
        <v>545</v>
      </c>
      <c r="N1012" s="59" t="s">
        <v>549</v>
      </c>
      <c r="O1012" s="62" t="s">
        <v>554</v>
      </c>
      <c r="T1012" s="6"/>
    </row>
    <row r="1013" spans="2:20" x14ac:dyDescent="0.25">
      <c r="B1013" s="36">
        <v>3</v>
      </c>
      <c r="C1013" s="37">
        <v>3</v>
      </c>
      <c r="D1013" s="37" t="s">
        <v>157</v>
      </c>
      <c r="E1013" s="37">
        <v>36</v>
      </c>
      <c r="F1013" s="37">
        <v>38</v>
      </c>
      <c r="G1013" s="38" t="str">
        <f t="shared" si="120"/>
        <v>3.3.50.36.38</v>
      </c>
      <c r="H1013" s="23" t="s">
        <v>318</v>
      </c>
      <c r="I1013" s="29" t="str">
        <f t="shared" si="122"/>
        <v>A</v>
      </c>
      <c r="J1013" s="38">
        <f t="shared" si="121"/>
        <v>5</v>
      </c>
      <c r="K1013" s="39" t="s">
        <v>47</v>
      </c>
      <c r="L1013" s="38" t="s">
        <v>770</v>
      </c>
      <c r="M1013" s="38" t="s">
        <v>545</v>
      </c>
      <c r="N1013" s="59" t="s">
        <v>549</v>
      </c>
      <c r="O1013" s="62" t="s">
        <v>554</v>
      </c>
      <c r="T1013" s="6"/>
    </row>
    <row r="1014" spans="2:20" x14ac:dyDescent="0.25">
      <c r="B1014" s="36">
        <v>3</v>
      </c>
      <c r="C1014" s="37">
        <v>3</v>
      </c>
      <c r="D1014" s="37" t="s">
        <v>157</v>
      </c>
      <c r="E1014" s="37">
        <v>36</v>
      </c>
      <c r="F1014" s="37">
        <v>39</v>
      </c>
      <c r="G1014" s="38" t="str">
        <f t="shared" si="120"/>
        <v>3.3.50.36.39</v>
      </c>
      <c r="H1014" s="23" t="s">
        <v>319</v>
      </c>
      <c r="I1014" s="29" t="str">
        <f t="shared" si="122"/>
        <v>A</v>
      </c>
      <c r="J1014" s="38">
        <f t="shared" si="121"/>
        <v>5</v>
      </c>
      <c r="K1014" s="39" t="s">
        <v>47</v>
      </c>
      <c r="L1014" s="38" t="s">
        <v>770</v>
      </c>
      <c r="M1014" s="38" t="s">
        <v>545</v>
      </c>
      <c r="N1014" s="59" t="s">
        <v>549</v>
      </c>
      <c r="O1014" s="62" t="s">
        <v>554</v>
      </c>
      <c r="T1014" s="6"/>
    </row>
    <row r="1015" spans="2:20" x14ac:dyDescent="0.25">
      <c r="B1015" s="36">
        <v>3</v>
      </c>
      <c r="C1015" s="37">
        <v>3</v>
      </c>
      <c r="D1015" s="37" t="s">
        <v>157</v>
      </c>
      <c r="E1015" s="37">
        <v>36</v>
      </c>
      <c r="F1015" s="37">
        <v>40</v>
      </c>
      <c r="G1015" s="38" t="str">
        <f t="shared" si="120"/>
        <v>3.3.50.36.40</v>
      </c>
      <c r="H1015" s="23" t="s">
        <v>320</v>
      </c>
      <c r="I1015" s="29" t="str">
        <f t="shared" si="122"/>
        <v>A</v>
      </c>
      <c r="J1015" s="38">
        <f t="shared" si="121"/>
        <v>5</v>
      </c>
      <c r="K1015" s="39" t="s">
        <v>47</v>
      </c>
      <c r="L1015" s="38" t="s">
        <v>770</v>
      </c>
      <c r="M1015" s="38" t="s">
        <v>545</v>
      </c>
      <c r="N1015" s="59" t="s">
        <v>549</v>
      </c>
      <c r="O1015" s="62" t="s">
        <v>554</v>
      </c>
      <c r="T1015" s="6"/>
    </row>
    <row r="1016" spans="2:20" x14ac:dyDescent="0.25">
      <c r="B1016" s="36">
        <v>3</v>
      </c>
      <c r="C1016" s="37">
        <v>3</v>
      </c>
      <c r="D1016" s="37" t="s">
        <v>157</v>
      </c>
      <c r="E1016" s="37">
        <v>36</v>
      </c>
      <c r="F1016" s="37">
        <v>41</v>
      </c>
      <c r="G1016" s="38" t="str">
        <f t="shared" si="120"/>
        <v>3.3.50.36.41</v>
      </c>
      <c r="H1016" s="23" t="s">
        <v>321</v>
      </c>
      <c r="I1016" s="29" t="str">
        <f t="shared" si="122"/>
        <v>A</v>
      </c>
      <c r="J1016" s="38">
        <f t="shared" si="121"/>
        <v>5</v>
      </c>
      <c r="K1016" s="39" t="s">
        <v>47</v>
      </c>
      <c r="L1016" s="38" t="s">
        <v>770</v>
      </c>
      <c r="M1016" s="38" t="s">
        <v>545</v>
      </c>
      <c r="N1016" s="59" t="s">
        <v>549</v>
      </c>
      <c r="O1016" s="62" t="s">
        <v>554</v>
      </c>
      <c r="T1016" s="6"/>
    </row>
    <row r="1017" spans="2:20" x14ac:dyDescent="0.25">
      <c r="B1017" s="36">
        <v>3</v>
      </c>
      <c r="C1017" s="37">
        <v>3</v>
      </c>
      <c r="D1017" s="37" t="s">
        <v>157</v>
      </c>
      <c r="E1017" s="37">
        <v>36</v>
      </c>
      <c r="F1017" s="37">
        <v>42</v>
      </c>
      <c r="G1017" s="38" t="str">
        <f t="shared" si="120"/>
        <v>3.3.50.36.42</v>
      </c>
      <c r="H1017" s="23" t="s">
        <v>322</v>
      </c>
      <c r="I1017" s="29" t="str">
        <f t="shared" si="122"/>
        <v>A</v>
      </c>
      <c r="J1017" s="38">
        <f t="shared" si="121"/>
        <v>5</v>
      </c>
      <c r="K1017" s="39" t="s">
        <v>47</v>
      </c>
      <c r="L1017" s="38" t="s">
        <v>770</v>
      </c>
      <c r="M1017" s="38" t="s">
        <v>545</v>
      </c>
      <c r="N1017" s="59" t="s">
        <v>549</v>
      </c>
      <c r="O1017" s="62" t="s">
        <v>554</v>
      </c>
      <c r="T1017" s="6"/>
    </row>
    <row r="1018" spans="2:20" x14ac:dyDescent="0.25">
      <c r="B1018" s="36">
        <v>3</v>
      </c>
      <c r="C1018" s="37">
        <v>3</v>
      </c>
      <c r="D1018" s="37" t="s">
        <v>157</v>
      </c>
      <c r="E1018" s="37">
        <v>36</v>
      </c>
      <c r="F1018" s="37">
        <v>43</v>
      </c>
      <c r="G1018" s="38" t="str">
        <f t="shared" si="120"/>
        <v>3.3.50.36.43</v>
      </c>
      <c r="H1018" s="23" t="s">
        <v>323</v>
      </c>
      <c r="I1018" s="29" t="str">
        <f t="shared" si="122"/>
        <v>A</v>
      </c>
      <c r="J1018" s="38">
        <f t="shared" si="121"/>
        <v>5</v>
      </c>
      <c r="K1018" s="39" t="s">
        <v>47</v>
      </c>
      <c r="L1018" s="38" t="s">
        <v>770</v>
      </c>
      <c r="M1018" s="38" t="s">
        <v>545</v>
      </c>
      <c r="N1018" s="59" t="s">
        <v>549</v>
      </c>
      <c r="O1018" s="62" t="s">
        <v>554</v>
      </c>
      <c r="T1018" s="6"/>
    </row>
    <row r="1019" spans="2:20" x14ac:dyDescent="0.25">
      <c r="B1019" s="36">
        <v>3</v>
      </c>
      <c r="C1019" s="37">
        <v>3</v>
      </c>
      <c r="D1019" s="37" t="s">
        <v>157</v>
      </c>
      <c r="E1019" s="37">
        <v>36</v>
      </c>
      <c r="F1019" s="37">
        <v>44</v>
      </c>
      <c r="G1019" s="38" t="str">
        <f t="shared" si="120"/>
        <v>3.3.50.36.44</v>
      </c>
      <c r="H1019" s="23" t="s">
        <v>324</v>
      </c>
      <c r="I1019" s="29" t="str">
        <f t="shared" si="122"/>
        <v>A</v>
      </c>
      <c r="J1019" s="38">
        <f t="shared" si="121"/>
        <v>5</v>
      </c>
      <c r="K1019" s="39" t="s">
        <v>47</v>
      </c>
      <c r="L1019" s="38" t="s">
        <v>770</v>
      </c>
      <c r="M1019" s="38" t="s">
        <v>545</v>
      </c>
      <c r="N1019" s="59" t="s">
        <v>549</v>
      </c>
      <c r="O1019" s="62" t="s">
        <v>554</v>
      </c>
      <c r="T1019" s="6"/>
    </row>
    <row r="1020" spans="2:20" x14ac:dyDescent="0.25">
      <c r="B1020" s="36" t="s">
        <v>135</v>
      </c>
      <c r="C1020" s="37" t="s">
        <v>135</v>
      </c>
      <c r="D1020" s="37" t="s">
        <v>157</v>
      </c>
      <c r="E1020" s="37" t="s">
        <v>172</v>
      </c>
      <c r="F1020" s="37" t="s">
        <v>167</v>
      </c>
      <c r="G1020" s="38" t="str">
        <f t="shared" si="120"/>
        <v>3.3.50.36.45</v>
      </c>
      <c r="H1020" s="23" t="s">
        <v>490</v>
      </c>
      <c r="I1020" s="29" t="str">
        <f t="shared" si="122"/>
        <v>A</v>
      </c>
      <c r="J1020" s="38">
        <f t="shared" si="121"/>
        <v>5</v>
      </c>
      <c r="K1020" s="39" t="s">
        <v>47</v>
      </c>
      <c r="L1020" s="38" t="s">
        <v>770</v>
      </c>
      <c r="M1020" s="38" t="s">
        <v>545</v>
      </c>
      <c r="N1020" s="59" t="s">
        <v>549</v>
      </c>
      <c r="O1020" s="62" t="s">
        <v>554</v>
      </c>
      <c r="T1020" s="6"/>
    </row>
    <row r="1021" spans="2:20" x14ac:dyDescent="0.25">
      <c r="B1021" s="36" t="s">
        <v>135</v>
      </c>
      <c r="C1021" s="37" t="s">
        <v>135</v>
      </c>
      <c r="D1021" s="37" t="s">
        <v>157</v>
      </c>
      <c r="E1021" s="37" t="s">
        <v>172</v>
      </c>
      <c r="F1021" s="37" t="s">
        <v>168</v>
      </c>
      <c r="G1021" s="38" t="str">
        <f t="shared" si="120"/>
        <v>3.3.50.36.46</v>
      </c>
      <c r="H1021" s="23" t="s">
        <v>491</v>
      </c>
      <c r="I1021" s="29" t="str">
        <f t="shared" si="122"/>
        <v>A</v>
      </c>
      <c r="J1021" s="38">
        <f t="shared" si="121"/>
        <v>5</v>
      </c>
      <c r="K1021" s="39" t="s">
        <v>47</v>
      </c>
      <c r="L1021" s="38" t="s">
        <v>770</v>
      </c>
      <c r="M1021" s="38" t="s">
        <v>545</v>
      </c>
      <c r="N1021" s="59" t="s">
        <v>549</v>
      </c>
      <c r="O1021" s="62" t="s">
        <v>554</v>
      </c>
      <c r="T1021" s="6"/>
    </row>
    <row r="1022" spans="2:20" x14ac:dyDescent="0.25">
      <c r="B1022" s="36" t="s">
        <v>135</v>
      </c>
      <c r="C1022" s="37" t="s">
        <v>135</v>
      </c>
      <c r="D1022" s="37" t="s">
        <v>157</v>
      </c>
      <c r="E1022" s="37" t="s">
        <v>172</v>
      </c>
      <c r="F1022" s="37">
        <v>48</v>
      </c>
      <c r="G1022" s="38" t="str">
        <f t="shared" si="120"/>
        <v>3.3.50.36.48</v>
      </c>
      <c r="H1022" s="23" t="s">
        <v>242</v>
      </c>
      <c r="I1022" s="29" t="str">
        <f t="shared" si="122"/>
        <v>A</v>
      </c>
      <c r="J1022" s="38">
        <f t="shared" si="121"/>
        <v>5</v>
      </c>
      <c r="K1022" s="39" t="s">
        <v>47</v>
      </c>
      <c r="L1022" s="38" t="s">
        <v>770</v>
      </c>
      <c r="M1022" s="38" t="s">
        <v>545</v>
      </c>
      <c r="N1022" s="59" t="s">
        <v>549</v>
      </c>
      <c r="O1022" s="62" t="s">
        <v>554</v>
      </c>
      <c r="T1022" s="6"/>
    </row>
    <row r="1023" spans="2:20" x14ac:dyDescent="0.25">
      <c r="B1023" s="36">
        <v>3</v>
      </c>
      <c r="C1023" s="37">
        <v>3</v>
      </c>
      <c r="D1023" s="37" t="s">
        <v>157</v>
      </c>
      <c r="E1023" s="37">
        <v>36</v>
      </c>
      <c r="F1023" s="37">
        <v>59</v>
      </c>
      <c r="G1023" s="38" t="str">
        <f t="shared" si="120"/>
        <v>3.3.50.36.59</v>
      </c>
      <c r="H1023" s="23" t="s">
        <v>325</v>
      </c>
      <c r="I1023" s="29" t="str">
        <f t="shared" si="122"/>
        <v>A</v>
      </c>
      <c r="J1023" s="38">
        <f t="shared" si="121"/>
        <v>5</v>
      </c>
      <c r="K1023" s="39" t="s">
        <v>47</v>
      </c>
      <c r="L1023" s="38" t="s">
        <v>770</v>
      </c>
      <c r="M1023" s="38" t="s">
        <v>545</v>
      </c>
      <c r="N1023" s="59" t="s">
        <v>549</v>
      </c>
      <c r="O1023" s="62" t="s">
        <v>554</v>
      </c>
      <c r="T1023" s="6"/>
    </row>
    <row r="1024" spans="2:20" x14ac:dyDescent="0.25">
      <c r="B1024" s="36">
        <v>3</v>
      </c>
      <c r="C1024" s="37">
        <v>3</v>
      </c>
      <c r="D1024" s="37" t="s">
        <v>157</v>
      </c>
      <c r="E1024" s="37">
        <v>36</v>
      </c>
      <c r="F1024" s="37">
        <v>89</v>
      </c>
      <c r="G1024" s="38" t="str">
        <f t="shared" si="120"/>
        <v>3.3.50.36.89</v>
      </c>
      <c r="H1024" s="23" t="s">
        <v>608</v>
      </c>
      <c r="I1024" s="29" t="str">
        <f t="shared" si="122"/>
        <v>A</v>
      </c>
      <c r="J1024" s="38">
        <f t="shared" si="121"/>
        <v>5</v>
      </c>
      <c r="K1024" s="39" t="s">
        <v>47</v>
      </c>
      <c r="L1024" s="38" t="s">
        <v>770</v>
      </c>
      <c r="M1024" s="38" t="s">
        <v>545</v>
      </c>
      <c r="N1024" s="59" t="s">
        <v>549</v>
      </c>
      <c r="O1024" s="62" t="s">
        <v>554</v>
      </c>
      <c r="T1024" s="6"/>
    </row>
    <row r="1025" spans="2:26" x14ac:dyDescent="0.25">
      <c r="B1025" s="36">
        <v>3</v>
      </c>
      <c r="C1025" s="37">
        <v>3</v>
      </c>
      <c r="D1025" s="37" t="s">
        <v>157</v>
      </c>
      <c r="E1025" s="37">
        <v>36</v>
      </c>
      <c r="F1025" s="37" t="s">
        <v>226</v>
      </c>
      <c r="G1025" s="38" t="str">
        <f t="shared" si="120"/>
        <v>3.3.50.36.96</v>
      </c>
      <c r="H1025" s="23" t="s">
        <v>604</v>
      </c>
      <c r="I1025" s="29" t="str">
        <f t="shared" si="122"/>
        <v>A</v>
      </c>
      <c r="J1025" s="38">
        <f t="shared" si="121"/>
        <v>5</v>
      </c>
      <c r="K1025" s="39" t="s">
        <v>47</v>
      </c>
      <c r="L1025" s="38" t="s">
        <v>770</v>
      </c>
      <c r="M1025" s="38" t="s">
        <v>545</v>
      </c>
      <c r="N1025" s="59" t="s">
        <v>549</v>
      </c>
      <c r="O1025" s="62" t="s">
        <v>554</v>
      </c>
      <c r="T1025" s="6"/>
    </row>
    <row r="1026" spans="2:26" x14ac:dyDescent="0.25">
      <c r="B1026" s="36" t="s">
        <v>135</v>
      </c>
      <c r="C1026" s="37" t="s">
        <v>135</v>
      </c>
      <c r="D1026" s="37" t="s">
        <v>157</v>
      </c>
      <c r="E1026" s="37" t="s">
        <v>172</v>
      </c>
      <c r="F1026" s="37" t="s">
        <v>191</v>
      </c>
      <c r="G1026" s="38" t="str">
        <f t="shared" si="120"/>
        <v>3.3.50.36.99</v>
      </c>
      <c r="H1026" s="45" t="s">
        <v>84</v>
      </c>
      <c r="I1026" s="29" t="str">
        <f t="shared" si="122"/>
        <v>A</v>
      </c>
      <c r="J1026" s="38">
        <f t="shared" si="121"/>
        <v>5</v>
      </c>
      <c r="K1026" s="39" t="s">
        <v>47</v>
      </c>
      <c r="L1026" s="38" t="s">
        <v>770</v>
      </c>
      <c r="M1026" s="38" t="s">
        <v>545</v>
      </c>
      <c r="N1026" s="59" t="s">
        <v>549</v>
      </c>
      <c r="O1026" s="62" t="s">
        <v>554</v>
      </c>
      <c r="T1026" s="6"/>
    </row>
    <row r="1027" spans="2:26" x14ac:dyDescent="0.25">
      <c r="B1027" s="30" t="s">
        <v>135</v>
      </c>
      <c r="C1027" s="31" t="s">
        <v>135</v>
      </c>
      <c r="D1027" s="31" t="s">
        <v>157</v>
      </c>
      <c r="E1027" s="31" t="s">
        <v>184</v>
      </c>
      <c r="F1027" s="31" t="s">
        <v>186</v>
      </c>
      <c r="G1027" s="32" t="str">
        <f t="shared" si="120"/>
        <v>3.3.50.39.00</v>
      </c>
      <c r="H1027" s="33" t="s">
        <v>80</v>
      </c>
      <c r="I1027" s="34" t="str">
        <f t="shared" si="122"/>
        <v>S</v>
      </c>
      <c r="J1027" s="32">
        <f t="shared" si="121"/>
        <v>4</v>
      </c>
      <c r="K1027" s="35" t="s">
        <v>46</v>
      </c>
      <c r="L1027" s="32" t="s">
        <v>770</v>
      </c>
      <c r="M1027" s="32" t="s">
        <v>544</v>
      </c>
      <c r="N1027" s="59" t="s">
        <v>549</v>
      </c>
      <c r="O1027" s="61" t="s">
        <v>554</v>
      </c>
      <c r="T1027" s="6"/>
    </row>
    <row r="1028" spans="2:26" x14ac:dyDescent="0.25">
      <c r="B1028" s="36" t="s">
        <v>135</v>
      </c>
      <c r="C1028" s="37" t="s">
        <v>135</v>
      </c>
      <c r="D1028" s="37" t="s">
        <v>157</v>
      </c>
      <c r="E1028" s="37" t="s">
        <v>184</v>
      </c>
      <c r="F1028" s="37" t="s">
        <v>192</v>
      </c>
      <c r="G1028" s="38" t="str">
        <f t="shared" si="120"/>
        <v>3.3.50.39.51</v>
      </c>
      <c r="H1028" s="45" t="s">
        <v>807</v>
      </c>
      <c r="I1028" s="29" t="str">
        <f t="shared" si="122"/>
        <v>A</v>
      </c>
      <c r="J1028" s="38">
        <f t="shared" si="121"/>
        <v>5</v>
      </c>
      <c r="K1028" s="28" t="s">
        <v>47</v>
      </c>
      <c r="L1028" s="38" t="s">
        <v>770</v>
      </c>
      <c r="M1028" s="38" t="s">
        <v>544</v>
      </c>
      <c r="N1028" s="59" t="s">
        <v>549</v>
      </c>
      <c r="O1028" s="62" t="s">
        <v>554</v>
      </c>
      <c r="Q1028" s="2" t="str">
        <f t="shared" ref="Q1028:Q1035" si="123">B1028&amp;"."&amp;C1028&amp;"."&amp;D1028&amp;"."&amp;E1028&amp;"."&amp;F1028</f>
        <v>3.3.50.39.51</v>
      </c>
      <c r="R1028" s="2" t="str">
        <f t="shared" ref="R1028:R1035" si="124">SUBSTITUTE(Q1028,".","")</f>
        <v>33503951</v>
      </c>
      <c r="S1028" s="2" t="b">
        <f t="shared" ref="S1028:S1035" si="125">R1028=T1028</f>
        <v>1</v>
      </c>
      <c r="T1028" s="6" t="str">
        <f t="shared" ref="T1028:T1035" si="126">TRIM(SUBSTITUTE(TEXT(G1028,"00000000"),".",""))</f>
        <v>33503951</v>
      </c>
      <c r="V1028" s="9" t="str">
        <f t="shared" ref="V1028:V1035" si="127">IF(IFERROR(SEARCH("Último",K1028),0)&gt;0,"A","S")</f>
        <v>A</v>
      </c>
      <c r="W1028" s="2" t="b">
        <f t="shared" ref="W1028:W1035" si="128">V1028=I1028</f>
        <v>1</v>
      </c>
      <c r="Y1028" s="2" t="str">
        <f t="shared" ref="Y1028:Y1035" si="129">G1028&amp;" - "&amp;H1028</f>
        <v>3.3.50.39.51 - SERVIÇOS DE ATENÇÃO À SAÚDE PRESTADOS EM UNIDADES HOSPITALARES</v>
      </c>
      <c r="Z1028" s="2" t="s">
        <v>549</v>
      </c>
    </row>
    <row r="1029" spans="2:26" x14ac:dyDescent="0.25">
      <c r="B1029" s="36" t="s">
        <v>135</v>
      </c>
      <c r="C1029" s="37" t="s">
        <v>135</v>
      </c>
      <c r="D1029" s="37" t="s">
        <v>157</v>
      </c>
      <c r="E1029" s="37" t="s">
        <v>184</v>
      </c>
      <c r="F1029" s="37" t="s">
        <v>193</v>
      </c>
      <c r="G1029" s="38" t="str">
        <f t="shared" si="120"/>
        <v>3.3.50.39.52</v>
      </c>
      <c r="H1029" s="23" t="s">
        <v>808</v>
      </c>
      <c r="I1029" s="29" t="str">
        <f>IF(J1029&lt;J1036,"S","A")</f>
        <v>A</v>
      </c>
      <c r="J1029" s="38">
        <f t="shared" si="121"/>
        <v>5</v>
      </c>
      <c r="K1029" s="28" t="s">
        <v>47</v>
      </c>
      <c r="L1029" s="38" t="s">
        <v>770</v>
      </c>
      <c r="M1029" s="38" t="s">
        <v>544</v>
      </c>
      <c r="N1029" s="59" t="s">
        <v>549</v>
      </c>
      <c r="O1029" s="62" t="s">
        <v>554</v>
      </c>
      <c r="Q1029" s="2" t="str">
        <f t="shared" si="123"/>
        <v>3.3.50.39.52</v>
      </c>
      <c r="R1029" s="2" t="str">
        <f t="shared" si="124"/>
        <v>33503952</v>
      </c>
      <c r="S1029" s="2" t="b">
        <f t="shared" si="125"/>
        <v>1</v>
      </c>
      <c r="T1029" s="6" t="str">
        <f t="shared" si="126"/>
        <v>33503952</v>
      </c>
      <c r="V1029" s="9" t="str">
        <f t="shared" si="127"/>
        <v>A</v>
      </c>
      <c r="W1029" s="2" t="b">
        <f t="shared" si="128"/>
        <v>1</v>
      </c>
      <c r="Y1029" s="2" t="str">
        <f t="shared" si="129"/>
        <v>3.3.50.39.52 - SERVIÇOS DE ATENÇÃO À SAÚDE PRESTADOS EM UNIDADES AMBULATORIAIS ESPECIALIZADAS, EXCETO ODONTOLÓGICOS</v>
      </c>
      <c r="Z1029" s="2" t="s">
        <v>549</v>
      </c>
    </row>
    <row r="1030" spans="2:26" x14ac:dyDescent="0.25">
      <c r="B1030" s="36" t="s">
        <v>135</v>
      </c>
      <c r="C1030" s="37" t="s">
        <v>135</v>
      </c>
      <c r="D1030" s="37" t="s">
        <v>157</v>
      </c>
      <c r="E1030" s="37" t="s">
        <v>184</v>
      </c>
      <c r="F1030" s="37" t="s">
        <v>194</v>
      </c>
      <c r="G1030" s="38" t="str">
        <f t="shared" si="120"/>
        <v>3.3.50.39.53</v>
      </c>
      <c r="H1030" s="23" t="s">
        <v>809</v>
      </c>
      <c r="I1030" s="29" t="str">
        <f>IF(J1030&lt;J1037,"S","A")</f>
        <v>A</v>
      </c>
      <c r="J1030" s="38">
        <f t="shared" si="121"/>
        <v>5</v>
      </c>
      <c r="K1030" s="28" t="s">
        <v>47</v>
      </c>
      <c r="L1030" s="38" t="s">
        <v>770</v>
      </c>
      <c r="M1030" s="38" t="s">
        <v>544</v>
      </c>
      <c r="N1030" s="59" t="s">
        <v>549</v>
      </c>
      <c r="O1030" s="62" t="s">
        <v>554</v>
      </c>
      <c r="Q1030" s="2" t="str">
        <f t="shared" si="123"/>
        <v>3.3.50.39.53</v>
      </c>
      <c r="R1030" s="2" t="str">
        <f t="shared" si="124"/>
        <v>33503953</v>
      </c>
      <c r="S1030" s="2" t="b">
        <f t="shared" si="125"/>
        <v>1</v>
      </c>
      <c r="T1030" s="6" t="str">
        <f t="shared" si="126"/>
        <v>33503953</v>
      </c>
      <c r="V1030" s="9" t="str">
        <f t="shared" si="127"/>
        <v>A</v>
      </c>
      <c r="W1030" s="2" t="b">
        <f t="shared" si="128"/>
        <v>1</v>
      </c>
      <c r="Y1030" s="2" t="str">
        <f t="shared" si="129"/>
        <v>3.3.50.39.53 - SERVIÇOS PRESTADOS EM UNIDADES AMBULATORIAIS DA ATENÇÃO PRIMÁRIA À SAÚDE, EXCETO ODONTOLÓGICOS</v>
      </c>
      <c r="Z1030" s="2" t="s">
        <v>549</v>
      </c>
    </row>
    <row r="1031" spans="2:26" x14ac:dyDescent="0.25">
      <c r="B1031" s="36" t="s">
        <v>135</v>
      </c>
      <c r="C1031" s="37" t="s">
        <v>135</v>
      </c>
      <c r="D1031" s="37" t="s">
        <v>157</v>
      </c>
      <c r="E1031" s="37" t="s">
        <v>184</v>
      </c>
      <c r="F1031" s="37" t="s">
        <v>195</v>
      </c>
      <c r="G1031" s="38" t="str">
        <f t="shared" si="120"/>
        <v>3.3.50.39.54</v>
      </c>
      <c r="H1031" s="23" t="s">
        <v>256</v>
      </c>
      <c r="I1031" s="29" t="str">
        <f>IF(J1031&lt;J1038,"S","A")</f>
        <v>A</v>
      </c>
      <c r="J1031" s="38">
        <f t="shared" si="121"/>
        <v>5</v>
      </c>
      <c r="K1031" s="39" t="s">
        <v>47</v>
      </c>
      <c r="L1031" s="38" t="s">
        <v>770</v>
      </c>
      <c r="M1031" s="38" t="s">
        <v>544</v>
      </c>
      <c r="N1031" s="59" t="s">
        <v>549</v>
      </c>
      <c r="O1031" s="62" t="s">
        <v>554</v>
      </c>
      <c r="Q1031" s="2" t="str">
        <f t="shared" si="123"/>
        <v>3.3.50.39.54</v>
      </c>
      <c r="R1031" s="2" t="str">
        <f t="shared" si="124"/>
        <v>33503954</v>
      </c>
      <c r="S1031" s="2" t="b">
        <f t="shared" si="125"/>
        <v>1</v>
      </c>
      <c r="T1031" s="6" t="str">
        <f t="shared" si="126"/>
        <v>33503954</v>
      </c>
      <c r="V1031" s="9" t="str">
        <f t="shared" si="127"/>
        <v>A</v>
      </c>
      <c r="W1031" s="2" t="b">
        <f t="shared" si="128"/>
        <v>1</v>
      </c>
      <c r="Y1031" s="2" t="str">
        <f t="shared" si="129"/>
        <v>3.3.50.39.54 - SERVIÇOS ODONTOLÓGICOS</v>
      </c>
      <c r="Z1031" s="2" t="s">
        <v>549</v>
      </c>
    </row>
    <row r="1032" spans="2:26" x14ac:dyDescent="0.25">
      <c r="B1032" s="36" t="s">
        <v>135</v>
      </c>
      <c r="C1032" s="37" t="s">
        <v>135</v>
      </c>
      <c r="D1032" s="37" t="s">
        <v>157</v>
      </c>
      <c r="E1032" s="37" t="s">
        <v>184</v>
      </c>
      <c r="F1032" s="37" t="s">
        <v>415</v>
      </c>
      <c r="G1032" s="38" t="str">
        <f t="shared" si="120"/>
        <v>3.3.50.39.55</v>
      </c>
      <c r="H1032" s="23" t="s">
        <v>257</v>
      </c>
      <c r="I1032" s="29" t="str">
        <f>IF(J1032&lt;J1041,"S","A")</f>
        <v>A</v>
      </c>
      <c r="J1032" s="38">
        <f t="shared" si="121"/>
        <v>5</v>
      </c>
      <c r="K1032" s="39" t="s">
        <v>47</v>
      </c>
      <c r="L1032" s="38" t="s">
        <v>770</v>
      </c>
      <c r="M1032" s="38" t="s">
        <v>544</v>
      </c>
      <c r="N1032" s="59" t="s">
        <v>549</v>
      </c>
      <c r="O1032" s="62" t="s">
        <v>554</v>
      </c>
      <c r="Q1032" s="2" t="str">
        <f t="shared" si="123"/>
        <v>3.3.50.39.55</v>
      </c>
      <c r="R1032" s="2" t="str">
        <f t="shared" si="124"/>
        <v>33503955</v>
      </c>
      <c r="S1032" s="2" t="b">
        <f t="shared" si="125"/>
        <v>1</v>
      </c>
      <c r="T1032" s="6" t="str">
        <f t="shared" si="126"/>
        <v>33503955</v>
      </c>
      <c r="V1032" s="9" t="str">
        <f t="shared" si="127"/>
        <v>A</v>
      </c>
      <c r="W1032" s="2" t="b">
        <f t="shared" si="128"/>
        <v>1</v>
      </c>
      <c r="Y1032" s="2" t="str">
        <f t="shared" si="129"/>
        <v>3.3.50.39.55 - SERVIÇOS LABORATORIAIS</v>
      </c>
      <c r="Z1032" s="2" t="s">
        <v>549</v>
      </c>
    </row>
    <row r="1033" spans="2:26" x14ac:dyDescent="0.25">
      <c r="B1033" s="36" t="s">
        <v>135</v>
      </c>
      <c r="C1033" s="37" t="s">
        <v>135</v>
      </c>
      <c r="D1033" s="37" t="s">
        <v>157</v>
      </c>
      <c r="E1033" s="37" t="s">
        <v>184</v>
      </c>
      <c r="F1033" s="37" t="s">
        <v>196</v>
      </c>
      <c r="G1033" s="38" t="str">
        <f t="shared" ref="G1033:G1096" si="130">B1033&amp;"."&amp;C1033&amp;"."&amp;D1033&amp;"."&amp;E1033&amp;"."&amp;F1033</f>
        <v>3.3.50.39.56</v>
      </c>
      <c r="H1033" s="23" t="s">
        <v>663</v>
      </c>
      <c r="I1033" s="29" t="str">
        <f>IF(J1033&lt;J1042,"S","A")</f>
        <v>A</v>
      </c>
      <c r="J1033" s="38">
        <f t="shared" ref="J1033:J1096" si="131">IF( (VALUE(F1033) &gt; 0), 5,IF( (VALUE(E1033) &gt; 0), 4,IF( (VALUE(D1033) &gt; 0), 3,IF( (VALUE(C1033) &gt; 0), 2,1))))</f>
        <v>5</v>
      </c>
      <c r="K1033" s="39" t="s">
        <v>47</v>
      </c>
      <c r="L1033" s="38" t="s">
        <v>770</v>
      </c>
      <c r="M1033" s="38" t="s">
        <v>544</v>
      </c>
      <c r="N1033" s="59" t="s">
        <v>549</v>
      </c>
      <c r="O1033" s="62" t="s">
        <v>554</v>
      </c>
      <c r="Q1033" s="2" t="str">
        <f t="shared" si="123"/>
        <v>3.3.50.39.56</v>
      </c>
      <c r="R1033" s="2" t="str">
        <f t="shared" si="124"/>
        <v>33503956</v>
      </c>
      <c r="S1033" s="2" t="b">
        <f t="shared" si="125"/>
        <v>1</v>
      </c>
      <c r="T1033" s="6" t="str">
        <f t="shared" si="126"/>
        <v>33503956</v>
      </c>
      <c r="V1033" s="9" t="str">
        <f t="shared" si="127"/>
        <v>A</v>
      </c>
      <c r="W1033" s="2" t="b">
        <f t="shared" si="128"/>
        <v>1</v>
      </c>
      <c r="Y1033" s="2" t="str">
        <f t="shared" si="129"/>
        <v>3.3.50.39.56 - OUTROS SERVIÇOS DE ASSISTÊNCIA À SAÚDE</v>
      </c>
      <c r="Z1033" s="2" t="s">
        <v>549</v>
      </c>
    </row>
    <row r="1034" spans="2:26" x14ac:dyDescent="0.25">
      <c r="B1034" s="36" t="s">
        <v>135</v>
      </c>
      <c r="C1034" s="37" t="s">
        <v>135</v>
      </c>
      <c r="D1034" s="37" t="s">
        <v>157</v>
      </c>
      <c r="E1034" s="37" t="s">
        <v>184</v>
      </c>
      <c r="F1034" s="37" t="s">
        <v>191</v>
      </c>
      <c r="G1034" s="38" t="str">
        <f t="shared" si="130"/>
        <v>3.3.50.39.99</v>
      </c>
      <c r="H1034" s="23" t="s">
        <v>80</v>
      </c>
      <c r="I1034" s="29" t="str">
        <f>IF(J1034&lt;J1043,"S","A")</f>
        <v>A</v>
      </c>
      <c r="J1034" s="38">
        <f t="shared" si="131"/>
        <v>5</v>
      </c>
      <c r="K1034" s="39" t="s">
        <v>47</v>
      </c>
      <c r="L1034" s="38" t="s">
        <v>770</v>
      </c>
      <c r="M1034" s="38" t="s">
        <v>544</v>
      </c>
      <c r="N1034" s="59" t="s">
        <v>549</v>
      </c>
      <c r="O1034" s="62" t="s">
        <v>554</v>
      </c>
      <c r="Q1034" s="2" t="str">
        <f t="shared" si="123"/>
        <v>3.3.50.39.99</v>
      </c>
      <c r="R1034" s="2" t="str">
        <f t="shared" si="124"/>
        <v>33503999</v>
      </c>
      <c r="S1034" s="2" t="b">
        <f t="shared" si="125"/>
        <v>1</v>
      </c>
      <c r="T1034" s="6" t="str">
        <f t="shared" si="126"/>
        <v>33503999</v>
      </c>
      <c r="V1034" s="9" t="str">
        <f t="shared" si="127"/>
        <v>A</v>
      </c>
      <c r="W1034" s="2" t="b">
        <f t="shared" si="128"/>
        <v>1</v>
      </c>
      <c r="Y1034" s="2" t="str">
        <f t="shared" si="129"/>
        <v>3.3.50.39.99 - OUTROS SERVIÇOS DE TERCEIROS - PESSOA JURÍDICA</v>
      </c>
      <c r="Z1034" s="2" t="s">
        <v>549</v>
      </c>
    </row>
    <row r="1035" spans="2:26" x14ac:dyDescent="0.25">
      <c r="B1035" s="30">
        <v>3</v>
      </c>
      <c r="C1035" s="31" t="s">
        <v>135</v>
      </c>
      <c r="D1035" s="31" t="s">
        <v>157</v>
      </c>
      <c r="E1035" s="31" t="s">
        <v>153</v>
      </c>
      <c r="F1035" s="31" t="s">
        <v>186</v>
      </c>
      <c r="G1035" s="32" t="str">
        <f t="shared" si="130"/>
        <v>3.3.50.40.00</v>
      </c>
      <c r="H1035" s="33" t="s">
        <v>254</v>
      </c>
      <c r="I1035" s="34" t="str">
        <f t="shared" ref="I1035:I1066" si="132">IF(J1035&lt;J1036,"S","A")</f>
        <v>S</v>
      </c>
      <c r="J1035" s="32">
        <f t="shared" si="131"/>
        <v>4</v>
      </c>
      <c r="K1035" s="35" t="s">
        <v>46</v>
      </c>
      <c r="L1035" s="32" t="s">
        <v>770</v>
      </c>
      <c r="M1035" s="32" t="s">
        <v>545</v>
      </c>
      <c r="N1035" s="59" t="s">
        <v>549</v>
      </c>
      <c r="O1035" s="61" t="s">
        <v>554</v>
      </c>
      <c r="Q1035" s="2" t="str">
        <f t="shared" si="123"/>
        <v>3.3.50.40.00</v>
      </c>
      <c r="R1035" s="2" t="str">
        <f t="shared" si="124"/>
        <v>33504000</v>
      </c>
      <c r="S1035" s="2" t="b">
        <f t="shared" si="125"/>
        <v>1</v>
      </c>
      <c r="T1035" s="6" t="str">
        <f t="shared" si="126"/>
        <v>33504000</v>
      </c>
      <c r="V1035" s="9" t="str">
        <f t="shared" si="127"/>
        <v>S</v>
      </c>
      <c r="W1035" s="2" t="b">
        <f t="shared" si="128"/>
        <v>1</v>
      </c>
      <c r="Y1035" s="2" t="str">
        <f t="shared" si="129"/>
        <v>3.3.50.40.00 - SERVIÇOS DE TECNOLOGIA DA INFORMAÇÃO E COMUNICAÇÃO - PESSOA JURÍDICA</v>
      </c>
      <c r="Z1035" s="2" t="s">
        <v>549</v>
      </c>
    </row>
    <row r="1036" spans="2:26" x14ac:dyDescent="0.25">
      <c r="B1036" s="36">
        <v>3</v>
      </c>
      <c r="C1036" s="37" t="s">
        <v>135</v>
      </c>
      <c r="D1036" s="37" t="s">
        <v>157</v>
      </c>
      <c r="E1036" s="37" t="s">
        <v>153</v>
      </c>
      <c r="F1036" s="37" t="s">
        <v>191</v>
      </c>
      <c r="G1036" s="38" t="str">
        <f t="shared" si="130"/>
        <v>3.3.50.40.99</v>
      </c>
      <c r="H1036" s="45" t="s">
        <v>370</v>
      </c>
      <c r="I1036" s="29" t="str">
        <f t="shared" si="132"/>
        <v>A</v>
      </c>
      <c r="J1036" s="38">
        <f t="shared" si="131"/>
        <v>5</v>
      </c>
      <c r="K1036" s="39" t="s">
        <v>47</v>
      </c>
      <c r="L1036" s="38" t="s">
        <v>770</v>
      </c>
      <c r="M1036" s="32" t="s">
        <v>545</v>
      </c>
      <c r="N1036" s="59" t="s">
        <v>549</v>
      </c>
      <c r="O1036" s="62" t="s">
        <v>554</v>
      </c>
      <c r="T1036" s="6"/>
    </row>
    <row r="1037" spans="2:26" x14ac:dyDescent="0.25">
      <c r="B1037" s="30" t="s">
        <v>135</v>
      </c>
      <c r="C1037" s="31" t="s">
        <v>135</v>
      </c>
      <c r="D1037" s="31" t="s">
        <v>157</v>
      </c>
      <c r="E1037" s="31" t="s">
        <v>163</v>
      </c>
      <c r="F1037" s="31" t="s">
        <v>186</v>
      </c>
      <c r="G1037" s="32" t="str">
        <f t="shared" si="130"/>
        <v>3.3.50.41.00</v>
      </c>
      <c r="H1037" s="33" t="s">
        <v>28</v>
      </c>
      <c r="I1037" s="34" t="str">
        <f t="shared" si="132"/>
        <v>S</v>
      </c>
      <c r="J1037" s="32">
        <f t="shared" si="131"/>
        <v>4</v>
      </c>
      <c r="K1037" s="35" t="s">
        <v>46</v>
      </c>
      <c r="L1037" s="32" t="s">
        <v>770</v>
      </c>
      <c r="M1037" s="32" t="s">
        <v>544</v>
      </c>
      <c r="N1037" s="59" t="s">
        <v>549</v>
      </c>
      <c r="O1037" s="61" t="s">
        <v>554</v>
      </c>
      <c r="Q1037" s="2" t="str">
        <f>B1037&amp;"."&amp;C1037&amp;"."&amp;D1037&amp;"."&amp;E1037&amp;"."&amp;F1037</f>
        <v>3.3.50.41.00</v>
      </c>
      <c r="R1037" s="2" t="str">
        <f>SUBSTITUTE(Q1037,".","")</f>
        <v>33504100</v>
      </c>
      <c r="S1037" s="2" t="b">
        <f>R1037=T1037</f>
        <v>1</v>
      </c>
      <c r="T1037" s="6" t="str">
        <f>TRIM(SUBSTITUTE(TEXT(G1037,"00000000"),".",""))</f>
        <v>33504100</v>
      </c>
      <c r="V1037" s="9" t="str">
        <f>IF(IFERROR(SEARCH("Último",K1037),0)&gt;0,"A","S")</f>
        <v>S</v>
      </c>
      <c r="W1037" s="2" t="b">
        <f>V1037=I1037</f>
        <v>1</v>
      </c>
      <c r="Y1037" s="2" t="str">
        <f>G1037&amp;" - "&amp;H1037</f>
        <v>3.3.50.41.00 - CONTRIBUIÇÕES</v>
      </c>
      <c r="Z1037" s="2" t="s">
        <v>549</v>
      </c>
    </row>
    <row r="1038" spans="2:26" x14ac:dyDescent="0.25">
      <c r="B1038" s="36" t="s">
        <v>135</v>
      </c>
      <c r="C1038" s="37" t="s">
        <v>135</v>
      </c>
      <c r="D1038" s="37" t="s">
        <v>157</v>
      </c>
      <c r="E1038" s="37" t="s">
        <v>163</v>
      </c>
      <c r="F1038" s="37" t="s">
        <v>173</v>
      </c>
      <c r="G1038" s="38" t="str">
        <f t="shared" si="130"/>
        <v>3.3.50.41.01</v>
      </c>
      <c r="H1038" s="45" t="s">
        <v>555</v>
      </c>
      <c r="I1038" s="38" t="str">
        <f t="shared" si="132"/>
        <v>A</v>
      </c>
      <c r="J1038" s="38">
        <f t="shared" si="131"/>
        <v>5</v>
      </c>
      <c r="K1038" s="39" t="s">
        <v>47</v>
      </c>
      <c r="L1038" s="38" t="s">
        <v>771</v>
      </c>
      <c r="M1038" s="38" t="s">
        <v>545</v>
      </c>
      <c r="N1038" s="67" t="s">
        <v>814</v>
      </c>
      <c r="O1038" s="62" t="s">
        <v>805</v>
      </c>
      <c r="T1038" s="6"/>
    </row>
    <row r="1039" spans="2:26" x14ac:dyDescent="0.25">
      <c r="B1039" s="36" t="s">
        <v>135</v>
      </c>
      <c r="C1039" s="37" t="s">
        <v>135</v>
      </c>
      <c r="D1039" s="37" t="s">
        <v>157</v>
      </c>
      <c r="E1039" s="37" t="s">
        <v>163</v>
      </c>
      <c r="F1039" s="37" t="s">
        <v>138</v>
      </c>
      <c r="G1039" s="38" t="str">
        <f t="shared" si="130"/>
        <v>3.3.50.41.02</v>
      </c>
      <c r="H1039" s="45" t="s">
        <v>556</v>
      </c>
      <c r="I1039" s="38" t="str">
        <f t="shared" si="132"/>
        <v>A</v>
      </c>
      <c r="J1039" s="38">
        <f t="shared" si="131"/>
        <v>5</v>
      </c>
      <c r="K1039" s="39" t="s">
        <v>47</v>
      </c>
      <c r="L1039" s="38" t="s">
        <v>771</v>
      </c>
      <c r="M1039" s="38" t="s">
        <v>545</v>
      </c>
      <c r="N1039" s="67" t="s">
        <v>814</v>
      </c>
      <c r="O1039" s="62" t="s">
        <v>805</v>
      </c>
      <c r="T1039" s="6"/>
    </row>
    <row r="1040" spans="2:26" x14ac:dyDescent="0.25">
      <c r="B1040" s="36" t="s">
        <v>135</v>
      </c>
      <c r="C1040" s="37" t="s">
        <v>135</v>
      </c>
      <c r="D1040" s="37" t="s">
        <v>157</v>
      </c>
      <c r="E1040" s="37" t="s">
        <v>163</v>
      </c>
      <c r="F1040" s="37" t="s">
        <v>191</v>
      </c>
      <c r="G1040" s="38" t="str">
        <f t="shared" si="130"/>
        <v>3.3.50.41.99</v>
      </c>
      <c r="H1040" s="45" t="s">
        <v>557</v>
      </c>
      <c r="I1040" s="38" t="str">
        <f t="shared" si="132"/>
        <v>A</v>
      </c>
      <c r="J1040" s="38">
        <f t="shared" si="131"/>
        <v>5</v>
      </c>
      <c r="K1040" s="39" t="s">
        <v>47</v>
      </c>
      <c r="L1040" s="38" t="s">
        <v>770</v>
      </c>
      <c r="M1040" s="38" t="s">
        <v>545</v>
      </c>
      <c r="N1040" s="59" t="s">
        <v>549</v>
      </c>
      <c r="O1040" s="62" t="s">
        <v>554</v>
      </c>
      <c r="T1040" s="6"/>
    </row>
    <row r="1041" spans="1:26" x14ac:dyDescent="0.25">
      <c r="B1041" s="30" t="s">
        <v>135</v>
      </c>
      <c r="C1041" s="31" t="s">
        <v>135</v>
      </c>
      <c r="D1041" s="31" t="s">
        <v>157</v>
      </c>
      <c r="E1041" s="31" t="s">
        <v>165</v>
      </c>
      <c r="F1041" s="31" t="s">
        <v>186</v>
      </c>
      <c r="G1041" s="32" t="str">
        <f t="shared" si="130"/>
        <v>3.3.50.43.00</v>
      </c>
      <c r="H1041" s="33" t="s">
        <v>30</v>
      </c>
      <c r="I1041" s="34" t="str">
        <f t="shared" si="132"/>
        <v>S</v>
      </c>
      <c r="J1041" s="32">
        <f t="shared" si="131"/>
        <v>4</v>
      </c>
      <c r="K1041" s="35" t="s">
        <v>46</v>
      </c>
      <c r="L1041" s="32" t="s">
        <v>770</v>
      </c>
      <c r="M1041" s="32" t="s">
        <v>544</v>
      </c>
      <c r="N1041" s="59" t="s">
        <v>549</v>
      </c>
      <c r="O1041" s="61" t="s">
        <v>554</v>
      </c>
      <c r="Q1041" s="2" t="str">
        <f t="shared" ref="Q1041:Q1047" si="133">B1041&amp;"."&amp;C1041&amp;"."&amp;D1041&amp;"."&amp;E1041&amp;"."&amp;F1041</f>
        <v>3.3.50.43.00</v>
      </c>
      <c r="R1041" s="2" t="str">
        <f t="shared" ref="R1041:R1047" si="134">SUBSTITUTE(Q1041,".","")</f>
        <v>33504300</v>
      </c>
      <c r="S1041" s="2" t="b">
        <f t="shared" ref="S1041:S1047" si="135">R1041=T1041</f>
        <v>1</v>
      </c>
      <c r="T1041" s="6" t="str">
        <f t="shared" ref="T1041:T1047" si="136">TRIM(SUBSTITUTE(TEXT(G1041,"00000000"),".",""))</f>
        <v>33504300</v>
      </c>
      <c r="V1041" s="9" t="str">
        <f t="shared" ref="V1041:V1047" si="137">IF(IFERROR(SEARCH("Último",K1041),0)&gt;0,"A","S")</f>
        <v>S</v>
      </c>
      <c r="W1041" s="2" t="b">
        <f t="shared" ref="W1041:W1047" si="138">V1041=I1041</f>
        <v>1</v>
      </c>
      <c r="Y1041" s="2" t="str">
        <f t="shared" ref="Y1041:Y1047" si="139">G1041&amp;" - "&amp;H1041</f>
        <v>3.3.50.43.00 - SUBVENÇÕES SOCIAIS</v>
      </c>
      <c r="Z1041" s="2" t="s">
        <v>549</v>
      </c>
    </row>
    <row r="1042" spans="1:26" x14ac:dyDescent="0.25">
      <c r="B1042" s="36" t="s">
        <v>135</v>
      </c>
      <c r="C1042" s="37" t="s">
        <v>135</v>
      </c>
      <c r="D1042" s="37" t="s">
        <v>157</v>
      </c>
      <c r="E1042" s="37" t="s">
        <v>165</v>
      </c>
      <c r="F1042" s="37" t="s">
        <v>141</v>
      </c>
      <c r="G1042" s="38" t="str">
        <f t="shared" si="130"/>
        <v>3.3.50.43.05</v>
      </c>
      <c r="H1042" s="45" t="s">
        <v>237</v>
      </c>
      <c r="I1042" s="38" t="str">
        <f t="shared" si="132"/>
        <v>A</v>
      </c>
      <c r="J1042" s="38">
        <f t="shared" si="131"/>
        <v>5</v>
      </c>
      <c r="K1042" s="28" t="s">
        <v>47</v>
      </c>
      <c r="L1042" s="38" t="s">
        <v>770</v>
      </c>
      <c r="M1042" s="38" t="s">
        <v>544</v>
      </c>
      <c r="N1042" s="59" t="s">
        <v>549</v>
      </c>
      <c r="O1042" s="62" t="s">
        <v>554</v>
      </c>
      <c r="Q1042" s="2" t="str">
        <f t="shared" si="133"/>
        <v>3.3.50.43.05</v>
      </c>
      <c r="R1042" s="2" t="str">
        <f t="shared" si="134"/>
        <v>33504305</v>
      </c>
      <c r="S1042" s="2" t="b">
        <f t="shared" si="135"/>
        <v>1</v>
      </c>
      <c r="T1042" s="6" t="str">
        <f t="shared" si="136"/>
        <v>33504305</v>
      </c>
      <c r="V1042" s="9" t="str">
        <f t="shared" si="137"/>
        <v>A</v>
      </c>
      <c r="W1042" s="2" t="b">
        <f t="shared" si="138"/>
        <v>1</v>
      </c>
      <c r="Y1042" s="2" t="str">
        <f t="shared" si="139"/>
        <v>3.3.50.43.05 - INSTITUIÇÃO DE CARÁTER ASSISTENCIAL EM SAÚDE</v>
      </c>
      <c r="Z1042" s="2" t="s">
        <v>549</v>
      </c>
    </row>
    <row r="1043" spans="1:26" x14ac:dyDescent="0.25">
      <c r="B1043" s="36" t="s">
        <v>135</v>
      </c>
      <c r="C1043" s="37" t="s">
        <v>135</v>
      </c>
      <c r="D1043" s="37" t="s">
        <v>157</v>
      </c>
      <c r="E1043" s="37" t="s">
        <v>165</v>
      </c>
      <c r="F1043" s="37" t="s">
        <v>142</v>
      </c>
      <c r="G1043" s="38" t="str">
        <f t="shared" si="130"/>
        <v>3.3.50.43.06</v>
      </c>
      <c r="H1043" s="23" t="s">
        <v>238</v>
      </c>
      <c r="I1043" s="38" t="str">
        <f t="shared" si="132"/>
        <v>A</v>
      </c>
      <c r="J1043" s="38">
        <f t="shared" si="131"/>
        <v>5</v>
      </c>
      <c r="K1043" s="39" t="s">
        <v>47</v>
      </c>
      <c r="L1043" s="38" t="s">
        <v>770</v>
      </c>
      <c r="M1043" s="38" t="s">
        <v>544</v>
      </c>
      <c r="N1043" s="59" t="s">
        <v>549</v>
      </c>
      <c r="O1043" s="62" t="s">
        <v>554</v>
      </c>
      <c r="Q1043" s="2" t="str">
        <f t="shared" si="133"/>
        <v>3.3.50.43.06</v>
      </c>
      <c r="R1043" s="2" t="str">
        <f t="shared" si="134"/>
        <v>33504306</v>
      </c>
      <c r="S1043" s="2" t="b">
        <f t="shared" si="135"/>
        <v>1</v>
      </c>
      <c r="T1043" s="6" t="str">
        <f t="shared" si="136"/>
        <v>33504306</v>
      </c>
      <c r="V1043" s="9" t="str">
        <f t="shared" si="137"/>
        <v>A</v>
      </c>
      <c r="W1043" s="2" t="b">
        <f t="shared" si="138"/>
        <v>1</v>
      </c>
      <c r="Y1043" s="2" t="str">
        <f t="shared" si="139"/>
        <v>3.3.50.43.06 - INSTITUIÇÃO DE CARÁTER DE ASSISTÊNCIA SOCIAL</v>
      </c>
      <c r="Z1043" s="2" t="s">
        <v>549</v>
      </c>
    </row>
    <row r="1044" spans="1:26" x14ac:dyDescent="0.25">
      <c r="B1044" s="36" t="s">
        <v>135</v>
      </c>
      <c r="C1044" s="37" t="s">
        <v>135</v>
      </c>
      <c r="D1044" s="37" t="s">
        <v>157</v>
      </c>
      <c r="E1044" s="37" t="s">
        <v>165</v>
      </c>
      <c r="F1044" s="37" t="s">
        <v>143</v>
      </c>
      <c r="G1044" s="38" t="str">
        <f t="shared" si="130"/>
        <v>3.3.50.43.07</v>
      </c>
      <c r="H1044" s="23" t="s">
        <v>239</v>
      </c>
      <c r="I1044" s="38" t="str">
        <f t="shared" si="132"/>
        <v>A</v>
      </c>
      <c r="J1044" s="38">
        <f t="shared" si="131"/>
        <v>5</v>
      </c>
      <c r="K1044" s="39" t="s">
        <v>47</v>
      </c>
      <c r="L1044" s="38" t="s">
        <v>770</v>
      </c>
      <c r="M1044" s="38" t="s">
        <v>544</v>
      </c>
      <c r="N1044" s="59" t="s">
        <v>549</v>
      </c>
      <c r="O1044" s="62" t="s">
        <v>554</v>
      </c>
      <c r="Q1044" s="2" t="str">
        <f t="shared" si="133"/>
        <v>3.3.50.43.07</v>
      </c>
      <c r="R1044" s="2" t="str">
        <f t="shared" si="134"/>
        <v>33504307</v>
      </c>
      <c r="S1044" s="2" t="b">
        <f t="shared" si="135"/>
        <v>1</v>
      </c>
      <c r="T1044" s="6" t="str">
        <f t="shared" si="136"/>
        <v>33504307</v>
      </c>
      <c r="V1044" s="9" t="str">
        <f t="shared" si="137"/>
        <v>A</v>
      </c>
      <c r="W1044" s="2" t="b">
        <f t="shared" si="138"/>
        <v>1</v>
      </c>
      <c r="Y1044" s="2" t="str">
        <f t="shared" si="139"/>
        <v>3.3.50.43.07 - INSTITUIÇÃO DE CARÁTER CULTURAL</v>
      </c>
      <c r="Z1044" s="2" t="s">
        <v>549</v>
      </c>
    </row>
    <row r="1045" spans="1:26" x14ac:dyDescent="0.25">
      <c r="B1045" s="36" t="s">
        <v>135</v>
      </c>
      <c r="C1045" s="37" t="s">
        <v>135</v>
      </c>
      <c r="D1045" s="37" t="s">
        <v>157</v>
      </c>
      <c r="E1045" s="37" t="s">
        <v>165</v>
      </c>
      <c r="F1045" s="37" t="s">
        <v>144</v>
      </c>
      <c r="G1045" s="38" t="str">
        <f t="shared" si="130"/>
        <v>3.3.50.43.08</v>
      </c>
      <c r="H1045" s="23" t="s">
        <v>240</v>
      </c>
      <c r="I1045" s="38" t="str">
        <f t="shared" si="132"/>
        <v>A</v>
      </c>
      <c r="J1045" s="38">
        <f t="shared" si="131"/>
        <v>5</v>
      </c>
      <c r="K1045" s="39" t="s">
        <v>47</v>
      </c>
      <c r="L1045" s="38" t="s">
        <v>770</v>
      </c>
      <c r="M1045" s="38" t="s">
        <v>544</v>
      </c>
      <c r="N1045" s="59" t="s">
        <v>549</v>
      </c>
      <c r="O1045" s="62" t="s">
        <v>554</v>
      </c>
      <c r="Q1045" s="2" t="str">
        <f t="shared" si="133"/>
        <v>3.3.50.43.08</v>
      </c>
      <c r="R1045" s="2" t="str">
        <f t="shared" si="134"/>
        <v>33504308</v>
      </c>
      <c r="S1045" s="2" t="b">
        <f t="shared" si="135"/>
        <v>1</v>
      </c>
      <c r="T1045" s="6" t="str">
        <f t="shared" si="136"/>
        <v>33504308</v>
      </c>
      <c r="V1045" s="9" t="str">
        <f t="shared" si="137"/>
        <v>A</v>
      </c>
      <c r="W1045" s="2" t="b">
        <f t="shared" si="138"/>
        <v>1</v>
      </c>
      <c r="Y1045" s="2" t="str">
        <f t="shared" si="139"/>
        <v>3.3.50.43.08 - INSTITUIÇÃO DE CARÁTER EDUCACIONAL</v>
      </c>
      <c r="Z1045" s="2" t="s">
        <v>549</v>
      </c>
    </row>
    <row r="1046" spans="1:26" x14ac:dyDescent="0.25">
      <c r="B1046" s="36" t="s">
        <v>135</v>
      </c>
      <c r="C1046" s="37" t="s">
        <v>135</v>
      </c>
      <c r="D1046" s="37" t="s">
        <v>157</v>
      </c>
      <c r="E1046" s="37" t="s">
        <v>165</v>
      </c>
      <c r="F1046" s="37" t="s">
        <v>191</v>
      </c>
      <c r="G1046" s="38" t="str">
        <f t="shared" si="130"/>
        <v>3.3.50.43.99</v>
      </c>
      <c r="H1046" s="23" t="s">
        <v>241</v>
      </c>
      <c r="I1046" s="38" t="str">
        <f t="shared" si="132"/>
        <v>A</v>
      </c>
      <c r="J1046" s="38">
        <f t="shared" si="131"/>
        <v>5</v>
      </c>
      <c r="K1046" s="39" t="s">
        <v>47</v>
      </c>
      <c r="L1046" s="38" t="s">
        <v>770</v>
      </c>
      <c r="M1046" s="38" t="s">
        <v>544</v>
      </c>
      <c r="N1046" s="59" t="s">
        <v>549</v>
      </c>
      <c r="O1046" s="62" t="s">
        <v>554</v>
      </c>
      <c r="Q1046" s="2" t="str">
        <f t="shared" si="133"/>
        <v>3.3.50.43.99</v>
      </c>
      <c r="R1046" s="2" t="str">
        <f t="shared" si="134"/>
        <v>33504399</v>
      </c>
      <c r="S1046" s="2" t="b">
        <f t="shared" si="135"/>
        <v>1</v>
      </c>
      <c r="T1046" s="6" t="str">
        <f t="shared" si="136"/>
        <v>33504399</v>
      </c>
      <c r="V1046" s="9" t="str">
        <f t="shared" si="137"/>
        <v>A</v>
      </c>
      <c r="W1046" s="2" t="b">
        <f t="shared" si="138"/>
        <v>1</v>
      </c>
      <c r="Y1046" s="2" t="str">
        <f t="shared" si="139"/>
        <v>3.3.50.43.99 - DEMAIS SUBVENÇÕES SOCIAIS</v>
      </c>
      <c r="Z1046" s="2" t="s">
        <v>549</v>
      </c>
    </row>
    <row r="1047" spans="1:26" x14ac:dyDescent="0.25">
      <c r="B1047" s="30" t="s">
        <v>135</v>
      </c>
      <c r="C1047" s="31" t="s">
        <v>135</v>
      </c>
      <c r="D1047" s="31" t="s">
        <v>157</v>
      </c>
      <c r="E1047" s="31" t="s">
        <v>169</v>
      </c>
      <c r="F1047" s="31" t="s">
        <v>186</v>
      </c>
      <c r="G1047" s="32" t="str">
        <f t="shared" si="130"/>
        <v>3.3.50.47.00</v>
      </c>
      <c r="H1047" s="33" t="s">
        <v>108</v>
      </c>
      <c r="I1047" s="34" t="str">
        <f t="shared" si="132"/>
        <v>S</v>
      </c>
      <c r="J1047" s="32">
        <f t="shared" si="131"/>
        <v>4</v>
      </c>
      <c r="K1047" s="35" t="s">
        <v>46</v>
      </c>
      <c r="L1047" s="32" t="s">
        <v>770</v>
      </c>
      <c r="M1047" s="32" t="s">
        <v>544</v>
      </c>
      <c r="N1047" s="59" t="s">
        <v>549</v>
      </c>
      <c r="O1047" s="61" t="s">
        <v>554</v>
      </c>
      <c r="Q1047" s="2" t="str">
        <f t="shared" si="133"/>
        <v>3.3.50.47.00</v>
      </c>
      <c r="R1047" s="2" t="str">
        <f t="shared" si="134"/>
        <v>33504700</v>
      </c>
      <c r="S1047" s="2" t="b">
        <f t="shared" si="135"/>
        <v>1</v>
      </c>
      <c r="T1047" s="6" t="str">
        <f t="shared" si="136"/>
        <v>33504700</v>
      </c>
      <c r="V1047" s="9" t="str">
        <f t="shared" si="137"/>
        <v>S</v>
      </c>
      <c r="W1047" s="2" t="b">
        <f t="shared" si="138"/>
        <v>1</v>
      </c>
      <c r="Y1047" s="2" t="str">
        <f t="shared" si="139"/>
        <v>3.3.50.47.00 - OBRIGAÇÕES TRIBUTÁRIAS E CONTRIBUTIVAS</v>
      </c>
      <c r="Z1047" s="2" t="s">
        <v>549</v>
      </c>
    </row>
    <row r="1048" spans="1:26" x14ac:dyDescent="0.25">
      <c r="B1048" s="36" t="s">
        <v>135</v>
      </c>
      <c r="C1048" s="37" t="s">
        <v>135</v>
      </c>
      <c r="D1048" s="37" t="s">
        <v>157</v>
      </c>
      <c r="E1048" s="37" t="s">
        <v>169</v>
      </c>
      <c r="F1048" s="37" t="s">
        <v>191</v>
      </c>
      <c r="G1048" s="38" t="str">
        <f t="shared" si="130"/>
        <v>3.3.50.47.99</v>
      </c>
      <c r="H1048" s="45" t="s">
        <v>652</v>
      </c>
      <c r="I1048" s="38" t="str">
        <f t="shared" si="132"/>
        <v>A</v>
      </c>
      <c r="J1048" s="38">
        <f t="shared" si="131"/>
        <v>5</v>
      </c>
      <c r="K1048" s="28" t="s">
        <v>47</v>
      </c>
      <c r="L1048" s="38" t="s">
        <v>770</v>
      </c>
      <c r="M1048" s="38" t="s">
        <v>545</v>
      </c>
      <c r="N1048" s="59" t="s">
        <v>549</v>
      </c>
      <c r="O1048" s="62" t="s">
        <v>554</v>
      </c>
      <c r="T1048" s="6"/>
    </row>
    <row r="1049" spans="1:26" x14ac:dyDescent="0.25">
      <c r="B1049" s="30" t="s">
        <v>135</v>
      </c>
      <c r="C1049" s="31" t="s">
        <v>135</v>
      </c>
      <c r="D1049" s="31" t="s">
        <v>157</v>
      </c>
      <c r="E1049" s="31" t="s">
        <v>220</v>
      </c>
      <c r="F1049" s="31" t="s">
        <v>186</v>
      </c>
      <c r="G1049" s="32" t="str">
        <f t="shared" si="130"/>
        <v>3.3.50.85.00</v>
      </c>
      <c r="H1049" s="33" t="s">
        <v>246</v>
      </c>
      <c r="I1049" s="34" t="str">
        <f t="shared" si="132"/>
        <v>S</v>
      </c>
      <c r="J1049" s="32">
        <f t="shared" si="131"/>
        <v>4</v>
      </c>
      <c r="K1049" s="35" t="s">
        <v>46</v>
      </c>
      <c r="L1049" s="32" t="s">
        <v>770</v>
      </c>
      <c r="M1049" s="32" t="s">
        <v>544</v>
      </c>
      <c r="N1049" s="59" t="s">
        <v>549</v>
      </c>
      <c r="O1049" s="61" t="s">
        <v>554</v>
      </c>
      <c r="Q1049" s="2" t="str">
        <f>B1049&amp;"."&amp;C1049&amp;"."&amp;D1049&amp;"."&amp;E1049&amp;"."&amp;F1049</f>
        <v>3.3.50.85.00</v>
      </c>
      <c r="R1049" s="2" t="str">
        <f>SUBSTITUTE(Q1049,".","")</f>
        <v>33508500</v>
      </c>
      <c r="S1049" s="2" t="b">
        <f>R1049=T1049</f>
        <v>1</v>
      </c>
      <c r="T1049" s="6" t="str">
        <f>TRIM(SUBSTITUTE(TEXT(G1049,"00000000"),".",""))</f>
        <v>33508500</v>
      </c>
      <c r="V1049" s="9" t="str">
        <f>IF(IFERROR(SEARCH("Último",K1049),0)&gt;0,"A","S")</f>
        <v>S</v>
      </c>
      <c r="W1049" s="2" t="b">
        <f>V1049=I1049</f>
        <v>1</v>
      </c>
      <c r="Y1049" s="2" t="str">
        <f>G1049&amp;" - "&amp;H1049</f>
        <v>3.3.50.85.00 - CONTRATO DE GESTÃO</v>
      </c>
      <c r="Z1049" s="2" t="s">
        <v>549</v>
      </c>
    </row>
    <row r="1050" spans="1:26" x14ac:dyDescent="0.25">
      <c r="B1050" s="36" t="s">
        <v>135</v>
      </c>
      <c r="C1050" s="37" t="s">
        <v>135</v>
      </c>
      <c r="D1050" s="37" t="s">
        <v>157</v>
      </c>
      <c r="E1050" s="37" t="s">
        <v>220</v>
      </c>
      <c r="F1050" s="37" t="s">
        <v>138</v>
      </c>
      <c r="G1050" s="38" t="str">
        <f t="shared" si="130"/>
        <v>3.3.50.85.02</v>
      </c>
      <c r="H1050" s="45" t="s">
        <v>558</v>
      </c>
      <c r="I1050" s="38" t="str">
        <f t="shared" si="132"/>
        <v>A</v>
      </c>
      <c r="J1050" s="38">
        <f t="shared" si="131"/>
        <v>5</v>
      </c>
      <c r="K1050" s="28" t="s">
        <v>47</v>
      </c>
      <c r="L1050" s="38" t="s">
        <v>770</v>
      </c>
      <c r="M1050" s="38" t="s">
        <v>545</v>
      </c>
      <c r="N1050" s="59" t="s">
        <v>549</v>
      </c>
      <c r="O1050" s="62" t="s">
        <v>554</v>
      </c>
      <c r="T1050" s="6"/>
    </row>
    <row r="1051" spans="1:26" x14ac:dyDescent="0.25">
      <c r="B1051" s="30" t="s">
        <v>135</v>
      </c>
      <c r="C1051" s="31" t="s">
        <v>135</v>
      </c>
      <c r="D1051" s="31" t="s">
        <v>157</v>
      </c>
      <c r="E1051" s="31" t="s">
        <v>185</v>
      </c>
      <c r="F1051" s="31" t="s">
        <v>186</v>
      </c>
      <c r="G1051" s="32" t="str">
        <f t="shared" si="130"/>
        <v>3.3.50.92.00</v>
      </c>
      <c r="H1051" s="33" t="s">
        <v>59</v>
      </c>
      <c r="I1051" s="34" t="str">
        <f t="shared" si="132"/>
        <v>S</v>
      </c>
      <c r="J1051" s="32">
        <f t="shared" si="131"/>
        <v>4</v>
      </c>
      <c r="K1051" s="35" t="s">
        <v>46</v>
      </c>
      <c r="L1051" s="32" t="s">
        <v>770</v>
      </c>
      <c r="M1051" s="32" t="s">
        <v>544</v>
      </c>
      <c r="N1051" s="59" t="s">
        <v>549</v>
      </c>
      <c r="O1051" s="61" t="s">
        <v>554</v>
      </c>
      <c r="Q1051" s="2" t="str">
        <f>B1051&amp;"."&amp;C1051&amp;"."&amp;D1051&amp;"."&amp;E1051&amp;"."&amp;F1051</f>
        <v>3.3.50.92.00</v>
      </c>
      <c r="R1051" s="2" t="str">
        <f>SUBSTITUTE(Q1051,".","")</f>
        <v>33509200</v>
      </c>
      <c r="S1051" s="2" t="b">
        <f>R1051=T1051</f>
        <v>1</v>
      </c>
      <c r="T1051" s="6" t="str">
        <f>TRIM(SUBSTITUTE(TEXT(G1051,"00000000"),".",""))</f>
        <v>33509200</v>
      </c>
      <c r="V1051" s="9" t="str">
        <f>IF(IFERROR(SEARCH("Último",K1051),0)&gt;0,"A","S")</f>
        <v>S</v>
      </c>
      <c r="W1051" s="2" t="b">
        <f>V1051=I1051</f>
        <v>1</v>
      </c>
      <c r="Y1051" s="2" t="str">
        <f>G1051&amp;" - "&amp;H1051</f>
        <v>3.3.50.92.00 - DESPESAS DE EXERCÍCIOS ANTERIORES</v>
      </c>
      <c r="Z1051" s="2" t="s">
        <v>549</v>
      </c>
    </row>
    <row r="1052" spans="1:26" x14ac:dyDescent="0.25">
      <c r="B1052" s="36" t="s">
        <v>135</v>
      </c>
      <c r="C1052" s="37" t="s">
        <v>135</v>
      </c>
      <c r="D1052" s="37" t="s">
        <v>157</v>
      </c>
      <c r="E1052" s="37" t="s">
        <v>185</v>
      </c>
      <c r="F1052" s="37" t="s">
        <v>191</v>
      </c>
      <c r="G1052" s="38" t="str">
        <f t="shared" si="130"/>
        <v>3.3.50.92.99</v>
      </c>
      <c r="H1052" s="45" t="s">
        <v>571</v>
      </c>
      <c r="I1052" s="38" t="str">
        <f t="shared" si="132"/>
        <v>A</v>
      </c>
      <c r="J1052" s="38">
        <f t="shared" si="131"/>
        <v>5</v>
      </c>
      <c r="K1052" s="28" t="s">
        <v>47</v>
      </c>
      <c r="L1052" s="38" t="s">
        <v>770</v>
      </c>
      <c r="M1052" s="38" t="s">
        <v>545</v>
      </c>
      <c r="N1052" s="59" t="s">
        <v>549</v>
      </c>
      <c r="O1052" s="62" t="s">
        <v>554</v>
      </c>
      <c r="T1052" s="6"/>
    </row>
    <row r="1053" spans="1:26" s="3" customFormat="1" x14ac:dyDescent="0.25">
      <c r="A1053" s="2"/>
      <c r="B1053" s="30" t="s">
        <v>135</v>
      </c>
      <c r="C1053" s="31" t="s">
        <v>135</v>
      </c>
      <c r="D1053" s="31" t="s">
        <v>190</v>
      </c>
      <c r="E1053" s="31" t="s">
        <v>186</v>
      </c>
      <c r="F1053" s="31" t="s">
        <v>186</v>
      </c>
      <c r="G1053" s="32" t="str">
        <f t="shared" si="130"/>
        <v>3.3.60.00.00</v>
      </c>
      <c r="H1053" s="33" t="s">
        <v>32</v>
      </c>
      <c r="I1053" s="34" t="str">
        <f t="shared" si="132"/>
        <v>S</v>
      </c>
      <c r="J1053" s="32">
        <f t="shared" si="131"/>
        <v>3</v>
      </c>
      <c r="K1053" s="35" t="s">
        <v>43</v>
      </c>
      <c r="L1053" s="38" t="s">
        <v>770</v>
      </c>
      <c r="M1053" s="32" t="s">
        <v>544</v>
      </c>
      <c r="N1053" s="59" t="s">
        <v>549</v>
      </c>
      <c r="O1053" s="61" t="s">
        <v>554</v>
      </c>
      <c r="Q1053" s="2" t="str">
        <f>B1053&amp;"."&amp;C1053&amp;"."&amp;D1053&amp;"."&amp;E1053&amp;"."&amp;F1053</f>
        <v>3.3.60.00.00</v>
      </c>
      <c r="R1053" s="2" t="str">
        <f>SUBSTITUTE(Q1053,".","")</f>
        <v>33600000</v>
      </c>
      <c r="S1053" s="2" t="b">
        <f>R1053=T1053</f>
        <v>1</v>
      </c>
      <c r="T1053" s="6" t="str">
        <f>TRIM(SUBSTITUTE(TEXT(G1053,"00000000"),".",""))</f>
        <v>33600000</v>
      </c>
      <c r="V1053" s="11" t="str">
        <f>IF(IFERROR(SEARCH("Último",K1053),0)&gt;0,"A","S")</f>
        <v>S</v>
      </c>
      <c r="W1053" s="3" t="b">
        <f>V1053=I1053</f>
        <v>1</v>
      </c>
      <c r="Y1053" s="2" t="str">
        <f>G1053&amp;" - "&amp;H1053</f>
        <v>3.3.60.00.00 - TRANSFERÊNCIAS A INSTITUIÇÕES PRIVADAS COM FINS LUCRATIVOS</v>
      </c>
      <c r="Z1053" s="2" t="s">
        <v>549</v>
      </c>
    </row>
    <row r="1054" spans="1:26" x14ac:dyDescent="0.25">
      <c r="B1054" s="30" t="s">
        <v>135</v>
      </c>
      <c r="C1054" s="31" t="s">
        <v>135</v>
      </c>
      <c r="D1054" s="31" t="s">
        <v>190</v>
      </c>
      <c r="E1054" s="31" t="s">
        <v>167</v>
      </c>
      <c r="F1054" s="31" t="s">
        <v>186</v>
      </c>
      <c r="G1054" s="32" t="str">
        <f t="shared" si="130"/>
        <v>3.3.60.45.00</v>
      </c>
      <c r="H1054" s="33" t="s">
        <v>372</v>
      </c>
      <c r="I1054" s="34" t="str">
        <f t="shared" si="132"/>
        <v>S</v>
      </c>
      <c r="J1054" s="32">
        <f t="shared" si="131"/>
        <v>4</v>
      </c>
      <c r="K1054" s="35" t="s">
        <v>46</v>
      </c>
      <c r="L1054" s="32" t="s">
        <v>770</v>
      </c>
      <c r="M1054" s="32" t="s">
        <v>544</v>
      </c>
      <c r="N1054" s="59" t="s">
        <v>549</v>
      </c>
      <c r="O1054" s="61" t="s">
        <v>554</v>
      </c>
      <c r="Q1054" s="2" t="str">
        <f>B1054&amp;"."&amp;C1054&amp;"."&amp;D1054&amp;"."&amp;E1054&amp;"."&amp;F1054</f>
        <v>3.3.60.45.00</v>
      </c>
      <c r="R1054" s="2" t="str">
        <f>SUBSTITUTE(Q1054,".","")</f>
        <v>33604500</v>
      </c>
      <c r="S1054" s="2" t="b">
        <f>R1054=T1054</f>
        <v>1</v>
      </c>
      <c r="T1054" s="6" t="str">
        <f>TRIM(SUBSTITUTE(TEXT(G1054,"00000000"),".",""))</f>
        <v>33604500</v>
      </c>
      <c r="V1054" s="9" t="str">
        <f>IF(IFERROR(SEARCH("Último",K1054),0)&gt;0,"A","S")</f>
        <v>S</v>
      </c>
      <c r="W1054" s="2" t="b">
        <f>V1054=I1054</f>
        <v>1</v>
      </c>
      <c r="Y1054" s="2" t="str">
        <f>G1054&amp;" - "&amp;H1054</f>
        <v>3.3.60.45.00 - SUBVENÇÕES ECONÔMICAS</v>
      </c>
      <c r="Z1054" s="2" t="s">
        <v>549</v>
      </c>
    </row>
    <row r="1055" spans="1:26" x14ac:dyDescent="0.25">
      <c r="B1055" s="36" t="s">
        <v>135</v>
      </c>
      <c r="C1055" s="37" t="s">
        <v>135</v>
      </c>
      <c r="D1055" s="37" t="s">
        <v>190</v>
      </c>
      <c r="E1055" s="37" t="s">
        <v>167</v>
      </c>
      <c r="F1055" s="37" t="s">
        <v>173</v>
      </c>
      <c r="G1055" s="38" t="str">
        <f t="shared" si="130"/>
        <v>3.3.60.45.01</v>
      </c>
      <c r="H1055" s="45" t="s">
        <v>644</v>
      </c>
      <c r="I1055" s="38" t="str">
        <f t="shared" si="132"/>
        <v>A</v>
      </c>
      <c r="J1055" s="38">
        <f t="shared" si="131"/>
        <v>5</v>
      </c>
      <c r="K1055" s="39" t="s">
        <v>47</v>
      </c>
      <c r="L1055" s="38" t="s">
        <v>770</v>
      </c>
      <c r="M1055" s="38" t="s">
        <v>545</v>
      </c>
      <c r="N1055" s="67" t="s">
        <v>549</v>
      </c>
      <c r="O1055" s="62" t="s">
        <v>554</v>
      </c>
      <c r="T1055" s="6"/>
    </row>
    <row r="1056" spans="1:26" ht="30" x14ac:dyDescent="0.25">
      <c r="B1056" s="36" t="s">
        <v>135</v>
      </c>
      <c r="C1056" s="37" t="s">
        <v>135</v>
      </c>
      <c r="D1056" s="37" t="s">
        <v>190</v>
      </c>
      <c r="E1056" s="37" t="s">
        <v>167</v>
      </c>
      <c r="F1056" s="37" t="s">
        <v>138</v>
      </c>
      <c r="G1056" s="38" t="str">
        <f t="shared" si="130"/>
        <v>3.3.60.45.02</v>
      </c>
      <c r="H1056" s="45" t="s">
        <v>645</v>
      </c>
      <c r="I1056" s="38" t="str">
        <f t="shared" si="132"/>
        <v>A</v>
      </c>
      <c r="J1056" s="38">
        <f t="shared" si="131"/>
        <v>5</v>
      </c>
      <c r="K1056" s="39" t="s">
        <v>47</v>
      </c>
      <c r="L1056" s="38" t="s">
        <v>770</v>
      </c>
      <c r="M1056" s="38" t="s">
        <v>545</v>
      </c>
      <c r="N1056" s="67" t="s">
        <v>549</v>
      </c>
      <c r="O1056" s="62" t="s">
        <v>554</v>
      </c>
      <c r="T1056" s="6"/>
    </row>
    <row r="1057" spans="2:26" x14ac:dyDescent="0.25">
      <c r="B1057" s="36" t="s">
        <v>135</v>
      </c>
      <c r="C1057" s="37" t="s">
        <v>135</v>
      </c>
      <c r="D1057" s="37" t="s">
        <v>190</v>
      </c>
      <c r="E1057" s="37" t="s">
        <v>167</v>
      </c>
      <c r="F1057" s="37" t="s">
        <v>191</v>
      </c>
      <c r="G1057" s="38" t="str">
        <f t="shared" si="130"/>
        <v>3.3.60.45.99</v>
      </c>
      <c r="H1057" s="45" t="s">
        <v>646</v>
      </c>
      <c r="I1057" s="38" t="str">
        <f t="shared" si="132"/>
        <v>A</v>
      </c>
      <c r="J1057" s="38">
        <f t="shared" si="131"/>
        <v>5</v>
      </c>
      <c r="K1057" s="39" t="s">
        <v>47</v>
      </c>
      <c r="L1057" s="38" t="s">
        <v>770</v>
      </c>
      <c r="M1057" s="38" t="s">
        <v>545</v>
      </c>
      <c r="N1057" s="67" t="s">
        <v>549</v>
      </c>
      <c r="O1057" s="62" t="s">
        <v>554</v>
      </c>
      <c r="T1057" s="6"/>
    </row>
    <row r="1058" spans="2:26" x14ac:dyDescent="0.25">
      <c r="B1058" s="30" t="s">
        <v>135</v>
      </c>
      <c r="C1058" s="31" t="s">
        <v>135</v>
      </c>
      <c r="D1058" s="31" t="s">
        <v>190</v>
      </c>
      <c r="E1058" s="31" t="s">
        <v>185</v>
      </c>
      <c r="F1058" s="31" t="s">
        <v>186</v>
      </c>
      <c r="G1058" s="32" t="str">
        <f t="shared" si="130"/>
        <v>3.3.60.92.00</v>
      </c>
      <c r="H1058" s="33" t="s">
        <v>59</v>
      </c>
      <c r="I1058" s="34" t="str">
        <f t="shared" si="132"/>
        <v>S</v>
      </c>
      <c r="J1058" s="32">
        <f t="shared" si="131"/>
        <v>4</v>
      </c>
      <c r="K1058" s="35" t="s">
        <v>46</v>
      </c>
      <c r="L1058" s="32" t="s">
        <v>770</v>
      </c>
      <c r="M1058" s="32" t="s">
        <v>544</v>
      </c>
      <c r="N1058" s="59" t="s">
        <v>549</v>
      </c>
      <c r="O1058" s="61" t="s">
        <v>554</v>
      </c>
      <c r="Q1058" s="2" t="str">
        <f>B1058&amp;"."&amp;C1058&amp;"."&amp;D1058&amp;"."&amp;E1058&amp;"."&amp;F1058</f>
        <v>3.3.60.92.00</v>
      </c>
      <c r="R1058" s="2" t="str">
        <f>SUBSTITUTE(Q1058,".","")</f>
        <v>33609200</v>
      </c>
      <c r="S1058" s="2" t="b">
        <f>R1058=T1058</f>
        <v>1</v>
      </c>
      <c r="T1058" s="6" t="str">
        <f>TRIM(SUBSTITUTE(TEXT(G1058,"00000000"),".",""))</f>
        <v>33609200</v>
      </c>
      <c r="V1058" s="9" t="str">
        <f>IF(IFERROR(SEARCH("Último",K1058),0)&gt;0,"A","S")</f>
        <v>S</v>
      </c>
      <c r="W1058" s="2" t="b">
        <f>V1058=I1058</f>
        <v>1</v>
      </c>
      <c r="Y1058" s="2" t="str">
        <f>G1058&amp;" - "&amp;H1058</f>
        <v>3.3.60.92.00 - DESPESAS DE EXERCÍCIOS ANTERIORES</v>
      </c>
      <c r="Z1058" s="2" t="s">
        <v>549</v>
      </c>
    </row>
    <row r="1059" spans="2:26" x14ac:dyDescent="0.25">
      <c r="B1059" s="36" t="s">
        <v>135</v>
      </c>
      <c r="C1059" s="37" t="s">
        <v>135</v>
      </c>
      <c r="D1059" s="37" t="s">
        <v>190</v>
      </c>
      <c r="E1059" s="37" t="s">
        <v>185</v>
      </c>
      <c r="F1059" s="37" t="s">
        <v>191</v>
      </c>
      <c r="G1059" s="38" t="str">
        <f t="shared" si="130"/>
        <v>3.3.60.92.99</v>
      </c>
      <c r="H1059" s="45" t="s">
        <v>571</v>
      </c>
      <c r="I1059" s="38" t="str">
        <f t="shared" si="132"/>
        <v>A</v>
      </c>
      <c r="J1059" s="38">
        <f t="shared" si="131"/>
        <v>5</v>
      </c>
      <c r="K1059" s="39" t="s">
        <v>47</v>
      </c>
      <c r="L1059" s="38" t="s">
        <v>770</v>
      </c>
      <c r="M1059" s="38" t="s">
        <v>545</v>
      </c>
      <c r="N1059" s="67" t="s">
        <v>549</v>
      </c>
      <c r="O1059" s="62" t="s">
        <v>554</v>
      </c>
      <c r="T1059" s="6"/>
    </row>
    <row r="1060" spans="2:26" s="3" customFormat="1" x14ac:dyDescent="0.25">
      <c r="B1060" s="30" t="s">
        <v>135</v>
      </c>
      <c r="C1060" s="31" t="s">
        <v>135</v>
      </c>
      <c r="D1060" s="31" t="s">
        <v>205</v>
      </c>
      <c r="E1060" s="31" t="s">
        <v>186</v>
      </c>
      <c r="F1060" s="31" t="s">
        <v>186</v>
      </c>
      <c r="G1060" s="32" t="str">
        <f t="shared" si="130"/>
        <v>3.3.67.00.00</v>
      </c>
      <c r="H1060" s="33" t="s">
        <v>559</v>
      </c>
      <c r="I1060" s="34" t="str">
        <f t="shared" si="132"/>
        <v>S</v>
      </c>
      <c r="J1060" s="32">
        <f t="shared" si="131"/>
        <v>3</v>
      </c>
      <c r="K1060" s="35" t="s">
        <v>43</v>
      </c>
      <c r="L1060" s="38" t="s">
        <v>770</v>
      </c>
      <c r="M1060" s="32" t="s">
        <v>544</v>
      </c>
      <c r="N1060" s="59" t="s">
        <v>549</v>
      </c>
      <c r="O1060" s="61" t="s">
        <v>554</v>
      </c>
      <c r="Q1060" s="2" t="str">
        <f>B1060&amp;"."&amp;C1060&amp;"."&amp;D1060&amp;"."&amp;E1060&amp;"."&amp;F1060</f>
        <v>3.3.67.00.00</v>
      </c>
      <c r="R1060" s="2" t="str">
        <f>SUBSTITUTE(Q1060,".","")</f>
        <v>33670000</v>
      </c>
      <c r="S1060" s="2" t="b">
        <f>R1060=T1060</f>
        <v>1</v>
      </c>
      <c r="T1060" s="6" t="str">
        <f>TRIM(SUBSTITUTE(TEXT(G1060,"00000000"),".",""))</f>
        <v>33670000</v>
      </c>
      <c r="V1060" s="11" t="str">
        <f>IF(IFERROR(SEARCH("Último",K1060),0)&gt;0,"A","S")</f>
        <v>S</v>
      </c>
      <c r="W1060" s="3" t="b">
        <f>V1060=I1060</f>
        <v>1</v>
      </c>
      <c r="Y1060" s="2" t="str">
        <f>G1060&amp;" - "&amp;H1060</f>
        <v>3.3.67.00.00 - EXECUÇÃO DE CONTRATO DE PARCERIA PÚBLICO-PRIVADA - PPP</v>
      </c>
      <c r="Z1060" s="2" t="s">
        <v>549</v>
      </c>
    </row>
    <row r="1061" spans="2:26" x14ac:dyDescent="0.25">
      <c r="B1061" s="30" t="s">
        <v>135</v>
      </c>
      <c r="C1061" s="31" t="s">
        <v>135</v>
      </c>
      <c r="D1061" s="31" t="s">
        <v>205</v>
      </c>
      <c r="E1061" s="31" t="s">
        <v>167</v>
      </c>
      <c r="F1061" s="31" t="s">
        <v>186</v>
      </c>
      <c r="G1061" s="32" t="str">
        <f t="shared" si="130"/>
        <v>3.3.67.45.00</v>
      </c>
      <c r="H1061" s="33" t="s">
        <v>372</v>
      </c>
      <c r="I1061" s="34" t="str">
        <f t="shared" si="132"/>
        <v>S</v>
      </c>
      <c r="J1061" s="32">
        <f t="shared" si="131"/>
        <v>4</v>
      </c>
      <c r="K1061" s="35" t="s">
        <v>46</v>
      </c>
      <c r="L1061" s="32" t="s">
        <v>770</v>
      </c>
      <c r="M1061" s="32" t="s">
        <v>544</v>
      </c>
      <c r="N1061" s="59" t="s">
        <v>549</v>
      </c>
      <c r="O1061" s="61" t="s">
        <v>554</v>
      </c>
      <c r="Q1061" s="2" t="str">
        <f>B1061&amp;"."&amp;C1061&amp;"."&amp;D1061&amp;"."&amp;E1061&amp;"."&amp;F1061</f>
        <v>3.3.67.45.00</v>
      </c>
      <c r="R1061" s="2" t="str">
        <f>SUBSTITUTE(Q1061,".","")</f>
        <v>33674500</v>
      </c>
      <c r="S1061" s="2" t="b">
        <f>R1061=T1061</f>
        <v>1</v>
      </c>
      <c r="T1061" s="6" t="str">
        <f>TRIM(SUBSTITUTE(TEXT(G1061,"00000000"),".",""))</f>
        <v>33674500</v>
      </c>
      <c r="V1061" s="9" t="str">
        <f>IF(IFERROR(SEARCH("Último",K1061),0)&gt;0,"A","S")</f>
        <v>S</v>
      </c>
      <c r="W1061" s="2" t="b">
        <f>V1061=I1061</f>
        <v>1</v>
      </c>
      <c r="Y1061" s="2" t="str">
        <f>G1061&amp;" - "&amp;H1061</f>
        <v>3.3.67.45.00 - SUBVENÇÕES ECONÔMICAS</v>
      </c>
      <c r="Z1061" s="2" t="s">
        <v>549</v>
      </c>
    </row>
    <row r="1062" spans="2:26" x14ac:dyDescent="0.25">
      <c r="B1062" s="36" t="s">
        <v>135</v>
      </c>
      <c r="C1062" s="37" t="s">
        <v>135</v>
      </c>
      <c r="D1062" s="37" t="s">
        <v>205</v>
      </c>
      <c r="E1062" s="37" t="s">
        <v>167</v>
      </c>
      <c r="F1062" s="37" t="s">
        <v>173</v>
      </c>
      <c r="G1062" s="38" t="str">
        <f t="shared" si="130"/>
        <v>3.3.67.45.01</v>
      </c>
      <c r="H1062" s="45" t="s">
        <v>644</v>
      </c>
      <c r="I1062" s="38" t="str">
        <f t="shared" si="132"/>
        <v>A</v>
      </c>
      <c r="J1062" s="38">
        <f t="shared" si="131"/>
        <v>5</v>
      </c>
      <c r="K1062" s="39" t="s">
        <v>47</v>
      </c>
      <c r="L1062" s="38" t="s">
        <v>770</v>
      </c>
      <c r="M1062" s="38" t="s">
        <v>545</v>
      </c>
      <c r="N1062" s="67" t="s">
        <v>549</v>
      </c>
      <c r="O1062" s="62" t="s">
        <v>554</v>
      </c>
      <c r="T1062" s="6"/>
    </row>
    <row r="1063" spans="2:26" ht="30" x14ac:dyDescent="0.25">
      <c r="B1063" s="36" t="s">
        <v>135</v>
      </c>
      <c r="C1063" s="37" t="s">
        <v>135</v>
      </c>
      <c r="D1063" s="37" t="s">
        <v>205</v>
      </c>
      <c r="E1063" s="37" t="s">
        <v>167</v>
      </c>
      <c r="F1063" s="37" t="s">
        <v>138</v>
      </c>
      <c r="G1063" s="38" t="str">
        <f t="shared" si="130"/>
        <v>3.3.67.45.02</v>
      </c>
      <c r="H1063" s="45" t="s">
        <v>645</v>
      </c>
      <c r="I1063" s="38" t="str">
        <f t="shared" si="132"/>
        <v>A</v>
      </c>
      <c r="J1063" s="38">
        <f t="shared" si="131"/>
        <v>5</v>
      </c>
      <c r="K1063" s="39" t="s">
        <v>47</v>
      </c>
      <c r="L1063" s="38" t="s">
        <v>770</v>
      </c>
      <c r="M1063" s="38" t="s">
        <v>545</v>
      </c>
      <c r="N1063" s="67" t="s">
        <v>549</v>
      </c>
      <c r="O1063" s="62" t="s">
        <v>554</v>
      </c>
      <c r="T1063" s="6"/>
    </row>
    <row r="1064" spans="2:26" x14ac:dyDescent="0.25">
      <c r="B1064" s="36" t="s">
        <v>135</v>
      </c>
      <c r="C1064" s="37" t="s">
        <v>135</v>
      </c>
      <c r="D1064" s="37" t="s">
        <v>205</v>
      </c>
      <c r="E1064" s="37" t="s">
        <v>167</v>
      </c>
      <c r="F1064" s="37" t="s">
        <v>191</v>
      </c>
      <c r="G1064" s="38" t="str">
        <f t="shared" si="130"/>
        <v>3.3.67.45.99</v>
      </c>
      <c r="H1064" s="45" t="s">
        <v>646</v>
      </c>
      <c r="I1064" s="38" t="str">
        <f t="shared" si="132"/>
        <v>A</v>
      </c>
      <c r="J1064" s="38">
        <f t="shared" si="131"/>
        <v>5</v>
      </c>
      <c r="K1064" s="39" t="s">
        <v>47</v>
      </c>
      <c r="L1064" s="38" t="s">
        <v>770</v>
      </c>
      <c r="M1064" s="38" t="s">
        <v>545</v>
      </c>
      <c r="N1064" s="67" t="s">
        <v>549</v>
      </c>
      <c r="O1064" s="62" t="s">
        <v>554</v>
      </c>
      <c r="T1064" s="6"/>
    </row>
    <row r="1065" spans="2:26" x14ac:dyDescent="0.25">
      <c r="B1065" s="30" t="s">
        <v>135</v>
      </c>
      <c r="C1065" s="31" t="s">
        <v>135</v>
      </c>
      <c r="D1065" s="31" t="s">
        <v>205</v>
      </c>
      <c r="E1065" s="31" t="s">
        <v>416</v>
      </c>
      <c r="F1065" s="31" t="s">
        <v>186</v>
      </c>
      <c r="G1065" s="32" t="str">
        <f t="shared" si="130"/>
        <v>3.3.67.82.00</v>
      </c>
      <c r="H1065" s="33" t="s">
        <v>81</v>
      </c>
      <c r="I1065" s="34" t="str">
        <f t="shared" si="132"/>
        <v>S</v>
      </c>
      <c r="J1065" s="32">
        <f t="shared" si="131"/>
        <v>4</v>
      </c>
      <c r="K1065" s="35" t="s">
        <v>46</v>
      </c>
      <c r="L1065" s="32" t="s">
        <v>770</v>
      </c>
      <c r="M1065" s="32" t="s">
        <v>544</v>
      </c>
      <c r="N1065" s="59" t="s">
        <v>549</v>
      </c>
      <c r="O1065" s="61" t="s">
        <v>554</v>
      </c>
      <c r="Q1065" s="2" t="str">
        <f>B1065&amp;"."&amp;C1065&amp;"."&amp;D1065&amp;"."&amp;E1065&amp;"."&amp;F1065</f>
        <v>3.3.67.82.00</v>
      </c>
      <c r="R1065" s="2" t="str">
        <f>SUBSTITUTE(Q1065,".","")</f>
        <v>33678200</v>
      </c>
      <c r="S1065" s="2" t="b">
        <f>R1065=T1065</f>
        <v>1</v>
      </c>
      <c r="T1065" s="6" t="str">
        <f>TRIM(SUBSTITUTE(TEXT(G1065,"00000000"),".",""))</f>
        <v>33678200</v>
      </c>
      <c r="V1065" s="9" t="str">
        <f>IF(IFERROR(SEARCH("Último",K1065),0)&gt;0,"A","S")</f>
        <v>S</v>
      </c>
      <c r="W1065" s="2" t="b">
        <f>V1065=I1065</f>
        <v>1</v>
      </c>
      <c r="Y1065" s="2" t="str">
        <f>G1065&amp;" - "&amp;H1065</f>
        <v>3.3.67.82.00 - APORTE DE RECURSOS PELO PARCEIRO PÚBLICO EM FAVOR DO PARCEIRO PRIVADO DECORRENTE DE CONTRATO DE PARCERIA PÚBLICO-PRIVADA - PPP</v>
      </c>
      <c r="Z1065" s="2" t="s">
        <v>549</v>
      </c>
    </row>
    <row r="1066" spans="2:26" x14ac:dyDescent="0.25">
      <c r="B1066" s="36" t="s">
        <v>135</v>
      </c>
      <c r="C1066" s="37" t="s">
        <v>135</v>
      </c>
      <c r="D1066" s="37" t="s">
        <v>205</v>
      </c>
      <c r="E1066" s="37" t="s">
        <v>416</v>
      </c>
      <c r="F1066" s="37" t="s">
        <v>173</v>
      </c>
      <c r="G1066" s="38" t="str">
        <f t="shared" si="130"/>
        <v>3.3.67.82.01</v>
      </c>
      <c r="H1066" s="45" t="s">
        <v>81</v>
      </c>
      <c r="I1066" s="29" t="str">
        <f t="shared" si="132"/>
        <v>A</v>
      </c>
      <c r="J1066" s="38">
        <f t="shared" si="131"/>
        <v>5</v>
      </c>
      <c r="K1066" s="39" t="s">
        <v>47</v>
      </c>
      <c r="L1066" s="38" t="s">
        <v>770</v>
      </c>
      <c r="M1066" s="38" t="s">
        <v>545</v>
      </c>
      <c r="N1066" s="59" t="s">
        <v>549</v>
      </c>
      <c r="O1066" s="62" t="s">
        <v>554</v>
      </c>
      <c r="T1066" s="6"/>
    </row>
    <row r="1067" spans="2:26" x14ac:dyDescent="0.25">
      <c r="B1067" s="30" t="s">
        <v>135</v>
      </c>
      <c r="C1067" s="31" t="s">
        <v>135</v>
      </c>
      <c r="D1067" s="31" t="s">
        <v>205</v>
      </c>
      <c r="E1067" s="31" t="s">
        <v>219</v>
      </c>
      <c r="F1067" s="31" t="s">
        <v>186</v>
      </c>
      <c r="G1067" s="32" t="str">
        <f t="shared" si="130"/>
        <v>3.3.67.83.00</v>
      </c>
      <c r="H1067" s="33" t="s">
        <v>560</v>
      </c>
      <c r="I1067" s="34" t="str">
        <f t="shared" ref="I1067:I1098" si="140">IF(J1067&lt;J1068,"S","A")</f>
        <v>S</v>
      </c>
      <c r="J1067" s="32">
        <f t="shared" si="131"/>
        <v>4</v>
      </c>
      <c r="K1067" s="35" t="s">
        <v>46</v>
      </c>
      <c r="L1067" s="32" t="s">
        <v>770</v>
      </c>
      <c r="M1067" s="32" t="s">
        <v>544</v>
      </c>
      <c r="N1067" s="59" t="s">
        <v>549</v>
      </c>
      <c r="O1067" s="61" t="s">
        <v>554</v>
      </c>
      <c r="Q1067" s="2" t="str">
        <f>B1067&amp;"."&amp;C1067&amp;"."&amp;D1067&amp;"."&amp;E1067&amp;"."&amp;F1067</f>
        <v>3.3.67.83.00</v>
      </c>
      <c r="R1067" s="2" t="str">
        <f>SUBSTITUTE(Q1067,".","")</f>
        <v>33678300</v>
      </c>
      <c r="S1067" s="2" t="b">
        <f>R1067=T1067</f>
        <v>1</v>
      </c>
      <c r="T1067" s="6" t="str">
        <f>TRIM(SUBSTITUTE(TEXT(G1067,"00000000"),".",""))</f>
        <v>33678300</v>
      </c>
      <c r="V1067" s="9" t="str">
        <f>IF(IFERROR(SEARCH("Último",K1067),0)&gt;0,"A","S")</f>
        <v>S</v>
      </c>
      <c r="W1067" s="2" t="b">
        <f>V1067=I1067</f>
        <v>1</v>
      </c>
      <c r="Y1067" s="2" t="str">
        <f>G1067&amp;" - "&amp;H1067</f>
        <v>3.3.67.83.00 - DESPESAS DECORRENTES DE CONTRATO DE PARCERIA PÚBLICO-PRIVADA - PPP, EXCETO SUBVENÇÕES ECONÔMICAS, APORTE E FUNDO GARANTIDOR</v>
      </c>
      <c r="Z1067" s="2" t="s">
        <v>549</v>
      </c>
    </row>
    <row r="1068" spans="2:26" x14ac:dyDescent="0.25">
      <c r="B1068" s="36" t="s">
        <v>135</v>
      </c>
      <c r="C1068" s="37" t="s">
        <v>135</v>
      </c>
      <c r="D1068" s="37" t="s">
        <v>205</v>
      </c>
      <c r="E1068" s="37" t="s">
        <v>219</v>
      </c>
      <c r="F1068" s="37" t="s">
        <v>173</v>
      </c>
      <c r="G1068" s="38" t="str">
        <f t="shared" si="130"/>
        <v>3.3.67.83.01</v>
      </c>
      <c r="H1068" s="45" t="s">
        <v>560</v>
      </c>
      <c r="I1068" s="29" t="str">
        <f t="shared" si="140"/>
        <v>A</v>
      </c>
      <c r="J1068" s="38">
        <f t="shared" si="131"/>
        <v>5</v>
      </c>
      <c r="K1068" s="39" t="s">
        <v>47</v>
      </c>
      <c r="L1068" s="38" t="s">
        <v>770</v>
      </c>
      <c r="M1068" s="38" t="s">
        <v>545</v>
      </c>
      <c r="N1068" s="59" t="s">
        <v>549</v>
      </c>
      <c r="O1068" s="62" t="s">
        <v>554</v>
      </c>
      <c r="T1068" s="6"/>
    </row>
    <row r="1069" spans="2:26" s="3" customFormat="1" x14ac:dyDescent="0.25">
      <c r="B1069" s="30" t="s">
        <v>135</v>
      </c>
      <c r="C1069" s="31" t="s">
        <v>135</v>
      </c>
      <c r="D1069" s="31" t="s">
        <v>208</v>
      </c>
      <c r="E1069" s="31" t="s">
        <v>186</v>
      </c>
      <c r="F1069" s="31" t="s">
        <v>186</v>
      </c>
      <c r="G1069" s="32" t="str">
        <f t="shared" si="130"/>
        <v>3.3.70.00.00</v>
      </c>
      <c r="H1069" s="33" t="s">
        <v>478</v>
      </c>
      <c r="I1069" s="34" t="str">
        <f t="shared" si="140"/>
        <v>S</v>
      </c>
      <c r="J1069" s="32">
        <f t="shared" si="131"/>
        <v>3</v>
      </c>
      <c r="K1069" s="35" t="s">
        <v>43</v>
      </c>
      <c r="L1069" s="38" t="s">
        <v>770</v>
      </c>
      <c r="M1069" s="32" t="s">
        <v>544</v>
      </c>
      <c r="N1069" s="59" t="s">
        <v>549</v>
      </c>
      <c r="O1069" s="61" t="s">
        <v>554</v>
      </c>
      <c r="Q1069" s="2" t="str">
        <f>B1069&amp;"."&amp;C1069&amp;"."&amp;D1069&amp;"."&amp;E1069&amp;"."&amp;F1069</f>
        <v>3.3.70.00.00</v>
      </c>
      <c r="R1069" s="2" t="str">
        <f>SUBSTITUTE(Q1069,".","")</f>
        <v>33700000</v>
      </c>
      <c r="S1069" s="2" t="b">
        <f>R1069=T1069</f>
        <v>1</v>
      </c>
      <c r="T1069" s="6" t="str">
        <f>TRIM(SUBSTITUTE(TEXT(G1069,"00000000"),".",""))</f>
        <v>33700000</v>
      </c>
      <c r="V1069" s="11" t="str">
        <f>IF(IFERROR(SEARCH("Último",K1069),0)&gt;0,"A","S")</f>
        <v>S</v>
      </c>
      <c r="W1069" s="3" t="b">
        <f>V1069=I1069</f>
        <v>1</v>
      </c>
      <c r="Y1069" s="2" t="str">
        <f>G1069&amp;" - "&amp;H1069</f>
        <v>3.3.70.00.00 - TRANSFERÊNCIAS A INSTITUIÇÕES MULTIGOVERNAMENTAIS</v>
      </c>
      <c r="Z1069" s="2" t="s">
        <v>549</v>
      </c>
    </row>
    <row r="1070" spans="2:26" x14ac:dyDescent="0.25">
      <c r="B1070" s="30" t="s">
        <v>135</v>
      </c>
      <c r="C1070" s="31" t="s">
        <v>135</v>
      </c>
      <c r="D1070" s="31" t="s">
        <v>208</v>
      </c>
      <c r="E1070" s="31" t="s">
        <v>163</v>
      </c>
      <c r="F1070" s="31" t="s">
        <v>186</v>
      </c>
      <c r="G1070" s="32" t="str">
        <f t="shared" si="130"/>
        <v>3.3.70.41.00</v>
      </c>
      <c r="H1070" s="33" t="s">
        <v>28</v>
      </c>
      <c r="I1070" s="34" t="str">
        <f t="shared" si="140"/>
        <v>S</v>
      </c>
      <c r="J1070" s="32">
        <f t="shared" si="131"/>
        <v>4</v>
      </c>
      <c r="K1070" s="35" t="s">
        <v>46</v>
      </c>
      <c r="L1070" s="32" t="s">
        <v>770</v>
      </c>
      <c r="M1070" s="32" t="s">
        <v>544</v>
      </c>
      <c r="N1070" s="59" t="s">
        <v>549</v>
      </c>
      <c r="O1070" s="61" t="s">
        <v>554</v>
      </c>
      <c r="Q1070" s="2" t="str">
        <f>B1070&amp;"."&amp;C1070&amp;"."&amp;D1070&amp;"."&amp;E1070&amp;"."&amp;F1070</f>
        <v>3.3.70.41.00</v>
      </c>
      <c r="R1070" s="2" t="str">
        <f>SUBSTITUTE(Q1070,".","")</f>
        <v>33704100</v>
      </c>
      <c r="S1070" s="2" t="b">
        <f>R1070=T1070</f>
        <v>1</v>
      </c>
      <c r="T1070" s="6" t="str">
        <f>TRIM(SUBSTITUTE(TEXT(G1070,"00000000"),".",""))</f>
        <v>33704100</v>
      </c>
      <c r="V1070" s="9" t="str">
        <f>IF(IFERROR(SEARCH("Último",K1070),0)&gt;0,"A","S")</f>
        <v>S</v>
      </c>
      <c r="W1070" s="2" t="b">
        <f>V1070=I1070</f>
        <v>1</v>
      </c>
      <c r="Y1070" s="2" t="str">
        <f>G1070&amp;" - "&amp;H1070</f>
        <v>3.3.70.41.00 - CONTRIBUIÇÕES</v>
      </c>
      <c r="Z1070" s="2" t="s">
        <v>549</v>
      </c>
    </row>
    <row r="1071" spans="2:26" x14ac:dyDescent="0.25">
      <c r="B1071" s="36" t="s">
        <v>135</v>
      </c>
      <c r="C1071" s="37" t="s">
        <v>135</v>
      </c>
      <c r="D1071" s="37" t="s">
        <v>208</v>
      </c>
      <c r="E1071" s="37" t="s">
        <v>163</v>
      </c>
      <c r="F1071" s="37" t="s">
        <v>173</v>
      </c>
      <c r="G1071" s="38" t="str">
        <f t="shared" si="130"/>
        <v>3.3.70.41.01</v>
      </c>
      <c r="H1071" s="45" t="s">
        <v>555</v>
      </c>
      <c r="I1071" s="38" t="str">
        <f t="shared" si="140"/>
        <v>A</v>
      </c>
      <c r="J1071" s="38">
        <f t="shared" si="131"/>
        <v>5</v>
      </c>
      <c r="K1071" s="39" t="s">
        <v>47</v>
      </c>
      <c r="L1071" s="38" t="s">
        <v>771</v>
      </c>
      <c r="M1071" s="38" t="s">
        <v>545</v>
      </c>
      <c r="N1071" s="67" t="s">
        <v>814</v>
      </c>
      <c r="O1071" s="62" t="s">
        <v>805</v>
      </c>
      <c r="T1071" s="6"/>
    </row>
    <row r="1072" spans="2:26" x14ac:dyDescent="0.25">
      <c r="B1072" s="36" t="s">
        <v>135</v>
      </c>
      <c r="C1072" s="37" t="s">
        <v>135</v>
      </c>
      <c r="D1072" s="37" t="s">
        <v>208</v>
      </c>
      <c r="E1072" s="37" t="s">
        <v>163</v>
      </c>
      <c r="F1072" s="37" t="s">
        <v>138</v>
      </c>
      <c r="G1072" s="38" t="str">
        <f t="shared" si="130"/>
        <v>3.3.70.41.02</v>
      </c>
      <c r="H1072" s="45" t="s">
        <v>556</v>
      </c>
      <c r="I1072" s="38" t="str">
        <f t="shared" si="140"/>
        <v>A</v>
      </c>
      <c r="J1072" s="38">
        <f t="shared" si="131"/>
        <v>5</v>
      </c>
      <c r="K1072" s="39" t="s">
        <v>47</v>
      </c>
      <c r="L1072" s="38" t="s">
        <v>771</v>
      </c>
      <c r="M1072" s="38" t="s">
        <v>545</v>
      </c>
      <c r="N1072" s="67" t="s">
        <v>814</v>
      </c>
      <c r="O1072" s="62" t="s">
        <v>805</v>
      </c>
      <c r="T1072" s="6"/>
    </row>
    <row r="1073" spans="2:26" x14ac:dyDescent="0.25">
      <c r="B1073" s="36" t="s">
        <v>135</v>
      </c>
      <c r="C1073" s="37" t="s">
        <v>135</v>
      </c>
      <c r="D1073" s="37" t="s">
        <v>208</v>
      </c>
      <c r="E1073" s="37" t="s">
        <v>163</v>
      </c>
      <c r="F1073" s="37" t="s">
        <v>191</v>
      </c>
      <c r="G1073" s="38" t="str">
        <f t="shared" si="130"/>
        <v>3.3.70.41.99</v>
      </c>
      <c r="H1073" s="45" t="s">
        <v>557</v>
      </c>
      <c r="I1073" s="38" t="str">
        <f t="shared" si="140"/>
        <v>A</v>
      </c>
      <c r="J1073" s="38">
        <f t="shared" si="131"/>
        <v>5</v>
      </c>
      <c r="K1073" s="39" t="s">
        <v>47</v>
      </c>
      <c r="L1073" s="38" t="s">
        <v>770</v>
      </c>
      <c r="M1073" s="38" t="s">
        <v>545</v>
      </c>
      <c r="N1073" s="59" t="s">
        <v>549</v>
      </c>
      <c r="O1073" s="62" t="s">
        <v>554</v>
      </c>
      <c r="T1073" s="6"/>
    </row>
    <row r="1074" spans="2:26" x14ac:dyDescent="0.25">
      <c r="B1074" s="30">
        <v>3</v>
      </c>
      <c r="C1074" s="31" t="s">
        <v>135</v>
      </c>
      <c r="D1074" s="31" t="s">
        <v>208</v>
      </c>
      <c r="E1074" s="31" t="s">
        <v>185</v>
      </c>
      <c r="F1074" s="31" t="s">
        <v>186</v>
      </c>
      <c r="G1074" s="32" t="str">
        <f t="shared" si="130"/>
        <v>3.3.70.92.00</v>
      </c>
      <c r="H1074" s="33" t="s">
        <v>59</v>
      </c>
      <c r="I1074" s="34" t="str">
        <f t="shared" si="140"/>
        <v>S</v>
      </c>
      <c r="J1074" s="32">
        <f t="shared" si="131"/>
        <v>4</v>
      </c>
      <c r="K1074" s="35" t="s">
        <v>46</v>
      </c>
      <c r="L1074" s="32" t="s">
        <v>770</v>
      </c>
      <c r="M1074" s="32" t="s">
        <v>545</v>
      </c>
      <c r="N1074" s="59" t="s">
        <v>549</v>
      </c>
      <c r="O1074" s="61" t="s">
        <v>554</v>
      </c>
      <c r="Q1074" s="2" t="str">
        <f>B1074&amp;"."&amp;C1074&amp;"."&amp;D1074&amp;"."&amp;E1074&amp;"."&amp;F1074</f>
        <v>3.3.70.92.00</v>
      </c>
      <c r="R1074" s="2" t="str">
        <f>SUBSTITUTE(Q1074,".","")</f>
        <v>33709200</v>
      </c>
      <c r="S1074" s="2" t="b">
        <f>R1074=T1074</f>
        <v>1</v>
      </c>
      <c r="T1074" s="6" t="str">
        <f>TRIM(SUBSTITUTE(TEXT(G1074,"00000000"),".",""))</f>
        <v>33709200</v>
      </c>
      <c r="V1074" s="9" t="str">
        <f>IF(IFERROR(SEARCH("Último",K1074),0)&gt;0,"A","S")</f>
        <v>S</v>
      </c>
      <c r="W1074" s="2" t="b">
        <f>V1074=I1074</f>
        <v>1</v>
      </c>
      <c r="Y1074" s="2" t="str">
        <f>G1074&amp;" - "&amp;H1074</f>
        <v>3.3.70.92.00 - DESPESAS DE EXERCÍCIOS ANTERIORES</v>
      </c>
      <c r="Z1074" s="2" t="s">
        <v>549</v>
      </c>
    </row>
    <row r="1075" spans="2:26" x14ac:dyDescent="0.25">
      <c r="B1075" s="36">
        <v>3</v>
      </c>
      <c r="C1075" s="37" t="s">
        <v>135</v>
      </c>
      <c r="D1075" s="37" t="s">
        <v>208</v>
      </c>
      <c r="E1075" s="37" t="s">
        <v>185</v>
      </c>
      <c r="F1075" s="37" t="s">
        <v>191</v>
      </c>
      <c r="G1075" s="38" t="str">
        <f t="shared" si="130"/>
        <v>3.3.70.92.99</v>
      </c>
      <c r="H1075" s="45" t="s">
        <v>571</v>
      </c>
      <c r="I1075" s="29" t="str">
        <f t="shared" si="140"/>
        <v>A</v>
      </c>
      <c r="J1075" s="38">
        <f t="shared" si="131"/>
        <v>5</v>
      </c>
      <c r="K1075" s="39" t="s">
        <v>47</v>
      </c>
      <c r="L1075" s="38" t="s">
        <v>770</v>
      </c>
      <c r="M1075" s="38" t="s">
        <v>545</v>
      </c>
      <c r="N1075" s="59" t="s">
        <v>549</v>
      </c>
      <c r="O1075" s="62" t="s">
        <v>554</v>
      </c>
      <c r="T1075" s="6"/>
    </row>
    <row r="1076" spans="2:26" s="3" customFormat="1" x14ac:dyDescent="0.25">
      <c r="B1076" s="30" t="s">
        <v>135</v>
      </c>
      <c r="C1076" s="31" t="s">
        <v>135</v>
      </c>
      <c r="D1076" s="31" t="s">
        <v>209</v>
      </c>
      <c r="E1076" s="31" t="s">
        <v>186</v>
      </c>
      <c r="F1076" s="31" t="s">
        <v>186</v>
      </c>
      <c r="G1076" s="32" t="str">
        <f t="shared" si="130"/>
        <v>3.3.71.00.00</v>
      </c>
      <c r="H1076" s="33" t="s">
        <v>425</v>
      </c>
      <c r="I1076" s="34" t="str">
        <f t="shared" si="140"/>
        <v>S</v>
      </c>
      <c r="J1076" s="32">
        <f t="shared" si="131"/>
        <v>3</v>
      </c>
      <c r="K1076" s="35" t="s">
        <v>43</v>
      </c>
      <c r="L1076" s="38" t="s">
        <v>770</v>
      </c>
      <c r="M1076" s="32" t="s">
        <v>544</v>
      </c>
      <c r="N1076" s="59" t="s">
        <v>549</v>
      </c>
      <c r="O1076" s="61" t="s">
        <v>554</v>
      </c>
      <c r="Q1076" s="2" t="str">
        <f>B1076&amp;"."&amp;C1076&amp;"."&amp;D1076&amp;"."&amp;E1076&amp;"."&amp;F1076</f>
        <v>3.3.71.00.00</v>
      </c>
      <c r="R1076" s="2" t="str">
        <f>SUBSTITUTE(Q1076,".","")</f>
        <v>33710000</v>
      </c>
      <c r="S1076" s="2" t="b">
        <f>R1076=T1076</f>
        <v>1</v>
      </c>
      <c r="T1076" s="6" t="str">
        <f>TRIM(SUBSTITUTE(TEXT(G1076,"00000000"),".",""))</f>
        <v>33710000</v>
      </c>
      <c r="U1076" s="3" t="s">
        <v>412</v>
      </c>
      <c r="V1076" s="11" t="str">
        <f>IF(IFERROR(SEARCH("Último",K1076),0)&gt;0,"A","S")</f>
        <v>S</v>
      </c>
      <c r="W1076" s="3" t="b">
        <f>V1076=I1076</f>
        <v>1</v>
      </c>
      <c r="Y1076" s="2" t="str">
        <f>G1076&amp;" - "&amp;H1076</f>
        <v>3.3.71.00.00 - TRANSFERÊNCIAS A CONSÓRCIOS PÚBLICOS MEDIANTE CONTRATO DE RATEIO</v>
      </c>
      <c r="Z1076" s="2" t="s">
        <v>549</v>
      </c>
    </row>
    <row r="1077" spans="2:26" s="3" customFormat="1" x14ac:dyDescent="0.25">
      <c r="B1077" s="30">
        <v>3</v>
      </c>
      <c r="C1077" s="31" t="s">
        <v>135</v>
      </c>
      <c r="D1077" s="31" t="s">
        <v>209</v>
      </c>
      <c r="E1077" s="31" t="s">
        <v>156</v>
      </c>
      <c r="F1077" s="31" t="s">
        <v>186</v>
      </c>
      <c r="G1077" s="32" t="str">
        <f t="shared" si="130"/>
        <v>3.3.71.34.00</v>
      </c>
      <c r="H1077" s="33" t="s">
        <v>255</v>
      </c>
      <c r="I1077" s="34" t="str">
        <f t="shared" si="140"/>
        <v>S</v>
      </c>
      <c r="J1077" s="32">
        <f t="shared" si="131"/>
        <v>4</v>
      </c>
      <c r="K1077" s="35" t="s">
        <v>46</v>
      </c>
      <c r="L1077" s="32" t="s">
        <v>770</v>
      </c>
      <c r="M1077" s="32" t="s">
        <v>545</v>
      </c>
      <c r="N1077" s="59" t="s">
        <v>549</v>
      </c>
      <c r="O1077" s="61" t="s">
        <v>554</v>
      </c>
      <c r="Q1077" s="2"/>
      <c r="R1077" s="2"/>
      <c r="S1077" s="2"/>
      <c r="T1077" s="6"/>
      <c r="V1077" s="11"/>
      <c r="Y1077" s="2"/>
      <c r="Z1077" s="2"/>
    </row>
    <row r="1078" spans="2:26" s="3" customFormat="1" x14ac:dyDescent="0.25">
      <c r="B1078" s="36" t="s">
        <v>135</v>
      </c>
      <c r="C1078" s="37" t="s">
        <v>135</v>
      </c>
      <c r="D1078" s="37" t="s">
        <v>209</v>
      </c>
      <c r="E1078" s="37" t="s">
        <v>156</v>
      </c>
      <c r="F1078" s="37" t="s">
        <v>173</v>
      </c>
      <c r="G1078" s="38" t="str">
        <f t="shared" si="130"/>
        <v>3.3.71.34.01</v>
      </c>
      <c r="H1078" s="45" t="s">
        <v>596</v>
      </c>
      <c r="I1078" s="29" t="str">
        <f t="shared" si="140"/>
        <v>A</v>
      </c>
      <c r="J1078" s="38">
        <f t="shared" si="131"/>
        <v>5</v>
      </c>
      <c r="K1078" s="39" t="s">
        <v>47</v>
      </c>
      <c r="L1078" s="38" t="s">
        <v>770</v>
      </c>
      <c r="M1078" s="38" t="s">
        <v>545</v>
      </c>
      <c r="N1078" s="59" t="s">
        <v>549</v>
      </c>
      <c r="O1078" s="62" t="s">
        <v>554</v>
      </c>
      <c r="Q1078" s="2"/>
      <c r="R1078" s="2"/>
      <c r="S1078" s="2"/>
      <c r="T1078" s="6"/>
      <c r="V1078" s="11"/>
      <c r="Y1078" s="2"/>
      <c r="Z1078" s="2"/>
    </row>
    <row r="1079" spans="2:26" s="3" customFormat="1" x14ac:dyDescent="0.25">
      <c r="B1079" s="36" t="s">
        <v>135</v>
      </c>
      <c r="C1079" s="37" t="s">
        <v>135</v>
      </c>
      <c r="D1079" s="37" t="s">
        <v>209</v>
      </c>
      <c r="E1079" s="37" t="s">
        <v>156</v>
      </c>
      <c r="F1079" s="37" t="s">
        <v>138</v>
      </c>
      <c r="G1079" s="38" t="str">
        <f t="shared" si="130"/>
        <v>3.3.71.34.02</v>
      </c>
      <c r="H1079" s="45" t="s">
        <v>597</v>
      </c>
      <c r="I1079" s="29" t="str">
        <f t="shared" si="140"/>
        <v>A</v>
      </c>
      <c r="J1079" s="38">
        <f t="shared" si="131"/>
        <v>5</v>
      </c>
      <c r="K1079" s="39" t="s">
        <v>47</v>
      </c>
      <c r="L1079" s="38" t="s">
        <v>770</v>
      </c>
      <c r="M1079" s="38" t="s">
        <v>545</v>
      </c>
      <c r="N1079" s="59" t="s">
        <v>549</v>
      </c>
      <c r="O1079" s="62" t="s">
        <v>554</v>
      </c>
      <c r="Q1079" s="2"/>
      <c r="R1079" s="2"/>
      <c r="S1079" s="2"/>
      <c r="T1079" s="6"/>
      <c r="V1079" s="11"/>
      <c r="Y1079" s="2"/>
      <c r="Z1079" s="2"/>
    </row>
    <row r="1080" spans="2:26" s="3" customFormat="1" x14ac:dyDescent="0.25">
      <c r="B1080" s="30">
        <v>3</v>
      </c>
      <c r="C1080" s="31" t="s">
        <v>135</v>
      </c>
      <c r="D1080" s="31" t="s">
        <v>209</v>
      </c>
      <c r="E1080" s="31" t="s">
        <v>208</v>
      </c>
      <c r="F1080" s="31" t="s">
        <v>186</v>
      </c>
      <c r="G1080" s="32" t="str">
        <f t="shared" si="130"/>
        <v>3.3.71.70.00</v>
      </c>
      <c r="H1080" s="33" t="s">
        <v>253</v>
      </c>
      <c r="I1080" s="34" t="str">
        <f t="shared" si="140"/>
        <v>S</v>
      </c>
      <c r="J1080" s="32">
        <f t="shared" si="131"/>
        <v>4</v>
      </c>
      <c r="K1080" s="35" t="s">
        <v>46</v>
      </c>
      <c r="L1080" s="32" t="s">
        <v>770</v>
      </c>
      <c r="M1080" s="32" t="s">
        <v>545</v>
      </c>
      <c r="N1080" s="59" t="s">
        <v>549</v>
      </c>
      <c r="O1080" s="61" t="s">
        <v>554</v>
      </c>
      <c r="Q1080" s="2" t="str">
        <f>B1080&amp;"."&amp;C1080&amp;"."&amp;D1080&amp;"."&amp;E1080&amp;"."&amp;F1080</f>
        <v>3.3.71.70.00</v>
      </c>
      <c r="R1080" s="2" t="str">
        <f>SUBSTITUTE(Q1080,".","")</f>
        <v>33717000</v>
      </c>
      <c r="S1080" s="2" t="b">
        <f>R1080=T1080</f>
        <v>1</v>
      </c>
      <c r="T1080" s="6" t="str">
        <f>TRIM(SUBSTITUTE(TEXT(G1080,"00000000"),".",""))</f>
        <v>33717000</v>
      </c>
      <c r="V1080" s="11" t="str">
        <f>IF(IFERROR(SEARCH("Último",K1080),0)&gt;0,"A","S")</f>
        <v>S</v>
      </c>
      <c r="W1080" s="3" t="b">
        <f>V1080=I1080</f>
        <v>1</v>
      </c>
      <c r="Y1080" s="2" t="str">
        <f>G1080&amp;" - "&amp;H1080</f>
        <v>3.3.71.70.00 - RATEIO PELA PARTICIPAÇÃO EM CONSÓRCIO PÚBLICO</v>
      </c>
      <c r="Z1080" s="2" t="s">
        <v>549</v>
      </c>
    </row>
    <row r="1081" spans="2:26" s="3" customFormat="1" x14ac:dyDescent="0.25">
      <c r="B1081" s="36">
        <v>3</v>
      </c>
      <c r="C1081" s="37" t="s">
        <v>135</v>
      </c>
      <c r="D1081" s="37" t="s">
        <v>209</v>
      </c>
      <c r="E1081" s="37" t="s">
        <v>208</v>
      </c>
      <c r="F1081" s="37" t="s">
        <v>173</v>
      </c>
      <c r="G1081" s="38" t="str">
        <f t="shared" si="130"/>
        <v>3.3.71.70.01</v>
      </c>
      <c r="H1081" s="45" t="s">
        <v>253</v>
      </c>
      <c r="I1081" s="29" t="str">
        <f t="shared" si="140"/>
        <v>A</v>
      </c>
      <c r="J1081" s="38">
        <f t="shared" si="131"/>
        <v>5</v>
      </c>
      <c r="K1081" s="39" t="s">
        <v>47</v>
      </c>
      <c r="L1081" s="38" t="s">
        <v>770</v>
      </c>
      <c r="M1081" s="38" t="s">
        <v>545</v>
      </c>
      <c r="N1081" s="59" t="s">
        <v>549</v>
      </c>
      <c r="O1081" s="62" t="s">
        <v>554</v>
      </c>
      <c r="Q1081" s="2"/>
      <c r="R1081" s="2"/>
      <c r="S1081" s="2"/>
      <c r="T1081" s="6"/>
      <c r="V1081" s="11"/>
      <c r="Y1081" s="2"/>
      <c r="Z1081" s="2"/>
    </row>
    <row r="1082" spans="2:26" s="3" customFormat="1" x14ac:dyDescent="0.25">
      <c r="B1082" s="30">
        <v>3</v>
      </c>
      <c r="C1082" s="31" t="s">
        <v>135</v>
      </c>
      <c r="D1082" s="31" t="s">
        <v>209</v>
      </c>
      <c r="E1082" s="31" t="s">
        <v>185</v>
      </c>
      <c r="F1082" s="31" t="s">
        <v>186</v>
      </c>
      <c r="G1082" s="32" t="str">
        <f t="shared" si="130"/>
        <v>3.3.71.92.00</v>
      </c>
      <c r="H1082" s="33" t="s">
        <v>59</v>
      </c>
      <c r="I1082" s="34" t="str">
        <f t="shared" si="140"/>
        <v>S</v>
      </c>
      <c r="J1082" s="32">
        <f t="shared" si="131"/>
        <v>4</v>
      </c>
      <c r="K1082" s="35" t="s">
        <v>46</v>
      </c>
      <c r="L1082" s="32" t="s">
        <v>770</v>
      </c>
      <c r="M1082" s="32" t="s">
        <v>545</v>
      </c>
      <c r="N1082" s="59" t="s">
        <v>549</v>
      </c>
      <c r="O1082" s="61" t="s">
        <v>554</v>
      </c>
      <c r="Q1082" s="2" t="str">
        <f>B1082&amp;"."&amp;C1082&amp;"."&amp;D1082&amp;"."&amp;E1082&amp;"."&amp;F1082</f>
        <v>3.3.71.92.00</v>
      </c>
      <c r="R1082" s="2" t="str">
        <f>SUBSTITUTE(Q1082,".","")</f>
        <v>33719200</v>
      </c>
      <c r="S1082" s="2" t="b">
        <f>R1082=T1082</f>
        <v>1</v>
      </c>
      <c r="T1082" s="6" t="str">
        <f>TRIM(SUBSTITUTE(TEXT(G1082,"00000000"),".",""))</f>
        <v>33719200</v>
      </c>
      <c r="V1082" s="11" t="str">
        <f>IF(IFERROR(SEARCH("Último",K1082),0)&gt;0,"A","S")</f>
        <v>S</v>
      </c>
      <c r="W1082" s="3" t="b">
        <f>V1082=I1082</f>
        <v>1</v>
      </c>
      <c r="Y1082" s="2" t="str">
        <f>G1082&amp;" - "&amp;H1082</f>
        <v>3.3.71.92.00 - DESPESAS DE EXERCÍCIOS ANTERIORES</v>
      </c>
      <c r="Z1082" s="2" t="s">
        <v>549</v>
      </c>
    </row>
    <row r="1083" spans="2:26" s="3" customFormat="1" x14ac:dyDescent="0.25">
      <c r="B1083" s="36">
        <v>3</v>
      </c>
      <c r="C1083" s="37" t="s">
        <v>135</v>
      </c>
      <c r="D1083" s="37" t="s">
        <v>209</v>
      </c>
      <c r="E1083" s="37" t="s">
        <v>185</v>
      </c>
      <c r="F1083" s="37" t="s">
        <v>191</v>
      </c>
      <c r="G1083" s="38" t="str">
        <f t="shared" si="130"/>
        <v>3.3.71.92.99</v>
      </c>
      <c r="H1083" s="45" t="s">
        <v>571</v>
      </c>
      <c r="I1083" s="29" t="str">
        <f t="shared" si="140"/>
        <v>A</v>
      </c>
      <c r="J1083" s="38">
        <f t="shared" si="131"/>
        <v>5</v>
      </c>
      <c r="K1083" s="39" t="s">
        <v>47</v>
      </c>
      <c r="L1083" s="38" t="s">
        <v>770</v>
      </c>
      <c r="M1083" s="38" t="s">
        <v>545</v>
      </c>
      <c r="N1083" s="59" t="s">
        <v>549</v>
      </c>
      <c r="O1083" s="62" t="s">
        <v>554</v>
      </c>
      <c r="Q1083" s="2"/>
      <c r="R1083" s="2"/>
      <c r="S1083" s="2"/>
      <c r="T1083" s="6"/>
      <c r="V1083" s="11"/>
      <c r="Y1083" s="2"/>
      <c r="Z1083" s="2"/>
    </row>
    <row r="1084" spans="2:26" s="3" customFormat="1" x14ac:dyDescent="0.25">
      <c r="B1084" s="30" t="s">
        <v>135</v>
      </c>
      <c r="C1084" s="31" t="s">
        <v>135</v>
      </c>
      <c r="D1084" s="31" t="s">
        <v>210</v>
      </c>
      <c r="E1084" s="31" t="s">
        <v>186</v>
      </c>
      <c r="F1084" s="31" t="s">
        <v>186</v>
      </c>
      <c r="G1084" s="32" t="str">
        <f t="shared" si="130"/>
        <v>3.3.72.00.00</v>
      </c>
      <c r="H1084" s="33" t="s">
        <v>479</v>
      </c>
      <c r="I1084" s="34" t="str">
        <f t="shared" si="140"/>
        <v>S</v>
      </c>
      <c r="J1084" s="32">
        <f t="shared" si="131"/>
        <v>3</v>
      </c>
      <c r="K1084" s="35" t="s">
        <v>43</v>
      </c>
      <c r="L1084" s="38" t="s">
        <v>770</v>
      </c>
      <c r="M1084" s="32" t="s">
        <v>544</v>
      </c>
      <c r="N1084" s="59" t="s">
        <v>549</v>
      </c>
      <c r="O1084" s="61" t="s">
        <v>554</v>
      </c>
      <c r="Q1084" s="2" t="str">
        <f>B1084&amp;"."&amp;C1084&amp;"."&amp;D1084&amp;"."&amp;E1084&amp;"."&amp;F1084</f>
        <v>3.3.72.00.00</v>
      </c>
      <c r="R1084" s="2" t="str">
        <f>SUBSTITUTE(Q1084,".","")</f>
        <v>33720000</v>
      </c>
      <c r="S1084" s="2" t="b">
        <f>R1084=T1084</f>
        <v>1</v>
      </c>
      <c r="T1084" s="6" t="str">
        <f>TRIM(SUBSTITUTE(TEXT(G1084,"00000000"),".",""))</f>
        <v>33720000</v>
      </c>
      <c r="V1084" s="11" t="str">
        <f>IF(IFERROR(SEARCH("Último",K1084),0)&gt;0,"A","S")</f>
        <v>S</v>
      </c>
      <c r="W1084" s="3" t="b">
        <f>V1084=I1084</f>
        <v>1</v>
      </c>
      <c r="Y1084" s="2" t="str">
        <f>G1084&amp;" - "&amp;H1084</f>
        <v>3.3.72.00.00 - EXECUÇÃO ORÇAMENTÁRIA DELEGADA A CONSÓRCIOS PÚBLICOS</v>
      </c>
      <c r="Z1084" s="2" t="s">
        <v>549</v>
      </c>
    </row>
    <row r="1085" spans="2:26" s="3" customFormat="1" x14ac:dyDescent="0.25">
      <c r="B1085" s="30">
        <v>3</v>
      </c>
      <c r="C1085" s="31" t="s">
        <v>135</v>
      </c>
      <c r="D1085" s="31" t="s">
        <v>210</v>
      </c>
      <c r="E1085" s="31" t="s">
        <v>176</v>
      </c>
      <c r="F1085" s="31" t="s">
        <v>186</v>
      </c>
      <c r="G1085" s="32" t="str">
        <f t="shared" si="130"/>
        <v>3.3.72.14.00</v>
      </c>
      <c r="H1085" s="33" t="s">
        <v>480</v>
      </c>
      <c r="I1085" s="34" t="str">
        <f t="shared" si="140"/>
        <v>S</v>
      </c>
      <c r="J1085" s="32">
        <f t="shared" si="131"/>
        <v>4</v>
      </c>
      <c r="K1085" s="35" t="s">
        <v>46</v>
      </c>
      <c r="L1085" s="32" t="s">
        <v>770</v>
      </c>
      <c r="M1085" s="32" t="s">
        <v>545</v>
      </c>
      <c r="N1085" s="59" t="s">
        <v>549</v>
      </c>
      <c r="O1085" s="61" t="s">
        <v>554</v>
      </c>
      <c r="Q1085" s="2" t="str">
        <f>B1085&amp;"."&amp;C1085&amp;"."&amp;D1085&amp;"."&amp;E1085&amp;"."&amp;F1085</f>
        <v>3.3.72.14.00</v>
      </c>
      <c r="R1085" s="2" t="str">
        <f>SUBSTITUTE(Q1085,".","")</f>
        <v>33721400</v>
      </c>
      <c r="S1085" s="2" t="b">
        <f>R1085=T1085</f>
        <v>1</v>
      </c>
      <c r="T1085" s="6" t="str">
        <f>TRIM(SUBSTITUTE(TEXT(G1085,"00000000"),".",""))</f>
        <v>33721400</v>
      </c>
      <c r="V1085" s="11" t="str">
        <f>IF(IFERROR(SEARCH("Último",K1085),0)&gt;0,"A","S")</f>
        <v>S</v>
      </c>
      <c r="W1085" s="3" t="b">
        <f>V1085=I1085</f>
        <v>1</v>
      </c>
      <c r="Y1085" s="2" t="str">
        <f>G1085&amp;" - "&amp;H1085</f>
        <v>3.3.72.14.00 - DIÁRIAS – CIVIL</v>
      </c>
      <c r="Z1085" s="2" t="s">
        <v>549</v>
      </c>
    </row>
    <row r="1086" spans="2:26" s="3" customFormat="1" x14ac:dyDescent="0.25">
      <c r="B1086" s="36" t="s">
        <v>135</v>
      </c>
      <c r="C1086" s="37" t="s">
        <v>135</v>
      </c>
      <c r="D1086" s="37" t="s">
        <v>210</v>
      </c>
      <c r="E1086" s="37" t="s">
        <v>176</v>
      </c>
      <c r="F1086" s="37" t="s">
        <v>176</v>
      </c>
      <c r="G1086" s="38" t="str">
        <f t="shared" si="130"/>
        <v>3.3.72.14.14</v>
      </c>
      <c r="H1086" s="45" t="s">
        <v>627</v>
      </c>
      <c r="I1086" s="38" t="str">
        <f t="shared" si="140"/>
        <v>A</v>
      </c>
      <c r="J1086" s="38">
        <f t="shared" si="131"/>
        <v>5</v>
      </c>
      <c r="K1086" s="39" t="s">
        <v>47</v>
      </c>
      <c r="L1086" s="38" t="s">
        <v>770</v>
      </c>
      <c r="M1086" s="38" t="s">
        <v>545</v>
      </c>
      <c r="N1086" s="59" t="s">
        <v>549</v>
      </c>
      <c r="O1086" s="62" t="s">
        <v>554</v>
      </c>
      <c r="Q1086" s="2"/>
      <c r="R1086" s="2"/>
      <c r="S1086" s="2"/>
      <c r="T1086" s="6"/>
      <c r="V1086" s="11"/>
      <c r="Y1086" s="2"/>
      <c r="Z1086" s="2"/>
    </row>
    <row r="1087" spans="2:26" s="3" customFormat="1" x14ac:dyDescent="0.25">
      <c r="B1087" s="36" t="s">
        <v>135</v>
      </c>
      <c r="C1087" s="37" t="s">
        <v>135</v>
      </c>
      <c r="D1087" s="37" t="s">
        <v>210</v>
      </c>
      <c r="E1087" s="37" t="s">
        <v>176</v>
      </c>
      <c r="F1087" s="37" t="s">
        <v>177</v>
      </c>
      <c r="G1087" s="38" t="str">
        <f t="shared" si="130"/>
        <v>3.3.72.14.16</v>
      </c>
      <c r="H1087" s="45" t="s">
        <v>628</v>
      </c>
      <c r="I1087" s="38" t="str">
        <f t="shared" si="140"/>
        <v>A</v>
      </c>
      <c r="J1087" s="38">
        <f t="shared" si="131"/>
        <v>5</v>
      </c>
      <c r="K1087" s="28" t="s">
        <v>47</v>
      </c>
      <c r="L1087" s="38" t="s">
        <v>770</v>
      </c>
      <c r="M1087" s="38" t="s">
        <v>545</v>
      </c>
      <c r="N1087" s="59" t="s">
        <v>549</v>
      </c>
      <c r="O1087" s="62" t="s">
        <v>554</v>
      </c>
      <c r="Q1087" s="2"/>
      <c r="R1087" s="2"/>
      <c r="S1087" s="2"/>
      <c r="T1087" s="6"/>
      <c r="V1087" s="11"/>
      <c r="Y1087" s="2"/>
      <c r="Z1087" s="2"/>
    </row>
    <row r="1088" spans="2:26" s="3" customFormat="1" x14ac:dyDescent="0.25">
      <c r="B1088" s="30">
        <v>3</v>
      </c>
      <c r="C1088" s="31" t="s">
        <v>135</v>
      </c>
      <c r="D1088" s="31" t="s">
        <v>210</v>
      </c>
      <c r="E1088" s="31" t="s">
        <v>137</v>
      </c>
      <c r="F1088" s="31" t="s">
        <v>186</v>
      </c>
      <c r="G1088" s="32" t="str">
        <f t="shared" si="130"/>
        <v>3.3.72.30.00</v>
      </c>
      <c r="H1088" s="33" t="s">
        <v>3</v>
      </c>
      <c r="I1088" s="34" t="str">
        <f t="shared" si="140"/>
        <v>S</v>
      </c>
      <c r="J1088" s="32">
        <f t="shared" si="131"/>
        <v>4</v>
      </c>
      <c r="K1088" s="35" t="s">
        <v>46</v>
      </c>
      <c r="L1088" s="32" t="s">
        <v>770</v>
      </c>
      <c r="M1088" s="32" t="s">
        <v>545</v>
      </c>
      <c r="N1088" s="59" t="s">
        <v>549</v>
      </c>
      <c r="O1088" s="61" t="s">
        <v>554</v>
      </c>
      <c r="Q1088" s="2" t="str">
        <f>B1088&amp;"."&amp;C1088&amp;"."&amp;D1088&amp;"."&amp;E1088&amp;"."&amp;F1088</f>
        <v>3.3.72.30.00</v>
      </c>
      <c r="R1088" s="2" t="str">
        <f>SUBSTITUTE(Q1088,".","")</f>
        <v>33723000</v>
      </c>
      <c r="S1088" s="2" t="b">
        <f>R1088=T1088</f>
        <v>1</v>
      </c>
      <c r="T1088" s="6" t="str">
        <f>TRIM(SUBSTITUTE(TEXT(G1088,"00000000"),".",""))</f>
        <v>33723000</v>
      </c>
      <c r="V1088" s="11" t="str">
        <f>IF(IFERROR(SEARCH("Último",K1088),0)&gt;0,"A","S")</f>
        <v>S</v>
      </c>
      <c r="W1088" s="3" t="b">
        <f>V1088=I1088</f>
        <v>1</v>
      </c>
      <c r="Y1088" s="2" t="str">
        <f>G1088&amp;" - "&amp;H1088</f>
        <v>3.3.72.30.00 - MATERIAL DE CONSUMO</v>
      </c>
      <c r="Z1088" s="2" t="s">
        <v>549</v>
      </c>
    </row>
    <row r="1089" spans="2:26" s="3" customFormat="1" x14ac:dyDescent="0.25">
      <c r="B1089" s="36">
        <v>3</v>
      </c>
      <c r="C1089" s="37" t="s">
        <v>135</v>
      </c>
      <c r="D1089" s="37" t="s">
        <v>210</v>
      </c>
      <c r="E1089" s="37" t="s">
        <v>137</v>
      </c>
      <c r="F1089" s="37" t="s">
        <v>191</v>
      </c>
      <c r="G1089" s="38" t="str">
        <f t="shared" si="130"/>
        <v>3.3.72.30.99</v>
      </c>
      <c r="H1089" s="45" t="s">
        <v>25</v>
      </c>
      <c r="I1089" s="38" t="str">
        <f t="shared" si="140"/>
        <v>A</v>
      </c>
      <c r="J1089" s="38">
        <f t="shared" si="131"/>
        <v>5</v>
      </c>
      <c r="K1089" s="39" t="s">
        <v>47</v>
      </c>
      <c r="L1089" s="38" t="s">
        <v>770</v>
      </c>
      <c r="M1089" s="38" t="s">
        <v>545</v>
      </c>
      <c r="N1089" s="59" t="s">
        <v>549</v>
      </c>
      <c r="O1089" s="62" t="s">
        <v>554</v>
      </c>
      <c r="Q1089" s="2"/>
      <c r="R1089" s="2"/>
      <c r="S1089" s="2"/>
      <c r="T1089" s="6"/>
      <c r="V1089" s="11"/>
      <c r="Y1089" s="2"/>
      <c r="Z1089" s="2"/>
    </row>
    <row r="1090" spans="2:26" s="3" customFormat="1" x14ac:dyDescent="0.25">
      <c r="B1090" s="30">
        <v>3</v>
      </c>
      <c r="C1090" s="31" t="s">
        <v>135</v>
      </c>
      <c r="D1090" s="31" t="s">
        <v>210</v>
      </c>
      <c r="E1090" s="31" t="s">
        <v>155</v>
      </c>
      <c r="F1090" s="31" t="s">
        <v>186</v>
      </c>
      <c r="G1090" s="32" t="str">
        <f t="shared" si="130"/>
        <v>3.3.72.32.00</v>
      </c>
      <c r="H1090" s="33" t="s">
        <v>247</v>
      </c>
      <c r="I1090" s="34" t="str">
        <f t="shared" si="140"/>
        <v>S</v>
      </c>
      <c r="J1090" s="32">
        <f t="shared" si="131"/>
        <v>4</v>
      </c>
      <c r="K1090" s="35" t="s">
        <v>46</v>
      </c>
      <c r="L1090" s="32" t="s">
        <v>770</v>
      </c>
      <c r="M1090" s="32" t="s">
        <v>545</v>
      </c>
      <c r="N1090" s="59" t="s">
        <v>549</v>
      </c>
      <c r="O1090" s="61" t="s">
        <v>554</v>
      </c>
      <c r="Q1090" s="2" t="str">
        <f>B1090&amp;"."&amp;C1090&amp;"."&amp;D1090&amp;"."&amp;E1090&amp;"."&amp;F1090</f>
        <v>3.3.72.32.00</v>
      </c>
      <c r="R1090" s="2" t="str">
        <f>SUBSTITUTE(Q1090,".","")</f>
        <v>33723200</v>
      </c>
      <c r="S1090" s="2" t="b">
        <f>R1090=T1090</f>
        <v>1</v>
      </c>
      <c r="T1090" s="6" t="str">
        <f>TRIM(SUBSTITUTE(TEXT(G1090,"00000000"),".",""))</f>
        <v>33723200</v>
      </c>
      <c r="V1090" s="11" t="str">
        <f>IF(IFERROR(SEARCH("Último",K1090),0)&gt;0,"A","S")</f>
        <v>S</v>
      </c>
      <c r="W1090" s="3" t="b">
        <f>V1090=I1090</f>
        <v>1</v>
      </c>
      <c r="Y1090" s="2" t="str">
        <f>G1090&amp;" - "&amp;H1090</f>
        <v>3.3.72.32.00 - MATERIAL, BEM OU SERVIÇO PARA DISTRIBUIÇÃO GRATUITA</v>
      </c>
      <c r="Z1090" s="2" t="s">
        <v>549</v>
      </c>
    </row>
    <row r="1091" spans="2:26" s="3" customFormat="1" x14ac:dyDescent="0.25">
      <c r="B1091" s="36">
        <v>3</v>
      </c>
      <c r="C1091" s="37" t="s">
        <v>135</v>
      </c>
      <c r="D1091" s="37" t="s">
        <v>210</v>
      </c>
      <c r="E1091" s="37" t="s">
        <v>155</v>
      </c>
      <c r="F1091" s="37" t="s">
        <v>191</v>
      </c>
      <c r="G1091" s="38" t="str">
        <f t="shared" si="130"/>
        <v>3.3.72.32.99</v>
      </c>
      <c r="H1091" s="45" t="s">
        <v>489</v>
      </c>
      <c r="I1091" s="38" t="str">
        <f t="shared" si="140"/>
        <v>A</v>
      </c>
      <c r="J1091" s="38">
        <f t="shared" si="131"/>
        <v>5</v>
      </c>
      <c r="K1091" s="39" t="s">
        <v>47</v>
      </c>
      <c r="L1091" s="38" t="s">
        <v>770</v>
      </c>
      <c r="M1091" s="38" t="s">
        <v>545</v>
      </c>
      <c r="N1091" s="59" t="s">
        <v>549</v>
      </c>
      <c r="O1091" s="62" t="s">
        <v>554</v>
      </c>
      <c r="Q1091" s="2"/>
      <c r="R1091" s="2"/>
      <c r="S1091" s="2"/>
      <c r="T1091" s="6"/>
      <c r="V1091" s="11"/>
      <c r="Y1091" s="2"/>
      <c r="Z1091" s="2"/>
    </row>
    <row r="1092" spans="2:26" s="3" customFormat="1" x14ac:dyDescent="0.25">
      <c r="B1092" s="30">
        <v>3</v>
      </c>
      <c r="C1092" s="31" t="s">
        <v>135</v>
      </c>
      <c r="D1092" s="31" t="s">
        <v>210</v>
      </c>
      <c r="E1092" s="31" t="s">
        <v>161</v>
      </c>
      <c r="F1092" s="31" t="s">
        <v>186</v>
      </c>
      <c r="G1092" s="32" t="str">
        <f t="shared" si="130"/>
        <v>3.3.72.33.00</v>
      </c>
      <c r="H1092" s="33" t="s">
        <v>27</v>
      </c>
      <c r="I1092" s="34" t="str">
        <f t="shared" si="140"/>
        <v>S</v>
      </c>
      <c r="J1092" s="32">
        <f t="shared" si="131"/>
        <v>4</v>
      </c>
      <c r="K1092" s="35" t="s">
        <v>46</v>
      </c>
      <c r="L1092" s="32" t="s">
        <v>770</v>
      </c>
      <c r="M1092" s="32" t="s">
        <v>545</v>
      </c>
      <c r="N1092" s="59" t="s">
        <v>549</v>
      </c>
      <c r="O1092" s="61" t="s">
        <v>554</v>
      </c>
      <c r="Q1092" s="2" t="str">
        <f>B1092&amp;"."&amp;C1092&amp;"."&amp;D1092&amp;"."&amp;E1092&amp;"."&amp;F1092</f>
        <v>3.3.72.33.00</v>
      </c>
      <c r="R1092" s="2" t="str">
        <f>SUBSTITUTE(Q1092,".","")</f>
        <v>33723300</v>
      </c>
      <c r="S1092" s="2" t="b">
        <f>R1092=T1092</f>
        <v>1</v>
      </c>
      <c r="T1092" s="6" t="str">
        <f>TRIM(SUBSTITUTE(TEXT(G1092,"00000000"),".",""))</f>
        <v>33723300</v>
      </c>
      <c r="V1092" s="11" t="str">
        <f>IF(IFERROR(SEARCH("Último",K1092),0)&gt;0,"A","S")</f>
        <v>S</v>
      </c>
      <c r="W1092" s="3" t="b">
        <f>V1092=I1092</f>
        <v>1</v>
      </c>
      <c r="Y1092" s="2" t="str">
        <f>G1092&amp;" - "&amp;H1092</f>
        <v>3.3.72.33.00 - PASSAGENS E DESPESAS COM LOCOMOÇÃO</v>
      </c>
      <c r="Z1092" s="2" t="s">
        <v>549</v>
      </c>
    </row>
    <row r="1093" spans="2:26" s="3" customFormat="1" x14ac:dyDescent="0.25">
      <c r="B1093" s="36">
        <v>3</v>
      </c>
      <c r="C1093" s="37" t="s">
        <v>135</v>
      </c>
      <c r="D1093" s="37" t="s">
        <v>210</v>
      </c>
      <c r="E1093" s="37" t="s">
        <v>161</v>
      </c>
      <c r="F1093" s="37" t="s">
        <v>191</v>
      </c>
      <c r="G1093" s="38" t="str">
        <f t="shared" si="130"/>
        <v>3.3.72.33.99</v>
      </c>
      <c r="H1093" s="45" t="s">
        <v>595</v>
      </c>
      <c r="I1093" s="38" t="str">
        <f t="shared" si="140"/>
        <v>A</v>
      </c>
      <c r="J1093" s="38">
        <f t="shared" si="131"/>
        <v>5</v>
      </c>
      <c r="K1093" s="39" t="s">
        <v>47</v>
      </c>
      <c r="L1093" s="38" t="s">
        <v>770</v>
      </c>
      <c r="M1093" s="38" t="s">
        <v>545</v>
      </c>
      <c r="N1093" s="59" t="s">
        <v>549</v>
      </c>
      <c r="O1093" s="62" t="s">
        <v>554</v>
      </c>
      <c r="Q1093" s="2"/>
      <c r="R1093" s="2"/>
      <c r="S1093" s="2"/>
      <c r="T1093" s="6"/>
      <c r="V1093" s="11"/>
      <c r="Y1093" s="2"/>
      <c r="Z1093" s="2"/>
    </row>
    <row r="1094" spans="2:26" s="3" customFormat="1" x14ac:dyDescent="0.25">
      <c r="B1094" s="30">
        <v>3</v>
      </c>
      <c r="C1094" s="31" t="s">
        <v>135</v>
      </c>
      <c r="D1094" s="31" t="s">
        <v>210</v>
      </c>
      <c r="E1094" s="31" t="s">
        <v>189</v>
      </c>
      <c r="F1094" s="31" t="s">
        <v>186</v>
      </c>
      <c r="G1094" s="32" t="str">
        <f t="shared" si="130"/>
        <v>3.3.72.35.00</v>
      </c>
      <c r="H1094" s="33" t="s">
        <v>83</v>
      </c>
      <c r="I1094" s="34" t="str">
        <f t="shared" si="140"/>
        <v>S</v>
      </c>
      <c r="J1094" s="32">
        <f t="shared" si="131"/>
        <v>4</v>
      </c>
      <c r="K1094" s="35" t="s">
        <v>46</v>
      </c>
      <c r="L1094" s="32" t="s">
        <v>770</v>
      </c>
      <c r="M1094" s="32" t="s">
        <v>545</v>
      </c>
      <c r="N1094" s="59" t="s">
        <v>549</v>
      </c>
      <c r="O1094" s="61" t="s">
        <v>554</v>
      </c>
      <c r="Q1094" s="2" t="str">
        <f>B1094&amp;"."&amp;C1094&amp;"."&amp;D1094&amp;"."&amp;E1094&amp;"."&amp;F1094</f>
        <v>3.3.72.35.00</v>
      </c>
      <c r="R1094" s="2" t="str">
        <f>SUBSTITUTE(Q1094,".","")</f>
        <v>33723500</v>
      </c>
      <c r="S1094" s="2" t="b">
        <f>R1094=T1094</f>
        <v>1</v>
      </c>
      <c r="T1094" s="6" t="str">
        <f>TRIM(SUBSTITUTE(TEXT(G1094,"00000000"),".",""))</f>
        <v>33723500</v>
      </c>
      <c r="V1094" s="11" t="str">
        <f>IF(IFERROR(SEARCH("Último",K1094),0)&gt;0,"A","S")</f>
        <v>S</v>
      </c>
      <c r="W1094" s="3" t="b">
        <f>V1094=I1094</f>
        <v>1</v>
      </c>
      <c r="Y1094" s="2" t="str">
        <f>G1094&amp;" - "&amp;H1094</f>
        <v>3.3.72.35.00 - SERVIÇOS DE CONSULTORIA</v>
      </c>
      <c r="Z1094" s="2" t="s">
        <v>549</v>
      </c>
    </row>
    <row r="1095" spans="2:26" s="3" customFormat="1" x14ac:dyDescent="0.25">
      <c r="B1095" s="36">
        <v>3</v>
      </c>
      <c r="C1095" s="37" t="s">
        <v>135</v>
      </c>
      <c r="D1095" s="37" t="s">
        <v>210</v>
      </c>
      <c r="E1095" s="37" t="s">
        <v>189</v>
      </c>
      <c r="F1095" s="37" t="s">
        <v>191</v>
      </c>
      <c r="G1095" s="38" t="str">
        <f t="shared" si="130"/>
        <v>3.3.72.35.99</v>
      </c>
      <c r="H1095" s="45" t="s">
        <v>600</v>
      </c>
      <c r="I1095" s="38" t="str">
        <f t="shared" si="140"/>
        <v>A</v>
      </c>
      <c r="J1095" s="38">
        <f t="shared" si="131"/>
        <v>5</v>
      </c>
      <c r="K1095" s="39" t="s">
        <v>47</v>
      </c>
      <c r="L1095" s="38" t="s">
        <v>770</v>
      </c>
      <c r="M1095" s="38" t="s">
        <v>545</v>
      </c>
      <c r="N1095" s="59" t="s">
        <v>549</v>
      </c>
      <c r="O1095" s="62" t="s">
        <v>554</v>
      </c>
      <c r="Q1095" s="2"/>
      <c r="R1095" s="2"/>
      <c r="S1095" s="2"/>
      <c r="T1095" s="6"/>
      <c r="V1095" s="11"/>
      <c r="Y1095" s="2"/>
      <c r="Z1095" s="2"/>
    </row>
    <row r="1096" spans="2:26" s="3" customFormat="1" x14ac:dyDescent="0.25">
      <c r="B1096" s="30">
        <v>3</v>
      </c>
      <c r="C1096" s="31" t="s">
        <v>135</v>
      </c>
      <c r="D1096" s="31" t="s">
        <v>210</v>
      </c>
      <c r="E1096" s="31" t="s">
        <v>172</v>
      </c>
      <c r="F1096" s="31" t="s">
        <v>186</v>
      </c>
      <c r="G1096" s="32" t="str">
        <f t="shared" si="130"/>
        <v>3.3.72.36.00</v>
      </c>
      <c r="H1096" s="33" t="s">
        <v>481</v>
      </c>
      <c r="I1096" s="34" t="str">
        <f t="shared" si="140"/>
        <v>S</v>
      </c>
      <c r="J1096" s="32">
        <f t="shared" si="131"/>
        <v>4</v>
      </c>
      <c r="K1096" s="35" t="s">
        <v>46</v>
      </c>
      <c r="L1096" s="32" t="s">
        <v>770</v>
      </c>
      <c r="M1096" s="32" t="s">
        <v>545</v>
      </c>
      <c r="N1096" s="59" t="s">
        <v>549</v>
      </c>
      <c r="O1096" s="61" t="s">
        <v>554</v>
      </c>
      <c r="Q1096" s="2" t="str">
        <f>B1096&amp;"."&amp;C1096&amp;"."&amp;D1096&amp;"."&amp;E1096&amp;"."&amp;F1096</f>
        <v>3.3.72.36.00</v>
      </c>
      <c r="R1096" s="2" t="str">
        <f>SUBSTITUTE(Q1096,".","")</f>
        <v>33723600</v>
      </c>
      <c r="S1096" s="2" t="b">
        <f>R1096=T1096</f>
        <v>1</v>
      </c>
      <c r="T1096" s="6" t="str">
        <f>TRIM(SUBSTITUTE(TEXT(G1096,"00000000"),".",""))</f>
        <v>33723600</v>
      </c>
      <c r="V1096" s="11" t="str">
        <f>IF(IFERROR(SEARCH("Último",K1096),0)&gt;0,"A","S")</f>
        <v>S</v>
      </c>
      <c r="W1096" s="3" t="b">
        <f>V1096=I1096</f>
        <v>1</v>
      </c>
      <c r="Y1096" s="2" t="str">
        <f>G1096&amp;" - "&amp;H1096</f>
        <v>3.3.72.36.00 - OUTROS SERVIÇOS DE TERCEIROS – PESSOA FÍSICA</v>
      </c>
      <c r="Z1096" s="2" t="s">
        <v>549</v>
      </c>
    </row>
    <row r="1097" spans="2:26" s="3" customFormat="1" x14ac:dyDescent="0.25">
      <c r="B1097" s="36">
        <v>3</v>
      </c>
      <c r="C1097" s="37" t="s">
        <v>135</v>
      </c>
      <c r="D1097" s="37" t="s">
        <v>210</v>
      </c>
      <c r="E1097" s="37" t="s">
        <v>172</v>
      </c>
      <c r="F1097" s="37" t="s">
        <v>191</v>
      </c>
      <c r="G1097" s="38" t="str">
        <f t="shared" ref="G1097:G1160" si="141">B1097&amp;"."&amp;C1097&amp;"."&amp;D1097&amp;"."&amp;E1097&amp;"."&amp;F1097</f>
        <v>3.3.72.36.99</v>
      </c>
      <c r="H1097" s="45" t="s">
        <v>84</v>
      </c>
      <c r="I1097" s="38" t="str">
        <f t="shared" si="140"/>
        <v>A</v>
      </c>
      <c r="J1097" s="38">
        <f t="shared" ref="J1097:J1160" si="142">IF( (VALUE(F1097) &gt; 0), 5,IF( (VALUE(E1097) &gt; 0), 4,IF( (VALUE(D1097) &gt; 0), 3,IF( (VALUE(C1097) &gt; 0), 2,1))))</f>
        <v>5</v>
      </c>
      <c r="K1097" s="39" t="s">
        <v>47</v>
      </c>
      <c r="L1097" s="38" t="s">
        <v>771</v>
      </c>
      <c r="M1097" s="38" t="s">
        <v>545</v>
      </c>
      <c r="N1097" s="67" t="s">
        <v>814</v>
      </c>
      <c r="O1097" s="62" t="s">
        <v>805</v>
      </c>
      <c r="Q1097" s="2"/>
      <c r="R1097" s="2"/>
      <c r="S1097" s="2"/>
      <c r="T1097" s="6"/>
      <c r="V1097" s="11"/>
      <c r="Y1097" s="2"/>
      <c r="Z1097" s="2"/>
    </row>
    <row r="1098" spans="2:26" s="3" customFormat="1" x14ac:dyDescent="0.25">
      <c r="B1098" s="30">
        <v>3</v>
      </c>
      <c r="C1098" s="31" t="s">
        <v>135</v>
      </c>
      <c r="D1098" s="31" t="s">
        <v>210</v>
      </c>
      <c r="E1098" s="31" t="s">
        <v>162</v>
      </c>
      <c r="F1098" s="31" t="s">
        <v>186</v>
      </c>
      <c r="G1098" s="32" t="str">
        <f t="shared" si="141"/>
        <v>3.3.72.37.00</v>
      </c>
      <c r="H1098" s="33" t="s">
        <v>615</v>
      </c>
      <c r="I1098" s="34" t="str">
        <f t="shared" si="140"/>
        <v>S</v>
      </c>
      <c r="J1098" s="32">
        <f t="shared" si="142"/>
        <v>4</v>
      </c>
      <c r="K1098" s="35" t="s">
        <v>46</v>
      </c>
      <c r="L1098" s="32" t="s">
        <v>770</v>
      </c>
      <c r="M1098" s="32" t="s">
        <v>545</v>
      </c>
      <c r="N1098" s="59" t="s">
        <v>549</v>
      </c>
      <c r="O1098" s="61" t="s">
        <v>554</v>
      </c>
      <c r="Q1098" s="2" t="str">
        <f>B1098&amp;"."&amp;C1098&amp;"."&amp;D1098&amp;"."&amp;E1098&amp;"."&amp;F1098</f>
        <v>3.3.72.37.00</v>
      </c>
      <c r="R1098" s="2" t="str">
        <f>SUBSTITUTE(Q1098,".","")</f>
        <v>33723700</v>
      </c>
      <c r="S1098" s="2" t="b">
        <f>R1098=T1098</f>
        <v>1</v>
      </c>
      <c r="T1098" s="6" t="str">
        <f>TRIM(SUBSTITUTE(TEXT(G1098,"00000000"),".",""))</f>
        <v>33723700</v>
      </c>
      <c r="V1098" s="11" t="str">
        <f>IF(IFERROR(SEARCH("Último",K1098),0)&gt;0,"A","S")</f>
        <v>S</v>
      </c>
      <c r="W1098" s="3" t="b">
        <f>V1098=I1098</f>
        <v>1</v>
      </c>
      <c r="Y1098" s="2" t="str">
        <f>G1098&amp;" - "&amp;H1098</f>
        <v>3.3.72.37.00 - LOCAÇÃO DE MÃO DE OBRA</v>
      </c>
      <c r="Z1098" s="2" t="s">
        <v>549</v>
      </c>
    </row>
    <row r="1099" spans="2:26" s="3" customFormat="1" x14ac:dyDescent="0.25">
      <c r="B1099" s="36">
        <v>3</v>
      </c>
      <c r="C1099" s="37" t="s">
        <v>135</v>
      </c>
      <c r="D1099" s="37" t="s">
        <v>210</v>
      </c>
      <c r="E1099" s="37" t="s">
        <v>162</v>
      </c>
      <c r="F1099" s="37" t="s">
        <v>191</v>
      </c>
      <c r="G1099" s="38" t="str">
        <f t="shared" si="141"/>
        <v>3.3.72.37.99</v>
      </c>
      <c r="H1099" s="45" t="s">
        <v>614</v>
      </c>
      <c r="I1099" s="38" t="str">
        <f t="shared" ref="I1099:I1130" si="143">IF(J1099&lt;J1100,"S","A")</f>
        <v>A</v>
      </c>
      <c r="J1099" s="38">
        <f t="shared" si="142"/>
        <v>5</v>
      </c>
      <c r="K1099" s="39" t="s">
        <v>47</v>
      </c>
      <c r="L1099" s="38" t="s">
        <v>770</v>
      </c>
      <c r="M1099" s="38" t="s">
        <v>545</v>
      </c>
      <c r="N1099" s="59" t="s">
        <v>549</v>
      </c>
      <c r="O1099" s="62" t="s">
        <v>554</v>
      </c>
      <c r="Q1099" s="2"/>
      <c r="R1099" s="2"/>
      <c r="S1099" s="2"/>
      <c r="T1099" s="6"/>
      <c r="V1099" s="11"/>
      <c r="Y1099" s="2"/>
      <c r="Z1099" s="2"/>
    </row>
    <row r="1100" spans="2:26" x14ac:dyDescent="0.25">
      <c r="B1100" s="30" t="s">
        <v>135</v>
      </c>
      <c r="C1100" s="31" t="s">
        <v>135</v>
      </c>
      <c r="D1100" s="31" t="s">
        <v>210</v>
      </c>
      <c r="E1100" s="31" t="s">
        <v>184</v>
      </c>
      <c r="F1100" s="31" t="s">
        <v>186</v>
      </c>
      <c r="G1100" s="32" t="str">
        <f t="shared" si="141"/>
        <v>3.3.72.39.00</v>
      </c>
      <c r="H1100" s="33" t="s">
        <v>80</v>
      </c>
      <c r="I1100" s="34" t="str">
        <f t="shared" si="143"/>
        <v>S</v>
      </c>
      <c r="J1100" s="32">
        <f t="shared" si="142"/>
        <v>4</v>
      </c>
      <c r="K1100" s="35" t="s">
        <v>46</v>
      </c>
      <c r="L1100" s="32" t="s">
        <v>770</v>
      </c>
      <c r="M1100" s="32" t="s">
        <v>544</v>
      </c>
      <c r="N1100" s="59" t="s">
        <v>549</v>
      </c>
      <c r="O1100" s="61" t="s">
        <v>554</v>
      </c>
      <c r="Q1100" s="2" t="str">
        <f>B1100&amp;"."&amp;C1100&amp;"."&amp;D1100&amp;"."&amp;E1100&amp;"."&amp;F1100</f>
        <v>3.3.72.39.00</v>
      </c>
      <c r="R1100" s="2" t="str">
        <f>SUBSTITUTE(Q1100,".","")</f>
        <v>33723900</v>
      </c>
      <c r="S1100" s="2" t="b">
        <f>R1100=T1100</f>
        <v>1</v>
      </c>
      <c r="T1100" s="6" t="str">
        <f>TRIM(SUBSTITUTE(TEXT(G1100,"00000000"),".",""))</f>
        <v>33723900</v>
      </c>
      <c r="V1100" s="9" t="str">
        <f>IF(IFERROR(SEARCH("Último",K1100),0)&gt;0,"A","S")</f>
        <v>S</v>
      </c>
      <c r="W1100" s="2" t="b">
        <f>V1100=I1100</f>
        <v>1</v>
      </c>
      <c r="Y1100" s="2" t="str">
        <f>G1100&amp;" - "&amp;H1100</f>
        <v>3.3.72.39.00 - OUTROS SERVIÇOS DE TERCEIROS - PESSOA JURÍDICA</v>
      </c>
      <c r="Z1100" s="2" t="s">
        <v>549</v>
      </c>
    </row>
    <row r="1101" spans="2:26" x14ac:dyDescent="0.25">
      <c r="B1101" s="36" t="s">
        <v>135</v>
      </c>
      <c r="C1101" s="37" t="s">
        <v>135</v>
      </c>
      <c r="D1101" s="37" t="s">
        <v>210</v>
      </c>
      <c r="E1101" s="37" t="s">
        <v>184</v>
      </c>
      <c r="F1101" s="37" t="s">
        <v>191</v>
      </c>
      <c r="G1101" s="38" t="str">
        <f t="shared" si="141"/>
        <v>3.3.72.39.99</v>
      </c>
      <c r="H1101" s="45" t="s">
        <v>80</v>
      </c>
      <c r="I1101" s="38" t="str">
        <f t="shared" si="143"/>
        <v>A</v>
      </c>
      <c r="J1101" s="38">
        <f t="shared" si="142"/>
        <v>5</v>
      </c>
      <c r="K1101" s="39" t="s">
        <v>47</v>
      </c>
      <c r="L1101" s="38" t="s">
        <v>770</v>
      </c>
      <c r="M1101" s="38" t="s">
        <v>545</v>
      </c>
      <c r="N1101" s="59" t="s">
        <v>549</v>
      </c>
      <c r="O1101" s="62" t="s">
        <v>554</v>
      </c>
      <c r="T1101" s="6"/>
    </row>
    <row r="1102" spans="2:26" x14ac:dyDescent="0.25">
      <c r="B1102" s="30">
        <v>3</v>
      </c>
      <c r="C1102" s="31" t="s">
        <v>135</v>
      </c>
      <c r="D1102" s="31" t="s">
        <v>210</v>
      </c>
      <c r="E1102" s="31" t="s">
        <v>153</v>
      </c>
      <c r="F1102" s="31" t="s">
        <v>186</v>
      </c>
      <c r="G1102" s="32" t="str">
        <f t="shared" si="141"/>
        <v>3.3.72.40.00</v>
      </c>
      <c r="H1102" s="33" t="s">
        <v>254</v>
      </c>
      <c r="I1102" s="34" t="str">
        <f t="shared" si="143"/>
        <v>S</v>
      </c>
      <c r="J1102" s="32">
        <f t="shared" si="142"/>
        <v>4</v>
      </c>
      <c r="K1102" s="35" t="s">
        <v>46</v>
      </c>
      <c r="L1102" s="32" t="s">
        <v>770</v>
      </c>
      <c r="M1102" s="32" t="s">
        <v>545</v>
      </c>
      <c r="N1102" s="59" t="s">
        <v>549</v>
      </c>
      <c r="O1102" s="61" t="s">
        <v>554</v>
      </c>
      <c r="Q1102" s="2" t="str">
        <f>B1102&amp;"."&amp;C1102&amp;"."&amp;D1102&amp;"."&amp;E1102&amp;"."&amp;F1102</f>
        <v>3.3.72.40.00</v>
      </c>
      <c r="R1102" s="2" t="str">
        <f>SUBSTITUTE(Q1102,".","")</f>
        <v>33724000</v>
      </c>
      <c r="S1102" s="2" t="b">
        <f>R1102=T1102</f>
        <v>1</v>
      </c>
      <c r="T1102" s="6" t="str">
        <f>TRIM(SUBSTITUTE(TEXT(G1102,"00000000"),".",""))</f>
        <v>33724000</v>
      </c>
      <c r="V1102" s="9" t="str">
        <f>IF(IFERROR(SEARCH("Último",K1102),0)&gt;0,"A","S")</f>
        <v>S</v>
      </c>
      <c r="W1102" s="2" t="b">
        <f>V1102=I1102</f>
        <v>1</v>
      </c>
      <c r="Y1102" s="2" t="str">
        <f>G1102&amp;" - "&amp;H1102</f>
        <v>3.3.72.40.00 - SERVIÇOS DE TECNOLOGIA DA INFORMAÇÃO E COMUNICAÇÃO - PESSOA JURÍDICA</v>
      </c>
      <c r="Z1102" s="2" t="s">
        <v>549</v>
      </c>
    </row>
    <row r="1103" spans="2:26" x14ac:dyDescent="0.25">
      <c r="B1103" s="36">
        <v>3</v>
      </c>
      <c r="C1103" s="37" t="s">
        <v>135</v>
      </c>
      <c r="D1103" s="37" t="s">
        <v>210</v>
      </c>
      <c r="E1103" s="37" t="s">
        <v>153</v>
      </c>
      <c r="F1103" s="37" t="s">
        <v>191</v>
      </c>
      <c r="G1103" s="38" t="str">
        <f t="shared" si="141"/>
        <v>3.3.72.40.99</v>
      </c>
      <c r="H1103" s="45" t="s">
        <v>370</v>
      </c>
      <c r="I1103" s="38" t="str">
        <f t="shared" si="143"/>
        <v>A</v>
      </c>
      <c r="J1103" s="38">
        <f t="shared" si="142"/>
        <v>5</v>
      </c>
      <c r="K1103" s="39" t="s">
        <v>47</v>
      </c>
      <c r="L1103" s="38" t="s">
        <v>770</v>
      </c>
      <c r="M1103" s="38" t="s">
        <v>545</v>
      </c>
      <c r="N1103" s="59" t="s">
        <v>549</v>
      </c>
      <c r="O1103" s="62" t="s">
        <v>554</v>
      </c>
      <c r="T1103" s="6"/>
    </row>
    <row r="1104" spans="2:26" x14ac:dyDescent="0.25">
      <c r="B1104" s="30">
        <v>3</v>
      </c>
      <c r="C1104" s="31" t="s">
        <v>135</v>
      </c>
      <c r="D1104" s="31" t="s">
        <v>210</v>
      </c>
      <c r="E1104" s="31" t="s">
        <v>185</v>
      </c>
      <c r="F1104" s="31" t="s">
        <v>186</v>
      </c>
      <c r="G1104" s="32" t="str">
        <f t="shared" si="141"/>
        <v>3.3.72.92.00</v>
      </c>
      <c r="H1104" s="33" t="s">
        <v>59</v>
      </c>
      <c r="I1104" s="34" t="str">
        <f t="shared" si="143"/>
        <v>S</v>
      </c>
      <c r="J1104" s="32">
        <f t="shared" si="142"/>
        <v>4</v>
      </c>
      <c r="K1104" s="35" t="s">
        <v>46</v>
      </c>
      <c r="L1104" s="32" t="s">
        <v>770</v>
      </c>
      <c r="M1104" s="32" t="s">
        <v>545</v>
      </c>
      <c r="N1104" s="59" t="s">
        <v>549</v>
      </c>
      <c r="O1104" s="61" t="s">
        <v>554</v>
      </c>
      <c r="Q1104" s="2" t="str">
        <f>B1104&amp;"."&amp;C1104&amp;"."&amp;D1104&amp;"."&amp;E1104&amp;"."&amp;F1104</f>
        <v>3.3.72.92.00</v>
      </c>
      <c r="R1104" s="2" t="str">
        <f>SUBSTITUTE(Q1104,".","")</f>
        <v>33729200</v>
      </c>
      <c r="S1104" s="2" t="b">
        <f>R1104=T1104</f>
        <v>1</v>
      </c>
      <c r="T1104" s="6" t="str">
        <f>TRIM(SUBSTITUTE(TEXT(G1104,"00000000"),".",""))</f>
        <v>33729200</v>
      </c>
      <c r="V1104" s="9" t="str">
        <f>IF(IFERROR(SEARCH("Último",K1104),0)&gt;0,"A","S")</f>
        <v>S</v>
      </c>
      <c r="W1104" s="2" t="b">
        <f>V1104=I1104</f>
        <v>1</v>
      </c>
      <c r="Y1104" s="2" t="str">
        <f>G1104&amp;" - "&amp;H1104</f>
        <v>3.3.72.92.00 - DESPESAS DE EXERCÍCIOS ANTERIORES</v>
      </c>
      <c r="Z1104" s="2" t="s">
        <v>549</v>
      </c>
    </row>
    <row r="1105" spans="2:26" x14ac:dyDescent="0.25">
      <c r="B1105" s="36">
        <v>3</v>
      </c>
      <c r="C1105" s="37" t="s">
        <v>135</v>
      </c>
      <c r="D1105" s="37" t="s">
        <v>210</v>
      </c>
      <c r="E1105" s="37" t="s">
        <v>185</v>
      </c>
      <c r="F1105" s="37" t="s">
        <v>191</v>
      </c>
      <c r="G1105" s="38" t="str">
        <f t="shared" si="141"/>
        <v>3.3.72.92.99</v>
      </c>
      <c r="H1105" s="45" t="s">
        <v>571</v>
      </c>
      <c r="I1105" s="38" t="str">
        <f t="shared" si="143"/>
        <v>A</v>
      </c>
      <c r="J1105" s="38">
        <f t="shared" si="142"/>
        <v>5</v>
      </c>
      <c r="K1105" s="39" t="s">
        <v>47</v>
      </c>
      <c r="L1105" s="38" t="s">
        <v>770</v>
      </c>
      <c r="M1105" s="38" t="s">
        <v>545</v>
      </c>
      <c r="N1105" s="59" t="s">
        <v>549</v>
      </c>
      <c r="O1105" s="62" t="s">
        <v>554</v>
      </c>
      <c r="T1105" s="6"/>
    </row>
    <row r="1106" spans="2:26" s="3" customFormat="1" ht="30" x14ac:dyDescent="0.25">
      <c r="B1106" s="30" t="s">
        <v>135</v>
      </c>
      <c r="C1106" s="31" t="s">
        <v>135</v>
      </c>
      <c r="D1106" s="31" t="s">
        <v>211</v>
      </c>
      <c r="E1106" s="31" t="s">
        <v>186</v>
      </c>
      <c r="F1106" s="31" t="s">
        <v>186</v>
      </c>
      <c r="G1106" s="32" t="str">
        <f t="shared" si="141"/>
        <v>3.3.73.00.00</v>
      </c>
      <c r="H1106" s="33" t="s">
        <v>657</v>
      </c>
      <c r="I1106" s="34" t="str">
        <f t="shared" si="143"/>
        <v>S</v>
      </c>
      <c r="J1106" s="32">
        <f t="shared" si="142"/>
        <v>3</v>
      </c>
      <c r="K1106" s="35" t="s">
        <v>43</v>
      </c>
      <c r="L1106" s="38" t="s">
        <v>770</v>
      </c>
      <c r="M1106" s="32" t="s">
        <v>544</v>
      </c>
      <c r="N1106" s="59" t="s">
        <v>549</v>
      </c>
      <c r="O1106" s="61" t="s">
        <v>554</v>
      </c>
      <c r="Q1106" s="2" t="str">
        <f>B1106&amp;"."&amp;C1106&amp;"."&amp;D1106&amp;"."&amp;E1106&amp;"."&amp;F1106</f>
        <v>3.3.73.00.00</v>
      </c>
      <c r="R1106" s="2" t="str">
        <f>SUBSTITUTE(Q1106,".","")</f>
        <v>33730000</v>
      </c>
      <c r="S1106" s="2" t="b">
        <f>R1106=T1106</f>
        <v>1</v>
      </c>
      <c r="T1106" s="6" t="str">
        <f>TRIM(SUBSTITUTE(TEXT(G1106,"00000000"),".",""))</f>
        <v>33730000</v>
      </c>
      <c r="V1106" s="11" t="str">
        <f>IF(IFERROR(SEARCH("Último",K1106),0)&gt;0,"A","S")</f>
        <v>S</v>
      </c>
      <c r="W1106" s="3" t="b">
        <f>V1106=I1106</f>
        <v>1</v>
      </c>
      <c r="Y1106" s="2" t="str">
        <f>G1106&amp;" - "&amp;H1106</f>
        <v>3.3.73.00.00 - TRANSFERÊNCIAS A CONSÓRCIOS PÚBLICOS MEDIANTE CONTRATO DE RATEIO À CONTA DE RECURSOS DE QUE TRATAM OS §§ 1º E 2º DO ART. 24 DA LEI COMPLEMENTAR Nº 141, DE 2012  - RESTOS A PAGAR CANCELADOS OU PRESCRITOS</v>
      </c>
      <c r="Z1106" s="2" t="s">
        <v>549</v>
      </c>
    </row>
    <row r="1107" spans="2:26" s="3" customFormat="1" x14ac:dyDescent="0.25">
      <c r="B1107" s="30">
        <v>3</v>
      </c>
      <c r="C1107" s="31" t="s">
        <v>135</v>
      </c>
      <c r="D1107" s="31" t="s">
        <v>211</v>
      </c>
      <c r="E1107" s="31" t="s">
        <v>156</v>
      </c>
      <c r="F1107" s="31" t="s">
        <v>186</v>
      </c>
      <c r="G1107" s="32" t="str">
        <f t="shared" si="141"/>
        <v>3.3.73.34.00</v>
      </c>
      <c r="H1107" s="33" t="s">
        <v>255</v>
      </c>
      <c r="I1107" s="34" t="str">
        <f t="shared" si="143"/>
        <v>S</v>
      </c>
      <c r="J1107" s="32">
        <f t="shared" si="142"/>
        <v>4</v>
      </c>
      <c r="K1107" s="35" t="s">
        <v>46</v>
      </c>
      <c r="L1107" s="32" t="s">
        <v>770</v>
      </c>
      <c r="M1107" s="32" t="s">
        <v>545</v>
      </c>
      <c r="N1107" s="59" t="s">
        <v>549</v>
      </c>
      <c r="O1107" s="61" t="s">
        <v>554</v>
      </c>
      <c r="Q1107" s="2"/>
      <c r="R1107" s="2"/>
      <c r="S1107" s="2"/>
      <c r="T1107" s="6"/>
      <c r="V1107" s="11"/>
      <c r="Y1107" s="2"/>
      <c r="Z1107" s="2"/>
    </row>
    <row r="1108" spans="2:26" s="3" customFormat="1" x14ac:dyDescent="0.25">
      <c r="B1108" s="36" t="s">
        <v>135</v>
      </c>
      <c r="C1108" s="37" t="s">
        <v>135</v>
      </c>
      <c r="D1108" s="37" t="s">
        <v>211</v>
      </c>
      <c r="E1108" s="37" t="s">
        <v>156</v>
      </c>
      <c r="F1108" s="37" t="s">
        <v>173</v>
      </c>
      <c r="G1108" s="38" t="str">
        <f t="shared" si="141"/>
        <v>3.3.73.34.01</v>
      </c>
      <c r="H1108" s="45" t="s">
        <v>596</v>
      </c>
      <c r="I1108" s="29" t="str">
        <f t="shared" si="143"/>
        <v>A</v>
      </c>
      <c r="J1108" s="38">
        <f t="shared" si="142"/>
        <v>5</v>
      </c>
      <c r="K1108" s="39" t="s">
        <v>47</v>
      </c>
      <c r="L1108" s="38" t="s">
        <v>770</v>
      </c>
      <c r="M1108" s="38" t="s">
        <v>545</v>
      </c>
      <c r="N1108" s="59" t="s">
        <v>549</v>
      </c>
      <c r="O1108" s="62" t="s">
        <v>554</v>
      </c>
      <c r="Q1108" s="2"/>
      <c r="R1108" s="2"/>
      <c r="S1108" s="2"/>
      <c r="T1108" s="6"/>
      <c r="V1108" s="11"/>
      <c r="Y1108" s="2"/>
      <c r="Z1108" s="2"/>
    </row>
    <row r="1109" spans="2:26" s="3" customFormat="1" x14ac:dyDescent="0.25">
      <c r="B1109" s="36" t="s">
        <v>135</v>
      </c>
      <c r="C1109" s="37" t="s">
        <v>135</v>
      </c>
      <c r="D1109" s="37" t="s">
        <v>211</v>
      </c>
      <c r="E1109" s="37" t="s">
        <v>156</v>
      </c>
      <c r="F1109" s="37" t="s">
        <v>138</v>
      </c>
      <c r="G1109" s="38" t="str">
        <f t="shared" si="141"/>
        <v>3.3.73.34.02</v>
      </c>
      <c r="H1109" s="45" t="s">
        <v>597</v>
      </c>
      <c r="I1109" s="29" t="str">
        <f t="shared" si="143"/>
        <v>A</v>
      </c>
      <c r="J1109" s="38">
        <f t="shared" si="142"/>
        <v>5</v>
      </c>
      <c r="K1109" s="39" t="s">
        <v>47</v>
      </c>
      <c r="L1109" s="38" t="s">
        <v>770</v>
      </c>
      <c r="M1109" s="38" t="s">
        <v>545</v>
      </c>
      <c r="N1109" s="59" t="s">
        <v>549</v>
      </c>
      <c r="O1109" s="62" t="s">
        <v>554</v>
      </c>
      <c r="Q1109" s="2"/>
      <c r="R1109" s="2"/>
      <c r="S1109" s="2"/>
      <c r="T1109" s="6"/>
      <c r="V1109" s="11"/>
      <c r="Y1109" s="2"/>
      <c r="Z1109" s="2"/>
    </row>
    <row r="1110" spans="2:26" s="3" customFormat="1" x14ac:dyDescent="0.25">
      <c r="B1110" s="30">
        <v>3</v>
      </c>
      <c r="C1110" s="31" t="s">
        <v>135</v>
      </c>
      <c r="D1110" s="31" t="s">
        <v>211</v>
      </c>
      <c r="E1110" s="31" t="s">
        <v>208</v>
      </c>
      <c r="F1110" s="31" t="s">
        <v>186</v>
      </c>
      <c r="G1110" s="32" t="str">
        <f t="shared" si="141"/>
        <v>3.3.73.70.00</v>
      </c>
      <c r="H1110" s="33" t="s">
        <v>253</v>
      </c>
      <c r="I1110" s="34" t="str">
        <f t="shared" si="143"/>
        <v>S</v>
      </c>
      <c r="J1110" s="32">
        <f t="shared" si="142"/>
        <v>4</v>
      </c>
      <c r="K1110" s="35" t="s">
        <v>46</v>
      </c>
      <c r="L1110" s="32" t="s">
        <v>770</v>
      </c>
      <c r="M1110" s="32" t="s">
        <v>545</v>
      </c>
      <c r="N1110" s="59" t="s">
        <v>549</v>
      </c>
      <c r="O1110" s="61" t="s">
        <v>554</v>
      </c>
      <c r="Q1110" s="2" t="str">
        <f>B1110&amp;"."&amp;C1110&amp;"."&amp;D1110&amp;"."&amp;E1110&amp;"."&amp;F1110</f>
        <v>3.3.73.70.00</v>
      </c>
      <c r="R1110" s="2" t="str">
        <f>SUBSTITUTE(Q1110,".","")</f>
        <v>33737000</v>
      </c>
      <c r="S1110" s="2" t="b">
        <f>R1110=T1110</f>
        <v>1</v>
      </c>
      <c r="T1110" s="6" t="str">
        <f>TRIM(SUBSTITUTE(TEXT(G1110,"00000000"),".",""))</f>
        <v>33737000</v>
      </c>
      <c r="V1110" s="11" t="str">
        <f>IF(IFERROR(SEARCH("Último",K1110),0)&gt;0,"A","S")</f>
        <v>S</v>
      </c>
      <c r="W1110" s="3" t="b">
        <f>V1110=I1110</f>
        <v>1</v>
      </c>
      <c r="Y1110" s="2" t="str">
        <f>G1110&amp;" - "&amp;H1110</f>
        <v>3.3.73.70.00 - RATEIO PELA PARTICIPAÇÃO EM CONSÓRCIO PÚBLICO</v>
      </c>
      <c r="Z1110" s="2" t="s">
        <v>549</v>
      </c>
    </row>
    <row r="1111" spans="2:26" s="3" customFormat="1" x14ac:dyDescent="0.25">
      <c r="B1111" s="36">
        <v>3</v>
      </c>
      <c r="C1111" s="37" t="s">
        <v>135</v>
      </c>
      <c r="D1111" s="37" t="s">
        <v>211</v>
      </c>
      <c r="E1111" s="37" t="s">
        <v>208</v>
      </c>
      <c r="F1111" s="37" t="s">
        <v>173</v>
      </c>
      <c r="G1111" s="38" t="str">
        <f t="shared" si="141"/>
        <v>3.3.73.70.01</v>
      </c>
      <c r="H1111" s="45" t="s">
        <v>253</v>
      </c>
      <c r="I1111" s="29" t="str">
        <f t="shared" si="143"/>
        <v>A</v>
      </c>
      <c r="J1111" s="38">
        <f t="shared" si="142"/>
        <v>5</v>
      </c>
      <c r="K1111" s="39" t="s">
        <v>47</v>
      </c>
      <c r="L1111" s="38" t="s">
        <v>770</v>
      </c>
      <c r="M1111" s="38" t="s">
        <v>545</v>
      </c>
      <c r="N1111" s="59" t="s">
        <v>549</v>
      </c>
      <c r="O1111" s="62" t="s">
        <v>554</v>
      </c>
      <c r="Q1111" s="2"/>
      <c r="R1111" s="2"/>
      <c r="S1111" s="2"/>
      <c r="T1111" s="6"/>
      <c r="V1111" s="11"/>
      <c r="Y1111" s="2"/>
      <c r="Z1111" s="2"/>
    </row>
    <row r="1112" spans="2:26" s="3" customFormat="1" x14ac:dyDescent="0.25">
      <c r="B1112" s="30">
        <v>3</v>
      </c>
      <c r="C1112" s="31" t="s">
        <v>135</v>
      </c>
      <c r="D1112" s="31" t="s">
        <v>211</v>
      </c>
      <c r="E1112" s="31" t="s">
        <v>185</v>
      </c>
      <c r="F1112" s="31" t="s">
        <v>186</v>
      </c>
      <c r="G1112" s="32" t="str">
        <f t="shared" si="141"/>
        <v>3.3.73.92.00</v>
      </c>
      <c r="H1112" s="33" t="s">
        <v>59</v>
      </c>
      <c r="I1112" s="34" t="str">
        <f t="shared" si="143"/>
        <v>S</v>
      </c>
      <c r="J1112" s="32">
        <f t="shared" si="142"/>
        <v>4</v>
      </c>
      <c r="K1112" s="35" t="s">
        <v>46</v>
      </c>
      <c r="L1112" s="32" t="s">
        <v>770</v>
      </c>
      <c r="M1112" s="32" t="s">
        <v>545</v>
      </c>
      <c r="N1112" s="59" t="s">
        <v>549</v>
      </c>
      <c r="O1112" s="61" t="s">
        <v>554</v>
      </c>
      <c r="Q1112" s="2" t="str">
        <f>B1112&amp;"."&amp;C1112&amp;"."&amp;D1112&amp;"."&amp;E1112&amp;"."&amp;F1112</f>
        <v>3.3.73.92.00</v>
      </c>
      <c r="R1112" s="2" t="str">
        <f>SUBSTITUTE(Q1112,".","")</f>
        <v>33739200</v>
      </c>
      <c r="S1112" s="2" t="b">
        <f>R1112=T1112</f>
        <v>1</v>
      </c>
      <c r="T1112" s="6" t="str">
        <f>TRIM(SUBSTITUTE(TEXT(G1112,"00000000"),".",""))</f>
        <v>33739200</v>
      </c>
      <c r="V1112" s="11" t="str">
        <f>IF(IFERROR(SEARCH("Último",K1112),0)&gt;0,"A","S")</f>
        <v>S</v>
      </c>
      <c r="W1112" s="3" t="b">
        <f>V1112=I1112</f>
        <v>1</v>
      </c>
      <c r="Y1112" s="2" t="str">
        <f>G1112&amp;" - "&amp;H1112</f>
        <v>3.3.73.92.00 - DESPESAS DE EXERCÍCIOS ANTERIORES</v>
      </c>
      <c r="Z1112" s="2" t="s">
        <v>549</v>
      </c>
    </row>
    <row r="1113" spans="2:26" s="3" customFormat="1" x14ac:dyDescent="0.25">
      <c r="B1113" s="36">
        <v>3</v>
      </c>
      <c r="C1113" s="37" t="s">
        <v>135</v>
      </c>
      <c r="D1113" s="37" t="s">
        <v>211</v>
      </c>
      <c r="E1113" s="37" t="s">
        <v>185</v>
      </c>
      <c r="F1113" s="37" t="s">
        <v>191</v>
      </c>
      <c r="G1113" s="38" t="str">
        <f t="shared" si="141"/>
        <v>3.3.73.92.99</v>
      </c>
      <c r="H1113" s="45" t="s">
        <v>571</v>
      </c>
      <c r="I1113" s="29" t="str">
        <f t="shared" si="143"/>
        <v>A</v>
      </c>
      <c r="J1113" s="38">
        <f t="shared" si="142"/>
        <v>5</v>
      </c>
      <c r="K1113" s="39" t="s">
        <v>47</v>
      </c>
      <c r="L1113" s="38" t="s">
        <v>770</v>
      </c>
      <c r="M1113" s="38" t="s">
        <v>545</v>
      </c>
      <c r="N1113" s="59" t="s">
        <v>549</v>
      </c>
      <c r="O1113" s="62" t="s">
        <v>554</v>
      </c>
      <c r="Q1113" s="2"/>
      <c r="R1113" s="2"/>
      <c r="S1113" s="2"/>
      <c r="T1113" s="6"/>
      <c r="V1113" s="11"/>
      <c r="Y1113" s="2"/>
      <c r="Z1113" s="2"/>
    </row>
    <row r="1114" spans="2:26" s="3" customFormat="1" ht="30" x14ac:dyDescent="0.25">
      <c r="B1114" s="30" t="s">
        <v>135</v>
      </c>
      <c r="C1114" s="31" t="s">
        <v>135</v>
      </c>
      <c r="D1114" s="31" t="s">
        <v>212</v>
      </c>
      <c r="E1114" s="31" t="s">
        <v>186</v>
      </c>
      <c r="F1114" s="31" t="s">
        <v>186</v>
      </c>
      <c r="G1114" s="32" t="str">
        <f t="shared" si="141"/>
        <v>3.3.74.00.00</v>
      </c>
      <c r="H1114" s="33" t="s">
        <v>661</v>
      </c>
      <c r="I1114" s="34" t="str">
        <f t="shared" si="143"/>
        <v>S</v>
      </c>
      <c r="J1114" s="32">
        <f t="shared" si="142"/>
        <v>3</v>
      </c>
      <c r="K1114" s="35" t="s">
        <v>43</v>
      </c>
      <c r="L1114" s="38" t="s">
        <v>770</v>
      </c>
      <c r="M1114" s="32" t="s">
        <v>544</v>
      </c>
      <c r="N1114" s="59" t="s">
        <v>549</v>
      </c>
      <c r="O1114" s="61" t="s">
        <v>554</v>
      </c>
      <c r="Q1114" s="2" t="str">
        <f>B1114&amp;"."&amp;C1114&amp;"."&amp;D1114&amp;"."&amp;E1114&amp;"."&amp;F1114</f>
        <v>3.3.74.00.00</v>
      </c>
      <c r="R1114" s="2" t="str">
        <f>SUBSTITUTE(Q1114,".","")</f>
        <v>33740000</v>
      </c>
      <c r="S1114" s="2" t="b">
        <f>R1114=T1114</f>
        <v>1</v>
      </c>
      <c r="T1114" s="6" t="str">
        <f>TRIM(SUBSTITUTE(TEXT(G1114,"00000000"),".",""))</f>
        <v>33740000</v>
      </c>
      <c r="V1114" s="11" t="str">
        <f>IF(IFERROR(SEARCH("Último",K1114),0)&gt;0,"A","S")</f>
        <v>S</v>
      </c>
      <c r="W1114" s="3" t="b">
        <f>V1114=I1114</f>
        <v>1</v>
      </c>
      <c r="Y1114" s="2" t="str">
        <f>G1114&amp;" - "&amp;H1114</f>
        <v>3.3.74.00.00 - TRANSFERÊNCIAS A CONSÓRCIOS PÚBLICOS MEDIANTE CONTRATO DE RATEIO À CONTA DE RECURSOS DE QUE TRATA O ART. 25 DA LEI COMPLEMENTAR Nº 141, DE 2012  - DIFERENÇA DO MÍNIMO NÃO APLICADO EM EXERCÍCIOS ANTERIORES</v>
      </c>
      <c r="Z1114" s="2" t="s">
        <v>549</v>
      </c>
    </row>
    <row r="1115" spans="2:26" s="3" customFormat="1" x14ac:dyDescent="0.25">
      <c r="B1115" s="30">
        <v>3</v>
      </c>
      <c r="C1115" s="31" t="s">
        <v>135</v>
      </c>
      <c r="D1115" s="31" t="s">
        <v>212</v>
      </c>
      <c r="E1115" s="31" t="s">
        <v>156</v>
      </c>
      <c r="F1115" s="31" t="s">
        <v>186</v>
      </c>
      <c r="G1115" s="32" t="str">
        <f t="shared" si="141"/>
        <v>3.3.74.34.00</v>
      </c>
      <c r="H1115" s="33" t="s">
        <v>255</v>
      </c>
      <c r="I1115" s="34" t="str">
        <f t="shared" si="143"/>
        <v>S</v>
      </c>
      <c r="J1115" s="32">
        <f t="shared" si="142"/>
        <v>4</v>
      </c>
      <c r="K1115" s="35" t="s">
        <v>46</v>
      </c>
      <c r="L1115" s="32" t="s">
        <v>770</v>
      </c>
      <c r="M1115" s="32" t="s">
        <v>545</v>
      </c>
      <c r="N1115" s="59" t="s">
        <v>549</v>
      </c>
      <c r="O1115" s="61" t="s">
        <v>554</v>
      </c>
      <c r="Q1115" s="2"/>
      <c r="R1115" s="2"/>
      <c r="S1115" s="2"/>
      <c r="T1115" s="6"/>
      <c r="V1115" s="11"/>
      <c r="Y1115" s="2"/>
      <c r="Z1115" s="2"/>
    </row>
    <row r="1116" spans="2:26" s="3" customFormat="1" x14ac:dyDescent="0.25">
      <c r="B1116" s="36" t="s">
        <v>135</v>
      </c>
      <c r="C1116" s="37" t="s">
        <v>135</v>
      </c>
      <c r="D1116" s="37" t="s">
        <v>212</v>
      </c>
      <c r="E1116" s="37" t="s">
        <v>156</v>
      </c>
      <c r="F1116" s="37" t="s">
        <v>173</v>
      </c>
      <c r="G1116" s="38" t="str">
        <f t="shared" si="141"/>
        <v>3.3.74.34.01</v>
      </c>
      <c r="H1116" s="45" t="s">
        <v>596</v>
      </c>
      <c r="I1116" s="29" t="str">
        <f t="shared" si="143"/>
        <v>A</v>
      </c>
      <c r="J1116" s="38">
        <f t="shared" si="142"/>
        <v>5</v>
      </c>
      <c r="K1116" s="39" t="s">
        <v>47</v>
      </c>
      <c r="L1116" s="38" t="s">
        <v>770</v>
      </c>
      <c r="M1116" s="38" t="s">
        <v>545</v>
      </c>
      <c r="N1116" s="59" t="s">
        <v>549</v>
      </c>
      <c r="O1116" s="62" t="s">
        <v>554</v>
      </c>
      <c r="Q1116" s="2"/>
      <c r="R1116" s="2"/>
      <c r="S1116" s="2"/>
      <c r="T1116" s="6"/>
      <c r="V1116" s="11"/>
      <c r="Y1116" s="2"/>
      <c r="Z1116" s="2"/>
    </row>
    <row r="1117" spans="2:26" s="3" customFormat="1" x14ac:dyDescent="0.25">
      <c r="B1117" s="36" t="s">
        <v>135</v>
      </c>
      <c r="C1117" s="37" t="s">
        <v>135</v>
      </c>
      <c r="D1117" s="37" t="s">
        <v>212</v>
      </c>
      <c r="E1117" s="37" t="s">
        <v>156</v>
      </c>
      <c r="F1117" s="37" t="s">
        <v>138</v>
      </c>
      <c r="G1117" s="38" t="str">
        <f t="shared" si="141"/>
        <v>3.3.74.34.02</v>
      </c>
      <c r="H1117" s="45" t="s">
        <v>597</v>
      </c>
      <c r="I1117" s="29" t="str">
        <f t="shared" si="143"/>
        <v>A</v>
      </c>
      <c r="J1117" s="38">
        <f t="shared" si="142"/>
        <v>5</v>
      </c>
      <c r="K1117" s="39" t="s">
        <v>47</v>
      </c>
      <c r="L1117" s="38" t="s">
        <v>770</v>
      </c>
      <c r="M1117" s="38" t="s">
        <v>545</v>
      </c>
      <c r="N1117" s="59" t="s">
        <v>549</v>
      </c>
      <c r="O1117" s="62" t="s">
        <v>554</v>
      </c>
      <c r="Q1117" s="2"/>
      <c r="R1117" s="2"/>
      <c r="S1117" s="2"/>
      <c r="T1117" s="6"/>
      <c r="V1117" s="11"/>
      <c r="Y1117" s="2"/>
      <c r="Z1117" s="2"/>
    </row>
    <row r="1118" spans="2:26" s="3" customFormat="1" x14ac:dyDescent="0.25">
      <c r="B1118" s="30">
        <v>3</v>
      </c>
      <c r="C1118" s="31" t="s">
        <v>135</v>
      </c>
      <c r="D1118" s="31" t="s">
        <v>212</v>
      </c>
      <c r="E1118" s="31" t="s">
        <v>208</v>
      </c>
      <c r="F1118" s="31" t="s">
        <v>186</v>
      </c>
      <c r="G1118" s="32" t="str">
        <f t="shared" si="141"/>
        <v>3.3.74.70.00</v>
      </c>
      <c r="H1118" s="33" t="s">
        <v>253</v>
      </c>
      <c r="I1118" s="34" t="str">
        <f t="shared" si="143"/>
        <v>S</v>
      </c>
      <c r="J1118" s="32">
        <f t="shared" si="142"/>
        <v>4</v>
      </c>
      <c r="K1118" s="35" t="s">
        <v>46</v>
      </c>
      <c r="L1118" s="32" t="s">
        <v>770</v>
      </c>
      <c r="M1118" s="32" t="s">
        <v>545</v>
      </c>
      <c r="N1118" s="59" t="s">
        <v>549</v>
      </c>
      <c r="O1118" s="61" t="s">
        <v>554</v>
      </c>
      <c r="Q1118" s="2"/>
      <c r="R1118" s="2"/>
      <c r="S1118" s="2"/>
      <c r="T1118" s="6"/>
      <c r="V1118" s="11"/>
      <c r="Y1118" s="2"/>
      <c r="Z1118" s="2"/>
    </row>
    <row r="1119" spans="2:26" s="3" customFormat="1" x14ac:dyDescent="0.25">
      <c r="B1119" s="36">
        <v>3</v>
      </c>
      <c r="C1119" s="37" t="s">
        <v>135</v>
      </c>
      <c r="D1119" s="37" t="s">
        <v>212</v>
      </c>
      <c r="E1119" s="37" t="s">
        <v>208</v>
      </c>
      <c r="F1119" s="37" t="s">
        <v>173</v>
      </c>
      <c r="G1119" s="38" t="str">
        <f t="shared" si="141"/>
        <v>3.3.74.70.01</v>
      </c>
      <c r="H1119" s="45" t="s">
        <v>253</v>
      </c>
      <c r="I1119" s="29" t="str">
        <f t="shared" si="143"/>
        <v>A</v>
      </c>
      <c r="J1119" s="38">
        <f t="shared" si="142"/>
        <v>5</v>
      </c>
      <c r="K1119" s="39" t="s">
        <v>47</v>
      </c>
      <c r="L1119" s="38" t="s">
        <v>770</v>
      </c>
      <c r="M1119" s="38" t="s">
        <v>545</v>
      </c>
      <c r="N1119" s="59" t="s">
        <v>549</v>
      </c>
      <c r="O1119" s="62" t="s">
        <v>554</v>
      </c>
      <c r="Q1119" s="2"/>
      <c r="R1119" s="2"/>
      <c r="S1119" s="2"/>
      <c r="T1119" s="6"/>
      <c r="V1119" s="11"/>
      <c r="Y1119" s="2"/>
      <c r="Z1119" s="2"/>
    </row>
    <row r="1120" spans="2:26" s="3" customFormat="1" x14ac:dyDescent="0.25">
      <c r="B1120" s="30">
        <v>3</v>
      </c>
      <c r="C1120" s="31" t="s">
        <v>135</v>
      </c>
      <c r="D1120" s="31" t="s">
        <v>212</v>
      </c>
      <c r="E1120" s="31" t="s">
        <v>185</v>
      </c>
      <c r="F1120" s="31" t="s">
        <v>186</v>
      </c>
      <c r="G1120" s="32" t="str">
        <f t="shared" si="141"/>
        <v>3.3.74.92.00</v>
      </c>
      <c r="H1120" s="33" t="s">
        <v>59</v>
      </c>
      <c r="I1120" s="34" t="str">
        <f t="shared" si="143"/>
        <v>S</v>
      </c>
      <c r="J1120" s="32">
        <f t="shared" si="142"/>
        <v>4</v>
      </c>
      <c r="K1120" s="35" t="s">
        <v>46</v>
      </c>
      <c r="L1120" s="32" t="s">
        <v>770</v>
      </c>
      <c r="M1120" s="32" t="s">
        <v>545</v>
      </c>
      <c r="N1120" s="59" t="s">
        <v>549</v>
      </c>
      <c r="O1120" s="61" t="s">
        <v>554</v>
      </c>
      <c r="Q1120" s="2"/>
      <c r="R1120" s="2"/>
      <c r="S1120" s="2"/>
      <c r="T1120" s="6"/>
      <c r="V1120" s="11"/>
      <c r="Y1120" s="2"/>
      <c r="Z1120" s="2"/>
    </row>
    <row r="1121" spans="2:26" s="3" customFormat="1" x14ac:dyDescent="0.25">
      <c r="B1121" s="36">
        <v>3</v>
      </c>
      <c r="C1121" s="37" t="s">
        <v>135</v>
      </c>
      <c r="D1121" s="37" t="s">
        <v>212</v>
      </c>
      <c r="E1121" s="37" t="s">
        <v>185</v>
      </c>
      <c r="F1121" s="37" t="s">
        <v>191</v>
      </c>
      <c r="G1121" s="38" t="str">
        <f t="shared" si="141"/>
        <v>3.3.74.92.99</v>
      </c>
      <c r="H1121" s="45" t="s">
        <v>571</v>
      </c>
      <c r="I1121" s="29" t="str">
        <f t="shared" si="143"/>
        <v>A</v>
      </c>
      <c r="J1121" s="38">
        <f t="shared" si="142"/>
        <v>5</v>
      </c>
      <c r="K1121" s="39" t="s">
        <v>47</v>
      </c>
      <c r="L1121" s="38" t="s">
        <v>770</v>
      </c>
      <c r="M1121" s="38" t="s">
        <v>545</v>
      </c>
      <c r="N1121" s="59" t="s">
        <v>549</v>
      </c>
      <c r="O1121" s="62" t="s">
        <v>554</v>
      </c>
      <c r="Q1121" s="2"/>
      <c r="R1121" s="2"/>
      <c r="S1121" s="2"/>
      <c r="T1121" s="6"/>
      <c r="V1121" s="11"/>
      <c r="Y1121" s="2"/>
      <c r="Z1121" s="2"/>
    </row>
    <row r="1122" spans="2:26" s="3" customFormat="1" ht="30" x14ac:dyDescent="0.25">
      <c r="B1122" s="30" t="s">
        <v>135</v>
      </c>
      <c r="C1122" s="31" t="s">
        <v>135</v>
      </c>
      <c r="D1122" s="31" t="s">
        <v>235</v>
      </c>
      <c r="E1122" s="31" t="s">
        <v>186</v>
      </c>
      <c r="F1122" s="31" t="s">
        <v>186</v>
      </c>
      <c r="G1122" s="32" t="str">
        <f t="shared" si="141"/>
        <v>3.3.75.00.00</v>
      </c>
      <c r="H1122" s="33" t="s">
        <v>658</v>
      </c>
      <c r="I1122" s="34" t="str">
        <f t="shared" si="143"/>
        <v>S</v>
      </c>
      <c r="J1122" s="32">
        <f t="shared" si="142"/>
        <v>3</v>
      </c>
      <c r="K1122" s="35" t="s">
        <v>43</v>
      </c>
      <c r="L1122" s="38" t="s">
        <v>770</v>
      </c>
      <c r="M1122" s="32" t="s">
        <v>544</v>
      </c>
      <c r="N1122" s="59" t="s">
        <v>549</v>
      </c>
      <c r="O1122" s="61" t="s">
        <v>554</v>
      </c>
      <c r="Q1122" s="2" t="str">
        <f>B1122&amp;"."&amp;C1122&amp;"."&amp;D1122&amp;"."&amp;E1122&amp;"."&amp;F1122</f>
        <v>3.3.75.00.00</v>
      </c>
      <c r="R1122" s="2" t="str">
        <f>SUBSTITUTE(Q1122,".","")</f>
        <v>33750000</v>
      </c>
      <c r="S1122" s="2" t="b">
        <f>R1122=T1122</f>
        <v>1</v>
      </c>
      <c r="T1122" s="6" t="str">
        <f>TRIM(SUBSTITUTE(TEXT(G1122,"00000000"),".",""))</f>
        <v>33750000</v>
      </c>
      <c r="V1122" s="11" t="str">
        <f>IF(IFERROR(SEARCH("Último",K1122),0)&gt;0,"A","S")</f>
        <v>S</v>
      </c>
      <c r="W1122" s="3" t="b">
        <f>V1122=I1122</f>
        <v>1</v>
      </c>
      <c r="Y1122" s="2" t="str">
        <f>G1122&amp;" - "&amp;H1122</f>
        <v>3.3.75.00.00 - TRANSFERÊNCIAS A INSTITUIÇÕES MULTIGOVERNAMENTAIS À CONTA DE RECURSOS DE QUE TRATAM OS §§ 1º E 2º DO ART. 24 DA LEI COMPLEMENTAR Nº 141, DE 2012  - RESTOS A PAGAR CANCELADOS OU PRESCRITOS</v>
      </c>
      <c r="Z1122" s="2" t="s">
        <v>549</v>
      </c>
    </row>
    <row r="1123" spans="2:26" x14ac:dyDescent="0.25">
      <c r="B1123" s="30" t="s">
        <v>135</v>
      </c>
      <c r="C1123" s="31" t="s">
        <v>135</v>
      </c>
      <c r="D1123" s="31" t="s">
        <v>235</v>
      </c>
      <c r="E1123" s="31" t="s">
        <v>163</v>
      </c>
      <c r="F1123" s="31" t="s">
        <v>186</v>
      </c>
      <c r="G1123" s="32" t="str">
        <f t="shared" si="141"/>
        <v>3.3.75.41.00</v>
      </c>
      <c r="H1123" s="33" t="s">
        <v>28</v>
      </c>
      <c r="I1123" s="34" t="str">
        <f t="shared" si="143"/>
        <v>S</v>
      </c>
      <c r="J1123" s="32">
        <f t="shared" si="142"/>
        <v>4</v>
      </c>
      <c r="K1123" s="35" t="s">
        <v>46</v>
      </c>
      <c r="L1123" s="32" t="s">
        <v>770</v>
      </c>
      <c r="M1123" s="32" t="s">
        <v>544</v>
      </c>
      <c r="N1123" s="59" t="s">
        <v>549</v>
      </c>
      <c r="O1123" s="61" t="s">
        <v>554</v>
      </c>
      <c r="Q1123" s="2" t="str">
        <f>B1123&amp;"."&amp;C1123&amp;"."&amp;D1123&amp;"."&amp;E1123&amp;"."&amp;F1123</f>
        <v>3.3.75.41.00</v>
      </c>
      <c r="R1123" s="2" t="str">
        <f>SUBSTITUTE(Q1123,".","")</f>
        <v>33754100</v>
      </c>
      <c r="S1123" s="2" t="b">
        <f>R1123=T1123</f>
        <v>1</v>
      </c>
      <c r="T1123" s="6" t="str">
        <f>TRIM(SUBSTITUTE(TEXT(G1123,"00000000"),".",""))</f>
        <v>33754100</v>
      </c>
      <c r="V1123" s="9" t="str">
        <f>IF(IFERROR(SEARCH("Último",K1123),0)&gt;0,"A","S")</f>
        <v>S</v>
      </c>
      <c r="W1123" s="2" t="b">
        <f>V1123=I1123</f>
        <v>1</v>
      </c>
      <c r="Y1123" s="2" t="str">
        <f>G1123&amp;" - "&amp;H1123</f>
        <v>3.3.75.41.00 - CONTRIBUIÇÕES</v>
      </c>
      <c r="Z1123" s="2" t="s">
        <v>549</v>
      </c>
    </row>
    <row r="1124" spans="2:26" x14ac:dyDescent="0.25">
      <c r="B1124" s="36" t="s">
        <v>135</v>
      </c>
      <c r="C1124" s="37" t="s">
        <v>135</v>
      </c>
      <c r="D1124" s="37" t="s">
        <v>235</v>
      </c>
      <c r="E1124" s="37" t="s">
        <v>163</v>
      </c>
      <c r="F1124" s="37" t="s">
        <v>173</v>
      </c>
      <c r="G1124" s="38" t="str">
        <f t="shared" si="141"/>
        <v>3.3.75.41.01</v>
      </c>
      <c r="H1124" s="45" t="s">
        <v>555</v>
      </c>
      <c r="I1124" s="38" t="str">
        <f t="shared" si="143"/>
        <v>A</v>
      </c>
      <c r="J1124" s="38">
        <f t="shared" si="142"/>
        <v>5</v>
      </c>
      <c r="K1124" s="39" t="s">
        <v>47</v>
      </c>
      <c r="L1124" s="38" t="s">
        <v>771</v>
      </c>
      <c r="M1124" s="38" t="s">
        <v>545</v>
      </c>
      <c r="N1124" s="67" t="s">
        <v>814</v>
      </c>
      <c r="O1124" s="62" t="s">
        <v>805</v>
      </c>
      <c r="T1124" s="6"/>
    </row>
    <row r="1125" spans="2:26" x14ac:dyDescent="0.25">
      <c r="B1125" s="36" t="s">
        <v>135</v>
      </c>
      <c r="C1125" s="37" t="s">
        <v>135</v>
      </c>
      <c r="D1125" s="37" t="s">
        <v>235</v>
      </c>
      <c r="E1125" s="37" t="s">
        <v>163</v>
      </c>
      <c r="F1125" s="37" t="s">
        <v>138</v>
      </c>
      <c r="G1125" s="38" t="str">
        <f t="shared" si="141"/>
        <v>3.3.75.41.02</v>
      </c>
      <c r="H1125" s="45" t="s">
        <v>556</v>
      </c>
      <c r="I1125" s="38" t="str">
        <f t="shared" si="143"/>
        <v>A</v>
      </c>
      <c r="J1125" s="38">
        <f t="shared" si="142"/>
        <v>5</v>
      </c>
      <c r="K1125" s="39" t="s">
        <v>47</v>
      </c>
      <c r="L1125" s="38" t="s">
        <v>771</v>
      </c>
      <c r="M1125" s="38" t="s">
        <v>545</v>
      </c>
      <c r="N1125" s="67" t="s">
        <v>814</v>
      </c>
      <c r="O1125" s="62" t="s">
        <v>805</v>
      </c>
      <c r="T1125" s="6"/>
    </row>
    <row r="1126" spans="2:26" x14ac:dyDescent="0.25">
      <c r="B1126" s="36" t="s">
        <v>135</v>
      </c>
      <c r="C1126" s="37" t="s">
        <v>135</v>
      </c>
      <c r="D1126" s="37" t="s">
        <v>235</v>
      </c>
      <c r="E1126" s="37" t="s">
        <v>163</v>
      </c>
      <c r="F1126" s="37" t="s">
        <v>191</v>
      </c>
      <c r="G1126" s="38" t="str">
        <f t="shared" si="141"/>
        <v>3.3.75.41.99</v>
      </c>
      <c r="H1126" s="45" t="s">
        <v>557</v>
      </c>
      <c r="I1126" s="38" t="str">
        <f t="shared" si="143"/>
        <v>A</v>
      </c>
      <c r="J1126" s="38">
        <f t="shared" si="142"/>
        <v>5</v>
      </c>
      <c r="K1126" s="39" t="s">
        <v>47</v>
      </c>
      <c r="L1126" s="38" t="s">
        <v>770</v>
      </c>
      <c r="M1126" s="38" t="s">
        <v>545</v>
      </c>
      <c r="N1126" s="59" t="s">
        <v>549</v>
      </c>
      <c r="O1126" s="62" t="s">
        <v>554</v>
      </c>
      <c r="T1126" s="6"/>
    </row>
    <row r="1127" spans="2:26" x14ac:dyDescent="0.25">
      <c r="B1127" s="30">
        <v>3</v>
      </c>
      <c r="C1127" s="31" t="s">
        <v>135</v>
      </c>
      <c r="D1127" s="31" t="s">
        <v>235</v>
      </c>
      <c r="E1127" s="31" t="s">
        <v>185</v>
      </c>
      <c r="F1127" s="31" t="s">
        <v>186</v>
      </c>
      <c r="G1127" s="32" t="str">
        <f t="shared" si="141"/>
        <v>3.3.75.92.00</v>
      </c>
      <c r="H1127" s="33" t="s">
        <v>59</v>
      </c>
      <c r="I1127" s="34" t="str">
        <f t="shared" si="143"/>
        <v>S</v>
      </c>
      <c r="J1127" s="32">
        <f t="shared" si="142"/>
        <v>4</v>
      </c>
      <c r="K1127" s="35" t="s">
        <v>46</v>
      </c>
      <c r="L1127" s="32" t="s">
        <v>770</v>
      </c>
      <c r="M1127" s="32" t="s">
        <v>545</v>
      </c>
      <c r="N1127" s="59" t="s">
        <v>549</v>
      </c>
      <c r="O1127" s="61" t="s">
        <v>554</v>
      </c>
      <c r="T1127" s="6"/>
    </row>
    <row r="1128" spans="2:26" x14ac:dyDescent="0.25">
      <c r="B1128" s="36">
        <v>3</v>
      </c>
      <c r="C1128" s="37" t="s">
        <v>135</v>
      </c>
      <c r="D1128" s="37" t="s">
        <v>235</v>
      </c>
      <c r="E1128" s="37" t="s">
        <v>185</v>
      </c>
      <c r="F1128" s="37" t="s">
        <v>191</v>
      </c>
      <c r="G1128" s="38" t="str">
        <f t="shared" si="141"/>
        <v>3.3.75.92.99</v>
      </c>
      <c r="H1128" s="45" t="s">
        <v>571</v>
      </c>
      <c r="I1128" s="29" t="str">
        <f t="shared" si="143"/>
        <v>A</v>
      </c>
      <c r="J1128" s="38">
        <f t="shared" si="142"/>
        <v>5</v>
      </c>
      <c r="K1128" s="39" t="s">
        <v>47</v>
      </c>
      <c r="L1128" s="38" t="s">
        <v>770</v>
      </c>
      <c r="M1128" s="38" t="s">
        <v>545</v>
      </c>
      <c r="N1128" s="59" t="s">
        <v>549</v>
      </c>
      <c r="O1128" s="62" t="s">
        <v>554</v>
      </c>
      <c r="T1128" s="6"/>
    </row>
    <row r="1129" spans="2:26" s="3" customFormat="1" ht="30" x14ac:dyDescent="0.25">
      <c r="B1129" s="30" t="s">
        <v>135</v>
      </c>
      <c r="C1129" s="31" t="s">
        <v>135</v>
      </c>
      <c r="D1129" s="31" t="s">
        <v>213</v>
      </c>
      <c r="E1129" s="31" t="s">
        <v>186</v>
      </c>
      <c r="F1129" s="31" t="s">
        <v>186</v>
      </c>
      <c r="G1129" s="32" t="str">
        <f t="shared" si="141"/>
        <v>3.3.76.00.00</v>
      </c>
      <c r="H1129" s="33" t="s">
        <v>568</v>
      </c>
      <c r="I1129" s="34" t="str">
        <f t="shared" si="143"/>
        <v>S</v>
      </c>
      <c r="J1129" s="32">
        <f t="shared" si="142"/>
        <v>3</v>
      </c>
      <c r="K1129" s="35" t="s">
        <v>43</v>
      </c>
      <c r="L1129" s="38" t="s">
        <v>770</v>
      </c>
      <c r="M1129" s="32" t="s">
        <v>544</v>
      </c>
      <c r="N1129" s="59" t="s">
        <v>549</v>
      </c>
      <c r="O1129" s="61" t="s">
        <v>554</v>
      </c>
      <c r="Q1129" s="2" t="str">
        <f>B1129&amp;"."&amp;C1129&amp;"."&amp;D1129&amp;"."&amp;E1129&amp;"."&amp;F1129</f>
        <v>3.3.76.00.00</v>
      </c>
      <c r="R1129" s="2" t="str">
        <f>SUBSTITUTE(Q1129,".","")</f>
        <v>33760000</v>
      </c>
      <c r="S1129" s="2" t="b">
        <f>R1129=T1129</f>
        <v>1</v>
      </c>
      <c r="T1129" s="6" t="str">
        <f>TRIM(SUBSTITUTE(TEXT(G1129,"00000000"),".",""))</f>
        <v>33760000</v>
      </c>
      <c r="V1129" s="11" t="str">
        <f>IF(IFERROR(SEARCH("Último",K1129),0)&gt;0,"A","S")</f>
        <v>S</v>
      </c>
      <c r="W1129" s="3" t="b">
        <f>V1129=I1129</f>
        <v>1</v>
      </c>
      <c r="Y1129" s="2" t="str">
        <f>G1129&amp;" - "&amp;H1129</f>
        <v>3.3.76.00.00 - TRANSFERÊNCIAS A INSTITUIÇÕES MULTIGOVERNAMENTAIS À CONTA DE RECURSOS DE QUE TRATA O ART. 25 DA LEI COMPLEMENTAR Nº 141, DE 2012  - DIFERENÇA DO MÍNIMO NÃO APLICADO EM EXERCÍCIOS ANTERIORES</v>
      </c>
      <c r="Z1129" s="2" t="s">
        <v>549</v>
      </c>
    </row>
    <row r="1130" spans="2:26" s="3" customFormat="1" x14ac:dyDescent="0.25">
      <c r="B1130" s="30" t="s">
        <v>135</v>
      </c>
      <c r="C1130" s="31" t="s">
        <v>135</v>
      </c>
      <c r="D1130" s="31" t="s">
        <v>213</v>
      </c>
      <c r="E1130" s="31" t="s">
        <v>163</v>
      </c>
      <c r="F1130" s="31" t="s">
        <v>186</v>
      </c>
      <c r="G1130" s="32" t="str">
        <f t="shared" si="141"/>
        <v>3.3.76.41.00</v>
      </c>
      <c r="H1130" s="33" t="s">
        <v>28</v>
      </c>
      <c r="I1130" s="34" t="str">
        <f t="shared" si="143"/>
        <v>S</v>
      </c>
      <c r="J1130" s="32">
        <f t="shared" si="142"/>
        <v>4</v>
      </c>
      <c r="K1130" s="35" t="s">
        <v>46</v>
      </c>
      <c r="L1130" s="32" t="s">
        <v>770</v>
      </c>
      <c r="M1130" s="32" t="s">
        <v>544</v>
      </c>
      <c r="N1130" s="59" t="s">
        <v>549</v>
      </c>
      <c r="O1130" s="61" t="s">
        <v>554</v>
      </c>
      <c r="Q1130" s="2"/>
      <c r="R1130" s="2"/>
      <c r="S1130" s="2"/>
      <c r="T1130" s="6"/>
      <c r="V1130" s="11"/>
      <c r="Y1130" s="2"/>
      <c r="Z1130" s="2"/>
    </row>
    <row r="1131" spans="2:26" s="3" customFormat="1" x14ac:dyDescent="0.25">
      <c r="B1131" s="36" t="s">
        <v>135</v>
      </c>
      <c r="C1131" s="37" t="s">
        <v>135</v>
      </c>
      <c r="D1131" s="37" t="s">
        <v>213</v>
      </c>
      <c r="E1131" s="37" t="s">
        <v>163</v>
      </c>
      <c r="F1131" s="37" t="s">
        <v>173</v>
      </c>
      <c r="G1131" s="38" t="str">
        <f t="shared" si="141"/>
        <v>3.3.76.41.01</v>
      </c>
      <c r="H1131" s="45" t="s">
        <v>555</v>
      </c>
      <c r="I1131" s="38" t="str">
        <f t="shared" ref="I1131:I1162" si="144">IF(J1131&lt;J1132,"S","A")</f>
        <v>A</v>
      </c>
      <c r="J1131" s="38">
        <f t="shared" si="142"/>
        <v>5</v>
      </c>
      <c r="K1131" s="39" t="s">
        <v>47</v>
      </c>
      <c r="L1131" s="38" t="s">
        <v>771</v>
      </c>
      <c r="M1131" s="38" t="s">
        <v>545</v>
      </c>
      <c r="N1131" s="67" t="s">
        <v>814</v>
      </c>
      <c r="O1131" s="62" t="s">
        <v>805</v>
      </c>
      <c r="Q1131" s="2"/>
      <c r="R1131" s="2"/>
      <c r="S1131" s="2"/>
      <c r="T1131" s="6"/>
      <c r="V1131" s="11"/>
      <c r="Y1131" s="2"/>
      <c r="Z1131" s="2"/>
    </row>
    <row r="1132" spans="2:26" s="3" customFormat="1" x14ac:dyDescent="0.25">
      <c r="B1132" s="36" t="s">
        <v>135</v>
      </c>
      <c r="C1132" s="37" t="s">
        <v>135</v>
      </c>
      <c r="D1132" s="37" t="s">
        <v>213</v>
      </c>
      <c r="E1132" s="37" t="s">
        <v>163</v>
      </c>
      <c r="F1132" s="37" t="s">
        <v>138</v>
      </c>
      <c r="G1132" s="38" t="str">
        <f t="shared" si="141"/>
        <v>3.3.76.41.02</v>
      </c>
      <c r="H1132" s="45" t="s">
        <v>556</v>
      </c>
      <c r="I1132" s="38" t="str">
        <f t="shared" si="144"/>
        <v>A</v>
      </c>
      <c r="J1132" s="38">
        <f t="shared" si="142"/>
        <v>5</v>
      </c>
      <c r="K1132" s="39" t="s">
        <v>47</v>
      </c>
      <c r="L1132" s="38" t="s">
        <v>771</v>
      </c>
      <c r="M1132" s="38" t="s">
        <v>545</v>
      </c>
      <c r="N1132" s="67" t="s">
        <v>814</v>
      </c>
      <c r="O1132" s="62" t="s">
        <v>805</v>
      </c>
      <c r="Q1132" s="2"/>
      <c r="R1132" s="2"/>
      <c r="S1132" s="2"/>
      <c r="T1132" s="6"/>
      <c r="V1132" s="11"/>
      <c r="Y1132" s="2"/>
      <c r="Z1132" s="2"/>
    </row>
    <row r="1133" spans="2:26" s="3" customFormat="1" x14ac:dyDescent="0.25">
      <c r="B1133" s="36" t="s">
        <v>135</v>
      </c>
      <c r="C1133" s="37" t="s">
        <v>135</v>
      </c>
      <c r="D1133" s="37" t="s">
        <v>213</v>
      </c>
      <c r="E1133" s="37" t="s">
        <v>163</v>
      </c>
      <c r="F1133" s="37" t="s">
        <v>191</v>
      </c>
      <c r="G1133" s="38" t="str">
        <f t="shared" si="141"/>
        <v>3.3.76.41.99</v>
      </c>
      <c r="H1133" s="45" t="s">
        <v>557</v>
      </c>
      <c r="I1133" s="38" t="str">
        <f t="shared" si="144"/>
        <v>A</v>
      </c>
      <c r="J1133" s="38">
        <f t="shared" si="142"/>
        <v>5</v>
      </c>
      <c r="K1133" s="39" t="s">
        <v>47</v>
      </c>
      <c r="L1133" s="38" t="s">
        <v>770</v>
      </c>
      <c r="M1133" s="38" t="s">
        <v>545</v>
      </c>
      <c r="N1133" s="59" t="s">
        <v>549</v>
      </c>
      <c r="O1133" s="62" t="s">
        <v>554</v>
      </c>
      <c r="Q1133" s="2"/>
      <c r="R1133" s="2"/>
      <c r="S1133" s="2"/>
      <c r="T1133" s="6"/>
      <c r="V1133" s="11"/>
      <c r="Y1133" s="2"/>
      <c r="Z1133" s="2"/>
    </row>
    <row r="1134" spans="2:26" s="3" customFormat="1" x14ac:dyDescent="0.25">
      <c r="B1134" s="30">
        <v>3</v>
      </c>
      <c r="C1134" s="31" t="s">
        <v>135</v>
      </c>
      <c r="D1134" s="31" t="s">
        <v>213</v>
      </c>
      <c r="E1134" s="31" t="s">
        <v>185</v>
      </c>
      <c r="F1134" s="31" t="s">
        <v>186</v>
      </c>
      <c r="G1134" s="32" t="str">
        <f t="shared" si="141"/>
        <v>3.3.76.92.00</v>
      </c>
      <c r="H1134" s="33" t="s">
        <v>59</v>
      </c>
      <c r="I1134" s="34" t="str">
        <f t="shared" si="144"/>
        <v>S</v>
      </c>
      <c r="J1134" s="32">
        <f t="shared" si="142"/>
        <v>4</v>
      </c>
      <c r="K1134" s="35" t="s">
        <v>46</v>
      </c>
      <c r="L1134" s="32" t="s">
        <v>770</v>
      </c>
      <c r="M1134" s="32" t="s">
        <v>545</v>
      </c>
      <c r="N1134" s="59" t="s">
        <v>549</v>
      </c>
      <c r="O1134" s="61" t="s">
        <v>554</v>
      </c>
      <c r="Q1134" s="2"/>
      <c r="R1134" s="2"/>
      <c r="S1134" s="2"/>
      <c r="T1134" s="6"/>
      <c r="V1134" s="11"/>
      <c r="Y1134" s="2"/>
      <c r="Z1134" s="2"/>
    </row>
    <row r="1135" spans="2:26" x14ac:dyDescent="0.25">
      <c r="B1135" s="36">
        <v>3</v>
      </c>
      <c r="C1135" s="37" t="s">
        <v>135</v>
      </c>
      <c r="D1135" s="37" t="s">
        <v>213</v>
      </c>
      <c r="E1135" s="37" t="s">
        <v>185</v>
      </c>
      <c r="F1135" s="37" t="s">
        <v>191</v>
      </c>
      <c r="G1135" s="38" t="str">
        <f t="shared" si="141"/>
        <v>3.3.76.92.99</v>
      </c>
      <c r="H1135" s="45" t="s">
        <v>571</v>
      </c>
      <c r="I1135" s="29" t="str">
        <f t="shared" si="144"/>
        <v>A</v>
      </c>
      <c r="J1135" s="38">
        <f t="shared" si="142"/>
        <v>5</v>
      </c>
      <c r="K1135" s="39" t="s">
        <v>47</v>
      </c>
      <c r="L1135" s="38" t="s">
        <v>770</v>
      </c>
      <c r="M1135" s="38" t="s">
        <v>545</v>
      </c>
      <c r="N1135" s="59" t="s">
        <v>549</v>
      </c>
      <c r="O1135" s="62" t="s">
        <v>554</v>
      </c>
      <c r="Q1135" s="2" t="str">
        <f>B1135&amp;"."&amp;C1135&amp;"."&amp;D1135&amp;"."&amp;E1135&amp;"."&amp;F1135</f>
        <v>3.3.76.92.99</v>
      </c>
      <c r="R1135" s="2" t="str">
        <f>SUBSTITUTE(Q1135,".","")</f>
        <v>33769299</v>
      </c>
      <c r="S1135" s="2" t="b">
        <f>R1135=T1135</f>
        <v>1</v>
      </c>
      <c r="T1135" s="6" t="str">
        <f>TRIM(SUBSTITUTE(TEXT(G1135,"00000000"),".",""))</f>
        <v>33769299</v>
      </c>
      <c r="V1135" s="9" t="str">
        <f>IF(IFERROR(SEARCH("Último",K1135),0)&gt;0,"A","S")</f>
        <v>A</v>
      </c>
      <c r="W1135" s="2" t="b">
        <f>V1135=I1135</f>
        <v>1</v>
      </c>
      <c r="Y1135" s="2" t="str">
        <f>G1135&amp;" - "&amp;H1135</f>
        <v>3.3.76.92.99 - OUTRAS DESPESAS DE EXERCÍCIOS ANTERIORES</v>
      </c>
      <c r="Z1135" s="2" t="s">
        <v>549</v>
      </c>
    </row>
    <row r="1136" spans="2:26" s="3" customFormat="1" x14ac:dyDescent="0.25">
      <c r="B1136" s="30" t="s">
        <v>135</v>
      </c>
      <c r="C1136" s="31" t="s">
        <v>135</v>
      </c>
      <c r="D1136" s="31" t="s">
        <v>217</v>
      </c>
      <c r="E1136" s="31" t="s">
        <v>186</v>
      </c>
      <c r="F1136" s="31" t="s">
        <v>186</v>
      </c>
      <c r="G1136" s="32" t="str">
        <f t="shared" si="141"/>
        <v>3.3.80.00.00</v>
      </c>
      <c r="H1136" s="33" t="s">
        <v>33</v>
      </c>
      <c r="I1136" s="34" t="str">
        <f t="shared" si="144"/>
        <v>S</v>
      </c>
      <c r="J1136" s="32">
        <f t="shared" si="142"/>
        <v>3</v>
      </c>
      <c r="K1136" s="35" t="s">
        <v>43</v>
      </c>
      <c r="L1136" s="38" t="s">
        <v>770</v>
      </c>
      <c r="M1136" s="32" t="s">
        <v>544</v>
      </c>
      <c r="N1136" s="59" t="s">
        <v>549</v>
      </c>
      <c r="O1136" s="61" t="s">
        <v>554</v>
      </c>
      <c r="Q1136" s="2" t="str">
        <f>B1136&amp;"."&amp;C1136&amp;"."&amp;D1136&amp;"."&amp;E1136&amp;"."&amp;F1136</f>
        <v>3.3.80.00.00</v>
      </c>
      <c r="R1136" s="2" t="str">
        <f>SUBSTITUTE(Q1136,".","")</f>
        <v>33800000</v>
      </c>
      <c r="S1136" s="2" t="b">
        <f>R1136=T1136</f>
        <v>1</v>
      </c>
      <c r="T1136" s="6" t="str">
        <f>TRIM(SUBSTITUTE(TEXT(G1136,"00000000"),".",""))</f>
        <v>33800000</v>
      </c>
      <c r="V1136" s="11" t="str">
        <f>IF(IFERROR(SEARCH("Último",K1136),0)&gt;0,"A","S")</f>
        <v>S</v>
      </c>
      <c r="W1136" s="3" t="b">
        <f>V1136=I1136</f>
        <v>1</v>
      </c>
      <c r="Y1136" s="2" t="str">
        <f>G1136&amp;" - "&amp;H1136</f>
        <v>3.3.80.00.00 - TRANSFERÊNCIAS AO EXTERIOR</v>
      </c>
      <c r="Z1136" s="2" t="s">
        <v>549</v>
      </c>
    </row>
    <row r="1137" spans="2:26" x14ac:dyDescent="0.25">
      <c r="B1137" s="30" t="s">
        <v>135</v>
      </c>
      <c r="C1137" s="31" t="s">
        <v>135</v>
      </c>
      <c r="D1137" s="31" t="s">
        <v>217</v>
      </c>
      <c r="E1137" s="31" t="s">
        <v>176</v>
      </c>
      <c r="F1137" s="31" t="s">
        <v>186</v>
      </c>
      <c r="G1137" s="32" t="str">
        <f t="shared" si="141"/>
        <v>3.3.80.14.00</v>
      </c>
      <c r="H1137" s="33" t="s">
        <v>82</v>
      </c>
      <c r="I1137" s="34" t="str">
        <f t="shared" si="144"/>
        <v>S</v>
      </c>
      <c r="J1137" s="32">
        <f t="shared" si="142"/>
        <v>4</v>
      </c>
      <c r="K1137" s="35" t="s">
        <v>46</v>
      </c>
      <c r="L1137" s="32" t="s">
        <v>770</v>
      </c>
      <c r="M1137" s="32" t="s">
        <v>544</v>
      </c>
      <c r="N1137" s="59" t="s">
        <v>549</v>
      </c>
      <c r="O1137" s="61" t="s">
        <v>554</v>
      </c>
      <c r="Q1137" s="2" t="str">
        <f>B1137&amp;"."&amp;C1137&amp;"."&amp;D1137&amp;"."&amp;E1137&amp;"."&amp;F1137</f>
        <v>3.3.80.14.00</v>
      </c>
      <c r="R1137" s="2" t="str">
        <f>SUBSTITUTE(Q1137,".","")</f>
        <v>33801400</v>
      </c>
      <c r="S1137" s="2" t="b">
        <f>R1137=T1137</f>
        <v>1</v>
      </c>
      <c r="T1137" s="6" t="str">
        <f>TRIM(SUBSTITUTE(TEXT(G1137,"00000000"),".",""))</f>
        <v>33801400</v>
      </c>
      <c r="V1137" s="9" t="str">
        <f>IF(IFERROR(SEARCH("Último",K1137),0)&gt;0,"A","S")</f>
        <v>S</v>
      </c>
      <c r="W1137" s="2" t="b">
        <f>V1137=I1137</f>
        <v>1</v>
      </c>
      <c r="Y1137" s="2" t="str">
        <f>G1137&amp;" - "&amp;H1137</f>
        <v>3.3.80.14.00 - DIÁRIAS - CIVIL</v>
      </c>
      <c r="Z1137" s="2" t="s">
        <v>549</v>
      </c>
    </row>
    <row r="1138" spans="2:26" x14ac:dyDescent="0.25">
      <c r="B1138" s="36" t="s">
        <v>135</v>
      </c>
      <c r="C1138" s="37" t="s">
        <v>135</v>
      </c>
      <c r="D1138" s="37" t="s">
        <v>217</v>
      </c>
      <c r="E1138" s="37" t="s">
        <v>176</v>
      </c>
      <c r="F1138" s="37" t="s">
        <v>176</v>
      </c>
      <c r="G1138" s="38" t="str">
        <f t="shared" si="141"/>
        <v>3.3.80.14.14</v>
      </c>
      <c r="H1138" s="45" t="s">
        <v>627</v>
      </c>
      <c r="I1138" s="38" t="str">
        <f t="shared" si="144"/>
        <v>A</v>
      </c>
      <c r="J1138" s="38">
        <f t="shared" si="142"/>
        <v>5</v>
      </c>
      <c r="K1138" s="39" t="s">
        <v>47</v>
      </c>
      <c r="L1138" s="38" t="s">
        <v>770</v>
      </c>
      <c r="M1138" s="38" t="s">
        <v>545</v>
      </c>
      <c r="N1138" s="59" t="s">
        <v>549</v>
      </c>
      <c r="O1138" s="62" t="s">
        <v>554</v>
      </c>
      <c r="T1138" s="6"/>
    </row>
    <row r="1139" spans="2:26" x14ac:dyDescent="0.25">
      <c r="B1139" s="36" t="s">
        <v>135</v>
      </c>
      <c r="C1139" s="37" t="s">
        <v>135</v>
      </c>
      <c r="D1139" s="37" t="s">
        <v>217</v>
      </c>
      <c r="E1139" s="37" t="s">
        <v>176</v>
      </c>
      <c r="F1139" s="37" t="s">
        <v>177</v>
      </c>
      <c r="G1139" s="38" t="str">
        <f t="shared" si="141"/>
        <v>3.3.80.14.16</v>
      </c>
      <c r="H1139" s="45" t="s">
        <v>628</v>
      </c>
      <c r="I1139" s="38" t="str">
        <f t="shared" si="144"/>
        <v>A</v>
      </c>
      <c r="J1139" s="38">
        <f t="shared" si="142"/>
        <v>5</v>
      </c>
      <c r="K1139" s="28" t="s">
        <v>47</v>
      </c>
      <c r="L1139" s="38" t="s">
        <v>770</v>
      </c>
      <c r="M1139" s="38" t="s">
        <v>545</v>
      </c>
      <c r="N1139" s="59" t="s">
        <v>549</v>
      </c>
      <c r="O1139" s="62" t="s">
        <v>554</v>
      </c>
      <c r="T1139" s="6"/>
    </row>
    <row r="1140" spans="2:26" x14ac:dyDescent="0.25">
      <c r="B1140" s="30" t="s">
        <v>135</v>
      </c>
      <c r="C1140" s="31" t="s">
        <v>135</v>
      </c>
      <c r="D1140" s="31" t="s">
        <v>217</v>
      </c>
      <c r="E1140" s="31" t="s">
        <v>137</v>
      </c>
      <c r="F1140" s="31" t="s">
        <v>186</v>
      </c>
      <c r="G1140" s="32" t="str">
        <f t="shared" si="141"/>
        <v>3.3.80.30.00</v>
      </c>
      <c r="H1140" s="33" t="s">
        <v>3</v>
      </c>
      <c r="I1140" s="34" t="str">
        <f t="shared" si="144"/>
        <v>S</v>
      </c>
      <c r="J1140" s="32">
        <f t="shared" si="142"/>
        <v>4</v>
      </c>
      <c r="K1140" s="35" t="s">
        <v>46</v>
      </c>
      <c r="L1140" s="32" t="s">
        <v>770</v>
      </c>
      <c r="M1140" s="32" t="s">
        <v>544</v>
      </c>
      <c r="N1140" s="59" t="s">
        <v>549</v>
      </c>
      <c r="O1140" s="61" t="s">
        <v>554</v>
      </c>
      <c r="Q1140" s="2" t="str">
        <f>B1140&amp;"."&amp;C1140&amp;"."&amp;D1140&amp;"."&amp;E1140&amp;"."&amp;F1140</f>
        <v>3.3.80.30.00</v>
      </c>
      <c r="R1140" s="2" t="str">
        <f>SUBSTITUTE(Q1140,".","")</f>
        <v>33803000</v>
      </c>
      <c r="S1140" s="2" t="b">
        <f>R1140=T1140</f>
        <v>1</v>
      </c>
      <c r="T1140" s="6" t="str">
        <f>TRIM(SUBSTITUTE(TEXT(G1140,"00000000"),".",""))</f>
        <v>33803000</v>
      </c>
      <c r="V1140" s="9" t="str">
        <f>IF(IFERROR(SEARCH("Último",K1140),0)&gt;0,"A","S")</f>
        <v>S</v>
      </c>
      <c r="W1140" s="2" t="b">
        <f>V1140=I1140</f>
        <v>1</v>
      </c>
      <c r="Y1140" s="2" t="str">
        <f>G1140&amp;" - "&amp;H1140</f>
        <v>3.3.80.30.00 - MATERIAL DE CONSUMO</v>
      </c>
      <c r="Z1140" s="2" t="s">
        <v>549</v>
      </c>
    </row>
    <row r="1141" spans="2:26" x14ac:dyDescent="0.25">
      <c r="B1141" s="36" t="s">
        <v>135</v>
      </c>
      <c r="C1141" s="37" t="s">
        <v>135</v>
      </c>
      <c r="D1141" s="37" t="s">
        <v>217</v>
      </c>
      <c r="E1141" s="37" t="s">
        <v>137</v>
      </c>
      <c r="F1141" s="37" t="s">
        <v>191</v>
      </c>
      <c r="G1141" s="38" t="str">
        <f t="shared" si="141"/>
        <v>3.3.80.30.99</v>
      </c>
      <c r="H1141" s="45" t="s">
        <v>25</v>
      </c>
      <c r="I1141" s="29" t="str">
        <f t="shared" si="144"/>
        <v>A</v>
      </c>
      <c r="J1141" s="38">
        <f t="shared" si="142"/>
        <v>5</v>
      </c>
      <c r="K1141" s="39" t="s">
        <v>47</v>
      </c>
      <c r="L1141" s="38" t="s">
        <v>770</v>
      </c>
      <c r="M1141" s="38" t="s">
        <v>545</v>
      </c>
      <c r="N1141" s="59" t="s">
        <v>549</v>
      </c>
      <c r="O1141" s="62" t="s">
        <v>554</v>
      </c>
      <c r="T1141" s="6"/>
    </row>
    <row r="1142" spans="2:26" x14ac:dyDescent="0.25">
      <c r="B1142" s="30" t="s">
        <v>135</v>
      </c>
      <c r="C1142" s="31" t="s">
        <v>135</v>
      </c>
      <c r="D1142" s="31" t="s">
        <v>217</v>
      </c>
      <c r="E1142" s="31" t="s">
        <v>161</v>
      </c>
      <c r="F1142" s="31" t="s">
        <v>186</v>
      </c>
      <c r="G1142" s="32" t="str">
        <f t="shared" si="141"/>
        <v>3.3.80.33.00</v>
      </c>
      <c r="H1142" s="33" t="s">
        <v>27</v>
      </c>
      <c r="I1142" s="34" t="str">
        <f t="shared" si="144"/>
        <v>S</v>
      </c>
      <c r="J1142" s="32">
        <f t="shared" si="142"/>
        <v>4</v>
      </c>
      <c r="K1142" s="35" t="s">
        <v>46</v>
      </c>
      <c r="L1142" s="32" t="s">
        <v>770</v>
      </c>
      <c r="M1142" s="32" t="s">
        <v>544</v>
      </c>
      <c r="N1142" s="59" t="s">
        <v>549</v>
      </c>
      <c r="O1142" s="61" t="s">
        <v>554</v>
      </c>
      <c r="Q1142" s="2" t="str">
        <f>B1142&amp;"."&amp;C1142&amp;"."&amp;D1142&amp;"."&amp;E1142&amp;"."&amp;F1142</f>
        <v>3.3.80.33.00</v>
      </c>
      <c r="R1142" s="2" t="str">
        <f>SUBSTITUTE(Q1142,".","")</f>
        <v>33803300</v>
      </c>
      <c r="S1142" s="2" t="b">
        <f>R1142=T1142</f>
        <v>1</v>
      </c>
      <c r="T1142" s="6" t="str">
        <f>TRIM(SUBSTITUTE(TEXT(G1142,"00000000"),".",""))</f>
        <v>33803300</v>
      </c>
      <c r="V1142" s="9" t="str">
        <f>IF(IFERROR(SEARCH("Último",K1142),0)&gt;0,"A","S")</f>
        <v>S</v>
      </c>
      <c r="W1142" s="2" t="b">
        <f>V1142=I1142</f>
        <v>1</v>
      </c>
      <c r="Y1142" s="2" t="str">
        <f>G1142&amp;" - "&amp;H1142</f>
        <v>3.3.80.33.00 - PASSAGENS E DESPESAS COM LOCOMOÇÃO</v>
      </c>
      <c r="Z1142" s="2" t="s">
        <v>549</v>
      </c>
    </row>
    <row r="1143" spans="2:26" x14ac:dyDescent="0.25">
      <c r="B1143" s="36" t="s">
        <v>135</v>
      </c>
      <c r="C1143" s="37" t="s">
        <v>135</v>
      </c>
      <c r="D1143" s="37" t="s">
        <v>217</v>
      </c>
      <c r="E1143" s="37" t="s">
        <v>161</v>
      </c>
      <c r="F1143" s="37" t="s">
        <v>191</v>
      </c>
      <c r="G1143" s="38" t="str">
        <f t="shared" si="141"/>
        <v>3.3.80.33.99</v>
      </c>
      <c r="H1143" s="45" t="s">
        <v>595</v>
      </c>
      <c r="I1143" s="29" t="str">
        <f t="shared" si="144"/>
        <v>A</v>
      </c>
      <c r="J1143" s="38">
        <f t="shared" si="142"/>
        <v>5</v>
      </c>
      <c r="K1143" s="39" t="s">
        <v>47</v>
      </c>
      <c r="L1143" s="38" t="s">
        <v>770</v>
      </c>
      <c r="M1143" s="38" t="s">
        <v>545</v>
      </c>
      <c r="N1143" s="59" t="s">
        <v>549</v>
      </c>
      <c r="O1143" s="62" t="s">
        <v>554</v>
      </c>
      <c r="T1143" s="6"/>
    </row>
    <row r="1144" spans="2:26" x14ac:dyDescent="0.25">
      <c r="B1144" s="30" t="s">
        <v>135</v>
      </c>
      <c r="C1144" s="31" t="s">
        <v>135</v>
      </c>
      <c r="D1144" s="31" t="s">
        <v>217</v>
      </c>
      <c r="E1144" s="31" t="s">
        <v>156</v>
      </c>
      <c r="F1144" s="31" t="s">
        <v>186</v>
      </c>
      <c r="G1144" s="32" t="str">
        <f t="shared" si="141"/>
        <v>3.3.80.34.00</v>
      </c>
      <c r="H1144" s="33" t="s">
        <v>255</v>
      </c>
      <c r="I1144" s="34" t="str">
        <f t="shared" si="144"/>
        <v>S</v>
      </c>
      <c r="J1144" s="32">
        <f t="shared" si="142"/>
        <v>4</v>
      </c>
      <c r="K1144" s="35" t="s">
        <v>46</v>
      </c>
      <c r="L1144" s="32" t="s">
        <v>770</v>
      </c>
      <c r="M1144" s="32" t="s">
        <v>544</v>
      </c>
      <c r="N1144" s="59" t="s">
        <v>549</v>
      </c>
      <c r="O1144" s="61" t="s">
        <v>554</v>
      </c>
      <c r="Q1144" s="2" t="str">
        <f>B1144&amp;"."&amp;C1144&amp;"."&amp;D1144&amp;"."&amp;E1144&amp;"."&amp;F1144</f>
        <v>3.3.80.34.00</v>
      </c>
      <c r="R1144" s="2" t="str">
        <f>SUBSTITUTE(Q1144,".","")</f>
        <v>33803400</v>
      </c>
      <c r="S1144" s="2" t="b">
        <f>R1144=T1144</f>
        <v>1</v>
      </c>
      <c r="T1144" s="6" t="str">
        <f>TRIM(SUBSTITUTE(TEXT(G1144,"00000000"),".",""))</f>
        <v>33803400</v>
      </c>
      <c r="V1144" s="9" t="str">
        <f>IF(IFERROR(SEARCH("Último",K1144),0)&gt;0,"A","S")</f>
        <v>S</v>
      </c>
      <c r="W1144" s="2" t="b">
        <f>V1144=I1144</f>
        <v>1</v>
      </c>
      <c r="Y1144" s="2" t="str">
        <f>G1144&amp;" - "&amp;H1144</f>
        <v>3.3.80.34.00 - OUTRAS DESPESAS DE PESSOAL DECORRENTES DE CONTRATOS DE TERCEIRIZAÇÃO</v>
      </c>
      <c r="Z1144" s="2" t="s">
        <v>549</v>
      </c>
    </row>
    <row r="1145" spans="2:26" x14ac:dyDescent="0.25">
      <c r="B1145" s="36" t="s">
        <v>135</v>
      </c>
      <c r="C1145" s="37" t="s">
        <v>135</v>
      </c>
      <c r="D1145" s="37" t="s">
        <v>217</v>
      </c>
      <c r="E1145" s="37" t="s">
        <v>156</v>
      </c>
      <c r="F1145" s="37" t="s">
        <v>173</v>
      </c>
      <c r="G1145" s="38" t="str">
        <f t="shared" si="141"/>
        <v>3.3.80.34.01</v>
      </c>
      <c r="H1145" s="45" t="s">
        <v>596</v>
      </c>
      <c r="I1145" s="29" t="str">
        <f t="shared" si="144"/>
        <v>A</v>
      </c>
      <c r="J1145" s="38">
        <f t="shared" si="142"/>
        <v>5</v>
      </c>
      <c r="K1145" s="39" t="s">
        <v>47</v>
      </c>
      <c r="L1145" s="38" t="s">
        <v>770</v>
      </c>
      <c r="M1145" s="38" t="s">
        <v>545</v>
      </c>
      <c r="N1145" s="59" t="s">
        <v>549</v>
      </c>
      <c r="O1145" s="62" t="s">
        <v>554</v>
      </c>
      <c r="T1145" s="6"/>
    </row>
    <row r="1146" spans="2:26" x14ac:dyDescent="0.25">
      <c r="B1146" s="36" t="s">
        <v>135</v>
      </c>
      <c r="C1146" s="37" t="s">
        <v>135</v>
      </c>
      <c r="D1146" s="37" t="s">
        <v>217</v>
      </c>
      <c r="E1146" s="37" t="s">
        <v>156</v>
      </c>
      <c r="F1146" s="37" t="s">
        <v>138</v>
      </c>
      <c r="G1146" s="38" t="str">
        <f t="shared" si="141"/>
        <v>3.3.80.34.02</v>
      </c>
      <c r="H1146" s="45" t="s">
        <v>597</v>
      </c>
      <c r="I1146" s="29" t="str">
        <f t="shared" si="144"/>
        <v>A</v>
      </c>
      <c r="J1146" s="38">
        <f t="shared" si="142"/>
        <v>5</v>
      </c>
      <c r="K1146" s="39" t="s">
        <v>47</v>
      </c>
      <c r="L1146" s="38" t="s">
        <v>770</v>
      </c>
      <c r="M1146" s="38" t="s">
        <v>545</v>
      </c>
      <c r="N1146" s="59" t="s">
        <v>549</v>
      </c>
      <c r="O1146" s="62" t="s">
        <v>554</v>
      </c>
      <c r="T1146" s="6"/>
    </row>
    <row r="1147" spans="2:26" x14ac:dyDescent="0.25">
      <c r="B1147" s="30" t="s">
        <v>135</v>
      </c>
      <c r="C1147" s="31" t="s">
        <v>135</v>
      </c>
      <c r="D1147" s="31" t="s">
        <v>217</v>
      </c>
      <c r="E1147" s="31" t="s">
        <v>189</v>
      </c>
      <c r="F1147" s="31" t="s">
        <v>186</v>
      </c>
      <c r="G1147" s="32" t="str">
        <f t="shared" si="141"/>
        <v>3.3.80.35.00</v>
      </c>
      <c r="H1147" s="33" t="s">
        <v>83</v>
      </c>
      <c r="I1147" s="34" t="str">
        <f t="shared" si="144"/>
        <v>S</v>
      </c>
      <c r="J1147" s="32">
        <f t="shared" si="142"/>
        <v>4</v>
      </c>
      <c r="K1147" s="35" t="s">
        <v>46</v>
      </c>
      <c r="L1147" s="32" t="s">
        <v>770</v>
      </c>
      <c r="M1147" s="32" t="s">
        <v>544</v>
      </c>
      <c r="N1147" s="59" t="s">
        <v>549</v>
      </c>
      <c r="O1147" s="61" t="s">
        <v>554</v>
      </c>
      <c r="Q1147" s="2" t="str">
        <f>B1147&amp;"."&amp;C1147&amp;"."&amp;D1147&amp;"."&amp;E1147&amp;"."&amp;F1147</f>
        <v>3.3.80.35.00</v>
      </c>
      <c r="R1147" s="2" t="str">
        <f>SUBSTITUTE(Q1147,".","")</f>
        <v>33803500</v>
      </c>
      <c r="S1147" s="2" t="b">
        <f>R1147=T1147</f>
        <v>1</v>
      </c>
      <c r="T1147" s="6" t="str">
        <f>TRIM(SUBSTITUTE(TEXT(G1147,"00000000"),".",""))</f>
        <v>33803500</v>
      </c>
      <c r="V1147" s="9" t="str">
        <f>IF(IFERROR(SEARCH("Último",K1147),0)&gt;0,"A","S")</f>
        <v>S</v>
      </c>
      <c r="W1147" s="2" t="b">
        <f>V1147=I1147</f>
        <v>1</v>
      </c>
      <c r="Y1147" s="2" t="str">
        <f>G1147&amp;" - "&amp;H1147</f>
        <v>3.3.80.35.00 - SERVIÇOS DE CONSULTORIA</v>
      </c>
      <c r="Z1147" s="2" t="s">
        <v>549</v>
      </c>
    </row>
    <row r="1148" spans="2:26" x14ac:dyDescent="0.25">
      <c r="B1148" s="36" t="s">
        <v>135</v>
      </c>
      <c r="C1148" s="37" t="s">
        <v>135</v>
      </c>
      <c r="D1148" s="37" t="s">
        <v>217</v>
      </c>
      <c r="E1148" s="37" t="s">
        <v>189</v>
      </c>
      <c r="F1148" s="37" t="s">
        <v>191</v>
      </c>
      <c r="G1148" s="38" t="str">
        <f t="shared" si="141"/>
        <v>3.3.80.35.99</v>
      </c>
      <c r="H1148" s="45" t="s">
        <v>600</v>
      </c>
      <c r="I1148" s="38" t="str">
        <f t="shared" si="144"/>
        <v>A</v>
      </c>
      <c r="J1148" s="38">
        <f t="shared" si="142"/>
        <v>5</v>
      </c>
      <c r="K1148" s="39" t="s">
        <v>47</v>
      </c>
      <c r="L1148" s="38" t="s">
        <v>770</v>
      </c>
      <c r="M1148" s="38" t="s">
        <v>545</v>
      </c>
      <c r="N1148" s="67" t="s">
        <v>549</v>
      </c>
      <c r="O1148" s="62" t="s">
        <v>554</v>
      </c>
      <c r="T1148" s="6"/>
    </row>
    <row r="1149" spans="2:26" x14ac:dyDescent="0.25">
      <c r="B1149" s="30" t="s">
        <v>135</v>
      </c>
      <c r="C1149" s="31" t="s">
        <v>135</v>
      </c>
      <c r="D1149" s="31" t="s">
        <v>217</v>
      </c>
      <c r="E1149" s="31" t="s">
        <v>172</v>
      </c>
      <c r="F1149" s="31" t="s">
        <v>186</v>
      </c>
      <c r="G1149" s="32" t="str">
        <f t="shared" si="141"/>
        <v>3.3.80.36.00</v>
      </c>
      <c r="H1149" s="33" t="s">
        <v>84</v>
      </c>
      <c r="I1149" s="34" t="str">
        <f t="shared" si="144"/>
        <v>S</v>
      </c>
      <c r="J1149" s="32">
        <f t="shared" si="142"/>
        <v>4</v>
      </c>
      <c r="K1149" s="35" t="s">
        <v>46</v>
      </c>
      <c r="L1149" s="32" t="s">
        <v>770</v>
      </c>
      <c r="M1149" s="32" t="s">
        <v>544</v>
      </c>
      <c r="N1149" s="59" t="s">
        <v>549</v>
      </c>
      <c r="O1149" s="61" t="s">
        <v>554</v>
      </c>
      <c r="Q1149" s="2" t="str">
        <f>B1149&amp;"."&amp;C1149&amp;"."&amp;D1149&amp;"."&amp;E1149&amp;"."&amp;F1149</f>
        <v>3.3.80.36.00</v>
      </c>
      <c r="R1149" s="2" t="str">
        <f>SUBSTITUTE(Q1149,".","")</f>
        <v>33803600</v>
      </c>
      <c r="S1149" s="2" t="b">
        <f>R1149=T1149</f>
        <v>1</v>
      </c>
      <c r="T1149" s="6" t="str">
        <f>TRIM(SUBSTITUTE(TEXT(G1149,"00000000"),".",""))</f>
        <v>33803600</v>
      </c>
      <c r="V1149" s="9" t="str">
        <f>IF(IFERROR(SEARCH("Último",K1149),0)&gt;0,"A","S")</f>
        <v>S</v>
      </c>
      <c r="W1149" s="2" t="b">
        <f>V1149=I1149</f>
        <v>1</v>
      </c>
      <c r="Y1149" s="2" t="str">
        <f>G1149&amp;" - "&amp;H1149</f>
        <v>3.3.80.36.00 - OUTROS SERVIÇOS DE TERCEIROS - PESSOA FÍSICA</v>
      </c>
      <c r="Z1149" s="2" t="s">
        <v>549</v>
      </c>
    </row>
    <row r="1150" spans="2:26" x14ac:dyDescent="0.25">
      <c r="B1150" s="36" t="s">
        <v>135</v>
      </c>
      <c r="C1150" s="37" t="s">
        <v>135</v>
      </c>
      <c r="D1150" s="37" t="s">
        <v>217</v>
      </c>
      <c r="E1150" s="37" t="s">
        <v>172</v>
      </c>
      <c r="F1150" s="37" t="s">
        <v>191</v>
      </c>
      <c r="G1150" s="38" t="str">
        <f t="shared" si="141"/>
        <v>3.3.80.36.99</v>
      </c>
      <c r="H1150" s="45" t="s">
        <v>84</v>
      </c>
      <c r="I1150" s="38" t="str">
        <f t="shared" si="144"/>
        <v>A</v>
      </c>
      <c r="J1150" s="38">
        <f t="shared" si="142"/>
        <v>5</v>
      </c>
      <c r="K1150" s="39" t="s">
        <v>47</v>
      </c>
      <c r="L1150" s="38" t="s">
        <v>770</v>
      </c>
      <c r="M1150" s="38" t="s">
        <v>545</v>
      </c>
      <c r="N1150" s="67" t="s">
        <v>549</v>
      </c>
      <c r="O1150" s="62" t="s">
        <v>554</v>
      </c>
      <c r="T1150" s="6"/>
    </row>
    <row r="1151" spans="2:26" x14ac:dyDescent="0.25">
      <c r="B1151" s="30" t="s">
        <v>135</v>
      </c>
      <c r="C1151" s="31" t="s">
        <v>135</v>
      </c>
      <c r="D1151" s="31" t="s">
        <v>217</v>
      </c>
      <c r="E1151" s="31" t="s">
        <v>162</v>
      </c>
      <c r="F1151" s="31" t="s">
        <v>186</v>
      </c>
      <c r="G1151" s="32" t="str">
        <f t="shared" si="141"/>
        <v>3.3.80.37.00</v>
      </c>
      <c r="H1151" s="33" t="s">
        <v>615</v>
      </c>
      <c r="I1151" s="34" t="str">
        <f t="shared" si="144"/>
        <v>S</v>
      </c>
      <c r="J1151" s="32">
        <f t="shared" si="142"/>
        <v>4</v>
      </c>
      <c r="K1151" s="35" t="s">
        <v>46</v>
      </c>
      <c r="L1151" s="32" t="s">
        <v>770</v>
      </c>
      <c r="M1151" s="32" t="s">
        <v>544</v>
      </c>
      <c r="N1151" s="59" t="s">
        <v>549</v>
      </c>
      <c r="O1151" s="61" t="s">
        <v>554</v>
      </c>
      <c r="Q1151" s="2" t="str">
        <f>B1151&amp;"."&amp;C1151&amp;"."&amp;D1151&amp;"."&amp;E1151&amp;"."&amp;F1151</f>
        <v>3.3.80.37.00</v>
      </c>
      <c r="R1151" s="2" t="str">
        <f>SUBSTITUTE(Q1151,".","")</f>
        <v>33803700</v>
      </c>
      <c r="S1151" s="2" t="b">
        <f>R1151=T1151</f>
        <v>1</v>
      </c>
      <c r="T1151" s="6" t="str">
        <f>TRIM(SUBSTITUTE(TEXT(G1151,"00000000"),".",""))</f>
        <v>33803700</v>
      </c>
      <c r="V1151" s="9" t="str">
        <f>IF(IFERROR(SEARCH("Último",K1151),0)&gt;0,"A","S")</f>
        <v>S</v>
      </c>
      <c r="W1151" s="2" t="b">
        <f>V1151=I1151</f>
        <v>1</v>
      </c>
      <c r="Y1151" s="2" t="str">
        <f>G1151&amp;" - "&amp;H1151</f>
        <v>3.3.80.37.00 - LOCAÇÃO DE MÃO DE OBRA</v>
      </c>
      <c r="Z1151" s="2" t="s">
        <v>549</v>
      </c>
    </row>
    <row r="1152" spans="2:26" x14ac:dyDescent="0.25">
      <c r="B1152" s="36" t="s">
        <v>135</v>
      </c>
      <c r="C1152" s="37" t="s">
        <v>135</v>
      </c>
      <c r="D1152" s="37" t="s">
        <v>217</v>
      </c>
      <c r="E1152" s="37" t="s">
        <v>162</v>
      </c>
      <c r="F1152" s="37" t="s">
        <v>191</v>
      </c>
      <c r="G1152" s="38" t="str">
        <f t="shared" si="141"/>
        <v>3.3.80.37.99</v>
      </c>
      <c r="H1152" s="45" t="s">
        <v>614</v>
      </c>
      <c r="I1152" s="38" t="str">
        <f t="shared" si="144"/>
        <v>A</v>
      </c>
      <c r="J1152" s="38">
        <f t="shared" si="142"/>
        <v>5</v>
      </c>
      <c r="K1152" s="39" t="s">
        <v>47</v>
      </c>
      <c r="L1152" s="38" t="s">
        <v>770</v>
      </c>
      <c r="M1152" s="38" t="s">
        <v>545</v>
      </c>
      <c r="N1152" s="67" t="s">
        <v>549</v>
      </c>
      <c r="O1152" s="62" t="s">
        <v>554</v>
      </c>
      <c r="T1152" s="6"/>
    </row>
    <row r="1153" spans="2:26" x14ac:dyDescent="0.25">
      <c r="B1153" s="30" t="s">
        <v>135</v>
      </c>
      <c r="C1153" s="31" t="s">
        <v>135</v>
      </c>
      <c r="D1153" s="31" t="s">
        <v>217</v>
      </c>
      <c r="E1153" s="31" t="s">
        <v>184</v>
      </c>
      <c r="F1153" s="31" t="s">
        <v>186</v>
      </c>
      <c r="G1153" s="32" t="str">
        <f t="shared" si="141"/>
        <v>3.3.80.39.00</v>
      </c>
      <c r="H1153" s="33" t="s">
        <v>80</v>
      </c>
      <c r="I1153" s="34" t="str">
        <f t="shared" si="144"/>
        <v>S</v>
      </c>
      <c r="J1153" s="32">
        <f t="shared" si="142"/>
        <v>4</v>
      </c>
      <c r="K1153" s="35" t="s">
        <v>46</v>
      </c>
      <c r="L1153" s="32" t="s">
        <v>770</v>
      </c>
      <c r="M1153" s="32" t="s">
        <v>544</v>
      </c>
      <c r="N1153" s="59" t="s">
        <v>549</v>
      </c>
      <c r="O1153" s="61" t="s">
        <v>554</v>
      </c>
      <c r="Q1153" s="2" t="str">
        <f>B1153&amp;"."&amp;C1153&amp;"."&amp;D1153&amp;"."&amp;E1153&amp;"."&amp;F1153</f>
        <v>3.3.80.39.00</v>
      </c>
      <c r="R1153" s="2" t="str">
        <f>SUBSTITUTE(Q1153,".","")</f>
        <v>33803900</v>
      </c>
      <c r="S1153" s="2" t="b">
        <f>R1153=T1153</f>
        <v>1</v>
      </c>
      <c r="T1153" s="6" t="str">
        <f>TRIM(SUBSTITUTE(TEXT(G1153,"00000000"),".",""))</f>
        <v>33803900</v>
      </c>
      <c r="V1153" s="9" t="str">
        <f>IF(IFERROR(SEARCH("Último",K1153),0)&gt;0,"A","S")</f>
        <v>S</v>
      </c>
      <c r="W1153" s="2" t="b">
        <f>V1153=I1153</f>
        <v>1</v>
      </c>
      <c r="Y1153" s="2" t="str">
        <f>G1153&amp;" - "&amp;H1153</f>
        <v>3.3.80.39.00 - OUTROS SERVIÇOS DE TERCEIROS - PESSOA JURÍDICA</v>
      </c>
      <c r="Z1153" s="2" t="s">
        <v>549</v>
      </c>
    </row>
    <row r="1154" spans="2:26" x14ac:dyDescent="0.25">
      <c r="B1154" s="36" t="s">
        <v>135</v>
      </c>
      <c r="C1154" s="37" t="s">
        <v>135</v>
      </c>
      <c r="D1154" s="37" t="s">
        <v>217</v>
      </c>
      <c r="E1154" s="37" t="s">
        <v>184</v>
      </c>
      <c r="F1154" s="37" t="s">
        <v>191</v>
      </c>
      <c r="G1154" s="38" t="str">
        <f t="shared" si="141"/>
        <v>3.3.80.39.99</v>
      </c>
      <c r="H1154" s="45" t="s">
        <v>80</v>
      </c>
      <c r="I1154" s="38" t="str">
        <f t="shared" si="144"/>
        <v>A</v>
      </c>
      <c r="J1154" s="38">
        <f t="shared" si="142"/>
        <v>5</v>
      </c>
      <c r="K1154" s="39" t="s">
        <v>47</v>
      </c>
      <c r="L1154" s="38" t="s">
        <v>771</v>
      </c>
      <c r="M1154" s="38" t="s">
        <v>545</v>
      </c>
      <c r="N1154" s="67" t="s">
        <v>814</v>
      </c>
      <c r="O1154" s="62" t="s">
        <v>805</v>
      </c>
      <c r="T1154" s="6"/>
    </row>
    <row r="1155" spans="2:26" x14ac:dyDescent="0.25">
      <c r="B1155" s="30" t="s">
        <v>135</v>
      </c>
      <c r="C1155" s="31" t="s">
        <v>135</v>
      </c>
      <c r="D1155" s="31" t="s">
        <v>217</v>
      </c>
      <c r="E1155" s="31" t="s">
        <v>163</v>
      </c>
      <c r="F1155" s="31" t="s">
        <v>186</v>
      </c>
      <c r="G1155" s="32" t="str">
        <f t="shared" si="141"/>
        <v>3.3.80.41.00</v>
      </c>
      <c r="H1155" s="33" t="s">
        <v>28</v>
      </c>
      <c r="I1155" s="34" t="str">
        <f t="shared" si="144"/>
        <v>S</v>
      </c>
      <c r="J1155" s="32">
        <f t="shared" si="142"/>
        <v>4</v>
      </c>
      <c r="K1155" s="35" t="s">
        <v>46</v>
      </c>
      <c r="L1155" s="32" t="s">
        <v>770</v>
      </c>
      <c r="M1155" s="32" t="s">
        <v>544</v>
      </c>
      <c r="N1155" s="59" t="s">
        <v>549</v>
      </c>
      <c r="O1155" s="61" t="s">
        <v>554</v>
      </c>
      <c r="Q1155" s="2" t="str">
        <f>B1155&amp;"."&amp;C1155&amp;"."&amp;D1155&amp;"."&amp;E1155&amp;"."&amp;F1155</f>
        <v>3.3.80.41.00</v>
      </c>
      <c r="R1155" s="2" t="str">
        <f>SUBSTITUTE(Q1155,".","")</f>
        <v>33804100</v>
      </c>
      <c r="S1155" s="2" t="b">
        <f>R1155=T1155</f>
        <v>1</v>
      </c>
      <c r="T1155" s="6" t="str">
        <f>TRIM(SUBSTITUTE(TEXT(G1155,"00000000"),".",""))</f>
        <v>33804100</v>
      </c>
      <c r="V1155" s="9" t="str">
        <f>IF(IFERROR(SEARCH("Último",K1155),0)&gt;0,"A","S")</f>
        <v>S</v>
      </c>
      <c r="W1155" s="2" t="b">
        <f>V1155=I1155</f>
        <v>1</v>
      </c>
      <c r="Y1155" s="2" t="str">
        <f>G1155&amp;" - "&amp;H1155</f>
        <v>3.3.80.41.00 - CONTRIBUIÇÕES</v>
      </c>
      <c r="Z1155" s="2" t="s">
        <v>549</v>
      </c>
    </row>
    <row r="1156" spans="2:26" x14ac:dyDescent="0.25">
      <c r="B1156" s="36" t="s">
        <v>135</v>
      </c>
      <c r="C1156" s="37" t="s">
        <v>135</v>
      </c>
      <c r="D1156" s="37" t="s">
        <v>217</v>
      </c>
      <c r="E1156" s="37" t="s">
        <v>163</v>
      </c>
      <c r="F1156" s="37" t="s">
        <v>191</v>
      </c>
      <c r="G1156" s="38" t="str">
        <f t="shared" si="141"/>
        <v>3.3.80.41.99</v>
      </c>
      <c r="H1156" s="45" t="s">
        <v>557</v>
      </c>
      <c r="I1156" s="38" t="str">
        <f t="shared" si="144"/>
        <v>A</v>
      </c>
      <c r="J1156" s="38">
        <f t="shared" si="142"/>
        <v>5</v>
      </c>
      <c r="K1156" s="39" t="s">
        <v>47</v>
      </c>
      <c r="L1156" s="38" t="s">
        <v>770</v>
      </c>
      <c r="M1156" s="38" t="s">
        <v>545</v>
      </c>
      <c r="N1156" s="67" t="s">
        <v>549</v>
      </c>
      <c r="O1156" s="62" t="s">
        <v>554</v>
      </c>
      <c r="T1156" s="6"/>
    </row>
    <row r="1157" spans="2:26" x14ac:dyDescent="0.25">
      <c r="B1157" s="30" t="s">
        <v>135</v>
      </c>
      <c r="C1157" s="31" t="s">
        <v>135</v>
      </c>
      <c r="D1157" s="31" t="s">
        <v>217</v>
      </c>
      <c r="E1157" s="31" t="s">
        <v>185</v>
      </c>
      <c r="F1157" s="31" t="s">
        <v>186</v>
      </c>
      <c r="G1157" s="32" t="str">
        <f t="shared" si="141"/>
        <v>3.3.80.92.00</v>
      </c>
      <c r="H1157" s="33" t="s">
        <v>59</v>
      </c>
      <c r="I1157" s="34" t="str">
        <f t="shared" si="144"/>
        <v>S</v>
      </c>
      <c r="J1157" s="32">
        <f t="shared" si="142"/>
        <v>4</v>
      </c>
      <c r="K1157" s="35" t="s">
        <v>46</v>
      </c>
      <c r="L1157" s="32" t="s">
        <v>770</v>
      </c>
      <c r="M1157" s="32" t="s">
        <v>544</v>
      </c>
      <c r="N1157" s="59" t="s">
        <v>549</v>
      </c>
      <c r="O1157" s="61" t="s">
        <v>554</v>
      </c>
      <c r="Q1157" s="2" t="str">
        <f>B1157&amp;"."&amp;C1157&amp;"."&amp;D1157&amp;"."&amp;E1157&amp;"."&amp;F1157</f>
        <v>3.3.80.92.00</v>
      </c>
      <c r="R1157" s="2" t="str">
        <f>SUBSTITUTE(Q1157,".","")</f>
        <v>33809200</v>
      </c>
      <c r="S1157" s="2" t="b">
        <f>R1157=T1157</f>
        <v>1</v>
      </c>
      <c r="T1157" s="6" t="str">
        <f>TRIM(SUBSTITUTE(TEXT(G1157,"00000000"),".",""))</f>
        <v>33809200</v>
      </c>
      <c r="V1157" s="9" t="str">
        <f>IF(IFERROR(SEARCH("Último",K1157),0)&gt;0,"A","S")</f>
        <v>S</v>
      </c>
      <c r="W1157" s="2" t="b">
        <f>V1157=I1157</f>
        <v>1</v>
      </c>
      <c r="Y1157" s="2" t="str">
        <f>G1157&amp;" - "&amp;H1157</f>
        <v>3.3.80.92.00 - DESPESAS DE EXERCÍCIOS ANTERIORES</v>
      </c>
      <c r="Z1157" s="2" t="s">
        <v>549</v>
      </c>
    </row>
    <row r="1158" spans="2:26" x14ac:dyDescent="0.25">
      <c r="B1158" s="36" t="s">
        <v>135</v>
      </c>
      <c r="C1158" s="37" t="s">
        <v>135</v>
      </c>
      <c r="D1158" s="37" t="s">
        <v>217</v>
      </c>
      <c r="E1158" s="37" t="s">
        <v>185</v>
      </c>
      <c r="F1158" s="37" t="s">
        <v>191</v>
      </c>
      <c r="G1158" s="38" t="str">
        <f t="shared" si="141"/>
        <v>3.3.80.92.99</v>
      </c>
      <c r="H1158" s="45" t="s">
        <v>571</v>
      </c>
      <c r="I1158" s="38" t="str">
        <f t="shared" si="144"/>
        <v>A</v>
      </c>
      <c r="J1158" s="38">
        <f t="shared" si="142"/>
        <v>5</v>
      </c>
      <c r="K1158" s="39" t="s">
        <v>47</v>
      </c>
      <c r="L1158" s="38" t="s">
        <v>770</v>
      </c>
      <c r="M1158" s="38" t="s">
        <v>545</v>
      </c>
      <c r="N1158" s="59" t="s">
        <v>549</v>
      </c>
      <c r="O1158" s="62" t="s">
        <v>554</v>
      </c>
      <c r="T1158" s="6"/>
    </row>
    <row r="1159" spans="2:26" s="3" customFormat="1" x14ac:dyDescent="0.25">
      <c r="B1159" s="30" t="s">
        <v>135</v>
      </c>
      <c r="C1159" s="31" t="s">
        <v>135</v>
      </c>
      <c r="D1159" s="31" t="s">
        <v>136</v>
      </c>
      <c r="E1159" s="31" t="s">
        <v>186</v>
      </c>
      <c r="F1159" s="31" t="s">
        <v>186</v>
      </c>
      <c r="G1159" s="32" t="str">
        <f t="shared" si="141"/>
        <v>3.3.90.00.00</v>
      </c>
      <c r="H1159" s="33" t="s">
        <v>45</v>
      </c>
      <c r="I1159" s="34" t="str">
        <f t="shared" si="144"/>
        <v>S</v>
      </c>
      <c r="J1159" s="32">
        <f t="shared" si="142"/>
        <v>3</v>
      </c>
      <c r="K1159" s="35" t="s">
        <v>43</v>
      </c>
      <c r="L1159" s="38" t="s">
        <v>770</v>
      </c>
      <c r="M1159" s="32" t="s">
        <v>544</v>
      </c>
      <c r="N1159" s="59" t="s">
        <v>549</v>
      </c>
      <c r="O1159" s="61" t="s">
        <v>554</v>
      </c>
      <c r="Q1159" s="2" t="str">
        <f t="shared" ref="Q1159:Q1186" si="145">B1159&amp;"."&amp;C1159&amp;"."&amp;D1159&amp;"."&amp;E1159&amp;"."&amp;F1159</f>
        <v>3.3.90.00.00</v>
      </c>
      <c r="R1159" s="2" t="str">
        <f t="shared" ref="R1159:R1186" si="146">SUBSTITUTE(Q1159,".","")</f>
        <v>33900000</v>
      </c>
      <c r="S1159" s="2" t="b">
        <f t="shared" ref="S1159:S1186" si="147">R1159=T1159</f>
        <v>1</v>
      </c>
      <c r="T1159" s="6" t="str">
        <f t="shared" ref="T1159:T1186" si="148">TRIM(SUBSTITUTE(TEXT(G1159,"00000000"),".",""))</f>
        <v>33900000</v>
      </c>
      <c r="V1159" s="11" t="str">
        <f t="shared" ref="V1159:V1186" si="149">IF(IFERROR(SEARCH("Último",K1159),0)&gt;0,"A","S")</f>
        <v>S</v>
      </c>
      <c r="W1159" s="3" t="b">
        <f t="shared" ref="W1159:W1186" si="150">V1159=I1159</f>
        <v>1</v>
      </c>
      <c r="Y1159" s="2" t="str">
        <f t="shared" ref="Y1159:Y1186" si="151">G1159&amp;" - "&amp;H1159</f>
        <v>3.3.90.00.00 - APLICAÇÕES DIRETAS</v>
      </c>
      <c r="Z1159" s="2" t="s">
        <v>549</v>
      </c>
    </row>
    <row r="1160" spans="2:26" s="3" customFormat="1" x14ac:dyDescent="0.25">
      <c r="B1160" s="30" t="s">
        <v>135</v>
      </c>
      <c r="C1160" s="31" t="s">
        <v>135</v>
      </c>
      <c r="D1160" s="31" t="s">
        <v>136</v>
      </c>
      <c r="E1160" s="31" t="s">
        <v>142</v>
      </c>
      <c r="F1160" s="31" t="s">
        <v>186</v>
      </c>
      <c r="G1160" s="32" t="str">
        <f t="shared" si="141"/>
        <v>3.3.90.06.00</v>
      </c>
      <c r="H1160" s="33" t="s">
        <v>85</v>
      </c>
      <c r="I1160" s="34" t="str">
        <f t="shared" si="144"/>
        <v>S</v>
      </c>
      <c r="J1160" s="32">
        <f t="shared" si="142"/>
        <v>4</v>
      </c>
      <c r="K1160" s="35" t="s">
        <v>46</v>
      </c>
      <c r="L1160" s="32" t="s">
        <v>770</v>
      </c>
      <c r="M1160" s="32" t="s">
        <v>544</v>
      </c>
      <c r="N1160" s="59" t="s">
        <v>549</v>
      </c>
      <c r="O1160" s="61" t="s">
        <v>554</v>
      </c>
      <c r="Q1160" s="2" t="str">
        <f t="shared" si="145"/>
        <v>3.3.90.06.00</v>
      </c>
      <c r="R1160" s="2" t="str">
        <f t="shared" si="146"/>
        <v>33900600</v>
      </c>
      <c r="S1160" s="2" t="b">
        <f t="shared" si="147"/>
        <v>1</v>
      </c>
      <c r="T1160" s="6" t="str">
        <f t="shared" si="148"/>
        <v>33900600</v>
      </c>
      <c r="V1160" s="11" t="str">
        <f t="shared" si="149"/>
        <v>S</v>
      </c>
      <c r="W1160" s="3" t="b">
        <f t="shared" si="150"/>
        <v>1</v>
      </c>
      <c r="Y1160" s="2" t="str">
        <f t="shared" si="151"/>
        <v>3.3.90.06.00 - BENEFÍCIO MENSAL AO DEFICIENTE E AO IDOSO</v>
      </c>
      <c r="Z1160" s="2" t="s">
        <v>549</v>
      </c>
    </row>
    <row r="1161" spans="2:26" x14ac:dyDescent="0.25">
      <c r="B1161" s="36" t="s">
        <v>135</v>
      </c>
      <c r="C1161" s="37" t="s">
        <v>135</v>
      </c>
      <c r="D1161" s="37" t="s">
        <v>136</v>
      </c>
      <c r="E1161" s="37" t="s">
        <v>142</v>
      </c>
      <c r="F1161" s="37" t="s">
        <v>173</v>
      </c>
      <c r="G1161" s="38" t="str">
        <f t="shared" ref="G1161:G1224" si="152">B1161&amp;"."&amp;C1161&amp;"."&amp;D1161&amp;"."&amp;E1161&amp;"."&amp;F1161</f>
        <v>3.3.90.06.01</v>
      </c>
      <c r="H1161" s="23" t="s">
        <v>482</v>
      </c>
      <c r="I1161" s="29" t="str">
        <f t="shared" ref="I1161:I1166" si="153">IF(J1161&lt;$J$1167,"S","A")</f>
        <v>A</v>
      </c>
      <c r="J1161" s="38">
        <f t="shared" ref="J1161:J1224" si="154">IF( (VALUE(F1161) &gt; 0), 5,IF( (VALUE(E1161) &gt; 0), 4,IF( (VALUE(D1161) &gt; 0), 3,IF( (VALUE(C1161) &gt; 0), 2,1))))</f>
        <v>5</v>
      </c>
      <c r="K1161" s="39" t="s">
        <v>47</v>
      </c>
      <c r="L1161" s="38" t="s">
        <v>770</v>
      </c>
      <c r="M1161" s="38" t="s">
        <v>544</v>
      </c>
      <c r="N1161" s="59" t="s">
        <v>549</v>
      </c>
      <c r="O1161" s="62" t="s">
        <v>554</v>
      </c>
      <c r="Q1161" s="2" t="str">
        <f t="shared" si="145"/>
        <v>3.3.90.06.01</v>
      </c>
      <c r="R1161" s="2" t="str">
        <f t="shared" si="146"/>
        <v>33900601</v>
      </c>
      <c r="S1161" s="2" t="b">
        <f t="shared" si="147"/>
        <v>1</v>
      </c>
      <c r="T1161" s="6" t="str">
        <f t="shared" si="148"/>
        <v>33900601</v>
      </c>
      <c r="V1161" s="9" t="str">
        <f t="shared" si="149"/>
        <v>A</v>
      </c>
      <c r="W1161" s="2" t="b">
        <f t="shared" si="150"/>
        <v>1</v>
      </c>
      <c r="Y1161" s="2" t="str">
        <f t="shared" si="151"/>
        <v>3.3.90.06.01 - BENEFÍCIO AO DEFICIENTE</v>
      </c>
      <c r="Z1161" s="2" t="s">
        <v>549</v>
      </c>
    </row>
    <row r="1162" spans="2:26" x14ac:dyDescent="0.25">
      <c r="B1162" s="36" t="s">
        <v>135</v>
      </c>
      <c r="C1162" s="37" t="s">
        <v>135</v>
      </c>
      <c r="D1162" s="37" t="s">
        <v>136</v>
      </c>
      <c r="E1162" s="37" t="s">
        <v>142</v>
      </c>
      <c r="F1162" s="37" t="s">
        <v>138</v>
      </c>
      <c r="G1162" s="38" t="str">
        <f t="shared" si="152"/>
        <v>3.3.90.06.02</v>
      </c>
      <c r="H1162" s="23" t="s">
        <v>483</v>
      </c>
      <c r="I1162" s="29" t="str">
        <f t="shared" si="153"/>
        <v>A</v>
      </c>
      <c r="J1162" s="38">
        <f t="shared" si="154"/>
        <v>5</v>
      </c>
      <c r="K1162" s="39" t="s">
        <v>47</v>
      </c>
      <c r="L1162" s="38" t="s">
        <v>770</v>
      </c>
      <c r="M1162" s="38" t="s">
        <v>544</v>
      </c>
      <c r="N1162" s="59" t="s">
        <v>549</v>
      </c>
      <c r="O1162" s="62" t="s">
        <v>554</v>
      </c>
      <c r="Q1162" s="2" t="str">
        <f t="shared" si="145"/>
        <v>3.3.90.06.02</v>
      </c>
      <c r="R1162" s="2" t="str">
        <f t="shared" si="146"/>
        <v>33900602</v>
      </c>
      <c r="S1162" s="2" t="b">
        <f t="shared" si="147"/>
        <v>1</v>
      </c>
      <c r="T1162" s="6" t="str">
        <f t="shared" si="148"/>
        <v>33900602</v>
      </c>
      <c r="V1162" s="9" t="str">
        <f t="shared" si="149"/>
        <v>A</v>
      </c>
      <c r="W1162" s="2" t="b">
        <f t="shared" si="150"/>
        <v>1</v>
      </c>
      <c r="Y1162" s="2" t="str">
        <f t="shared" si="151"/>
        <v>3.3.90.06.02 - BENEFÍCIO AO IDOSO</v>
      </c>
      <c r="Z1162" s="2" t="s">
        <v>549</v>
      </c>
    </row>
    <row r="1163" spans="2:26" x14ac:dyDescent="0.25">
      <c r="B1163" s="36" t="s">
        <v>135</v>
      </c>
      <c r="C1163" s="37" t="s">
        <v>135</v>
      </c>
      <c r="D1163" s="37" t="s">
        <v>136</v>
      </c>
      <c r="E1163" s="37" t="s">
        <v>142</v>
      </c>
      <c r="F1163" s="37" t="s">
        <v>139</v>
      </c>
      <c r="G1163" s="38" t="str">
        <f t="shared" si="152"/>
        <v>3.3.90.06.03</v>
      </c>
      <c r="H1163" s="23" t="s">
        <v>484</v>
      </c>
      <c r="I1163" s="29" t="str">
        <f t="shared" si="153"/>
        <v>A</v>
      </c>
      <c r="J1163" s="38">
        <f t="shared" si="154"/>
        <v>5</v>
      </c>
      <c r="K1163" s="39" t="s">
        <v>47</v>
      </c>
      <c r="L1163" s="38" t="s">
        <v>770</v>
      </c>
      <c r="M1163" s="38" t="s">
        <v>544</v>
      </c>
      <c r="N1163" s="59" t="s">
        <v>549</v>
      </c>
      <c r="O1163" s="62" t="s">
        <v>554</v>
      </c>
      <c r="Q1163" s="2" t="str">
        <f t="shared" si="145"/>
        <v>3.3.90.06.03</v>
      </c>
      <c r="R1163" s="2" t="str">
        <f t="shared" si="146"/>
        <v>33900603</v>
      </c>
      <c r="S1163" s="2" t="b">
        <f t="shared" si="147"/>
        <v>1</v>
      </c>
      <c r="T1163" s="6" t="str">
        <f t="shared" si="148"/>
        <v>33900603</v>
      </c>
      <c r="V1163" s="9" t="str">
        <f t="shared" si="149"/>
        <v>A</v>
      </c>
      <c r="W1163" s="2" t="b">
        <f t="shared" si="150"/>
        <v>1</v>
      </c>
      <c r="Y1163" s="2" t="str">
        <f t="shared" si="151"/>
        <v>3.3.90.06.03 - RENDA MENSAL VITALÍCIA - INVALIDEZ</v>
      </c>
      <c r="Z1163" s="2" t="s">
        <v>549</v>
      </c>
    </row>
    <row r="1164" spans="2:26" x14ac:dyDescent="0.25">
      <c r="B1164" s="36" t="s">
        <v>135</v>
      </c>
      <c r="C1164" s="37" t="s">
        <v>135</v>
      </c>
      <c r="D1164" s="37" t="s">
        <v>136</v>
      </c>
      <c r="E1164" s="37" t="s">
        <v>142</v>
      </c>
      <c r="F1164" s="37" t="s">
        <v>140</v>
      </c>
      <c r="G1164" s="38" t="str">
        <f t="shared" si="152"/>
        <v>3.3.90.06.04</v>
      </c>
      <c r="H1164" s="23" t="s">
        <v>485</v>
      </c>
      <c r="I1164" s="29" t="str">
        <f t="shared" si="153"/>
        <v>A</v>
      </c>
      <c r="J1164" s="38">
        <f t="shared" si="154"/>
        <v>5</v>
      </c>
      <c r="K1164" s="39" t="s">
        <v>47</v>
      </c>
      <c r="L1164" s="38" t="s">
        <v>770</v>
      </c>
      <c r="M1164" s="38" t="s">
        <v>544</v>
      </c>
      <c r="N1164" s="59" t="s">
        <v>549</v>
      </c>
      <c r="O1164" s="62" t="s">
        <v>554</v>
      </c>
      <c r="Q1164" s="2" t="str">
        <f t="shared" si="145"/>
        <v>3.3.90.06.04</v>
      </c>
      <c r="R1164" s="2" t="str">
        <f t="shared" si="146"/>
        <v>33900604</v>
      </c>
      <c r="S1164" s="2" t="b">
        <f t="shared" si="147"/>
        <v>1</v>
      </c>
      <c r="T1164" s="6" t="str">
        <f t="shared" si="148"/>
        <v>33900604</v>
      </c>
      <c r="V1164" s="9" t="str">
        <f t="shared" si="149"/>
        <v>A</v>
      </c>
      <c r="W1164" s="2" t="b">
        <f t="shared" si="150"/>
        <v>1</v>
      </c>
      <c r="Y1164" s="2" t="str">
        <f t="shared" si="151"/>
        <v>3.3.90.06.04 - RENDA MENSAL VITALÍCIA - IDADE</v>
      </c>
      <c r="Z1164" s="2" t="s">
        <v>549</v>
      </c>
    </row>
    <row r="1165" spans="2:26" x14ac:dyDescent="0.25">
      <c r="B1165" s="36" t="s">
        <v>135</v>
      </c>
      <c r="C1165" s="37" t="s">
        <v>135</v>
      </c>
      <c r="D1165" s="37" t="s">
        <v>136</v>
      </c>
      <c r="E1165" s="37" t="s">
        <v>142</v>
      </c>
      <c r="F1165" s="37" t="s">
        <v>141</v>
      </c>
      <c r="G1165" s="38" t="str">
        <f t="shared" si="152"/>
        <v>3.3.90.06.05</v>
      </c>
      <c r="H1165" s="23" t="s">
        <v>572</v>
      </c>
      <c r="I1165" s="29" t="str">
        <f t="shared" si="153"/>
        <v>A</v>
      </c>
      <c r="J1165" s="38">
        <f t="shared" si="154"/>
        <v>5</v>
      </c>
      <c r="K1165" s="39" t="s">
        <v>47</v>
      </c>
      <c r="L1165" s="38" t="s">
        <v>770</v>
      </c>
      <c r="M1165" s="38" t="s">
        <v>544</v>
      </c>
      <c r="N1165" s="59" t="s">
        <v>549</v>
      </c>
      <c r="O1165" s="62" t="s">
        <v>554</v>
      </c>
      <c r="Q1165" s="2" t="str">
        <f t="shared" si="145"/>
        <v>3.3.90.06.05</v>
      </c>
      <c r="R1165" s="2" t="str">
        <f t="shared" si="146"/>
        <v>33900605</v>
      </c>
      <c r="S1165" s="2" t="b">
        <f t="shared" si="147"/>
        <v>1</v>
      </c>
      <c r="T1165" s="6" t="str">
        <f t="shared" si="148"/>
        <v>33900605</v>
      </c>
      <c r="V1165" s="9" t="str">
        <f t="shared" si="149"/>
        <v>A</v>
      </c>
      <c r="W1165" s="2" t="b">
        <f t="shared" si="150"/>
        <v>1</v>
      </c>
      <c r="Y1165" s="2" t="str">
        <f t="shared" si="151"/>
        <v>3.3.90.06.05 - AUXÍLIO COM DESLOCAMENTO PARA EXAME FORA DO DOMICÍLIO</v>
      </c>
      <c r="Z1165" s="2" t="s">
        <v>549</v>
      </c>
    </row>
    <row r="1166" spans="2:26" x14ac:dyDescent="0.25">
      <c r="B1166" s="36" t="s">
        <v>135</v>
      </c>
      <c r="C1166" s="37" t="s">
        <v>135</v>
      </c>
      <c r="D1166" s="37" t="s">
        <v>136</v>
      </c>
      <c r="E1166" s="37" t="s">
        <v>142</v>
      </c>
      <c r="F1166" s="37" t="s">
        <v>191</v>
      </c>
      <c r="G1166" s="38" t="str">
        <f t="shared" si="152"/>
        <v>3.3.90.06.99</v>
      </c>
      <c r="H1166" s="23" t="s">
        <v>486</v>
      </c>
      <c r="I1166" s="29" t="str">
        <f t="shared" si="153"/>
        <v>A</v>
      </c>
      <c r="J1166" s="38">
        <f t="shared" si="154"/>
        <v>5</v>
      </c>
      <c r="K1166" s="39" t="s">
        <v>47</v>
      </c>
      <c r="L1166" s="38" t="s">
        <v>770</v>
      </c>
      <c r="M1166" s="38" t="s">
        <v>544</v>
      </c>
      <c r="N1166" s="59" t="s">
        <v>549</v>
      </c>
      <c r="O1166" s="62" t="s">
        <v>554</v>
      </c>
      <c r="Q1166" s="2" t="str">
        <f t="shared" si="145"/>
        <v>3.3.90.06.99</v>
      </c>
      <c r="R1166" s="2" t="str">
        <f t="shared" si="146"/>
        <v>33900699</v>
      </c>
      <c r="S1166" s="2" t="b">
        <f t="shared" si="147"/>
        <v>1</v>
      </c>
      <c r="T1166" s="6" t="str">
        <f t="shared" si="148"/>
        <v>33900699</v>
      </c>
      <c r="V1166" s="9" t="str">
        <f t="shared" si="149"/>
        <v>A</v>
      </c>
      <c r="W1166" s="2" t="b">
        <f t="shared" si="150"/>
        <v>1</v>
      </c>
      <c r="Y1166" s="2" t="str">
        <f t="shared" si="151"/>
        <v>3.3.90.06.99 - OUTROS BENEFÍCIOS AO DEFICIENTE E AO IDOSO</v>
      </c>
      <c r="Z1166" s="2" t="s">
        <v>549</v>
      </c>
    </row>
    <row r="1167" spans="2:26" s="3" customFormat="1" x14ac:dyDescent="0.25">
      <c r="B1167" s="30" t="s">
        <v>135</v>
      </c>
      <c r="C1167" s="31" t="s">
        <v>135</v>
      </c>
      <c r="D1167" s="31" t="s">
        <v>136</v>
      </c>
      <c r="E1167" s="31" t="s">
        <v>144</v>
      </c>
      <c r="F1167" s="31" t="s">
        <v>186</v>
      </c>
      <c r="G1167" s="32" t="str">
        <f t="shared" si="152"/>
        <v>3.3.90.08.00</v>
      </c>
      <c r="H1167" s="33" t="s">
        <v>776</v>
      </c>
      <c r="I1167" s="34" t="str">
        <f t="shared" ref="I1167:I1185" si="155">IF(J1167&lt;J1168,"S","A")</f>
        <v>S</v>
      </c>
      <c r="J1167" s="32">
        <f t="shared" si="154"/>
        <v>4</v>
      </c>
      <c r="K1167" s="35" t="s">
        <v>46</v>
      </c>
      <c r="L1167" s="32" t="s">
        <v>770</v>
      </c>
      <c r="M1167" s="32" t="s">
        <v>544</v>
      </c>
      <c r="N1167" s="59" t="s">
        <v>549</v>
      </c>
      <c r="O1167" s="61" t="s">
        <v>554</v>
      </c>
      <c r="Q1167" s="2" t="str">
        <f t="shared" si="145"/>
        <v>3.3.90.08.00</v>
      </c>
      <c r="R1167" s="2" t="str">
        <f t="shared" si="146"/>
        <v>33900800</v>
      </c>
      <c r="S1167" s="2" t="b">
        <f t="shared" si="147"/>
        <v>1</v>
      </c>
      <c r="T1167" s="6" t="str">
        <f t="shared" si="148"/>
        <v>33900800</v>
      </c>
      <c r="V1167" s="11" t="str">
        <f t="shared" si="149"/>
        <v>S</v>
      </c>
      <c r="W1167" s="3" t="b">
        <f t="shared" si="150"/>
        <v>1</v>
      </c>
      <c r="Y1167" s="2" t="str">
        <f t="shared" si="151"/>
        <v>3.3.90.08.00 - OUTROS BENEFÍCIOS ASSISTENCIAIS DO SERVIDOR</v>
      </c>
      <c r="Z1167" s="2" t="s">
        <v>549</v>
      </c>
    </row>
    <row r="1168" spans="2:26" x14ac:dyDescent="0.25">
      <c r="B1168" s="36" t="s">
        <v>135</v>
      </c>
      <c r="C1168" s="37" t="s">
        <v>135</v>
      </c>
      <c r="D1168" s="37" t="s">
        <v>136</v>
      </c>
      <c r="E1168" s="37" t="s">
        <v>144</v>
      </c>
      <c r="F1168" s="37" t="s">
        <v>173</v>
      </c>
      <c r="G1168" s="38" t="str">
        <f t="shared" si="152"/>
        <v>3.3.90.08.01</v>
      </c>
      <c r="H1168" s="23" t="s">
        <v>784</v>
      </c>
      <c r="I1168" s="38" t="str">
        <f t="shared" si="155"/>
        <v>A</v>
      </c>
      <c r="J1168" s="38">
        <f t="shared" si="154"/>
        <v>5</v>
      </c>
      <c r="K1168" s="39" t="s">
        <v>47</v>
      </c>
      <c r="L1168" s="38" t="s">
        <v>770</v>
      </c>
      <c r="M1168" s="38" t="s">
        <v>544</v>
      </c>
      <c r="N1168" s="59" t="s">
        <v>549</v>
      </c>
      <c r="O1168" s="62" t="s">
        <v>554</v>
      </c>
      <c r="Q1168" s="2" t="str">
        <f t="shared" si="145"/>
        <v>3.3.90.08.01</v>
      </c>
      <c r="R1168" s="2" t="str">
        <f t="shared" si="146"/>
        <v>33900801</v>
      </c>
      <c r="S1168" s="2" t="b">
        <f t="shared" si="147"/>
        <v>1</v>
      </c>
      <c r="T1168" s="6" t="str">
        <f t="shared" si="148"/>
        <v>33900801</v>
      </c>
      <c r="V1168" s="9" t="str">
        <f t="shared" si="149"/>
        <v>A</v>
      </c>
      <c r="W1168" s="2" t="b">
        <f t="shared" si="150"/>
        <v>1</v>
      </c>
      <c r="Y1168" s="2" t="str">
        <f t="shared" si="151"/>
        <v>3.3.90.08.01 - AUXÍLIO FUNERAL</v>
      </c>
      <c r="Z1168" s="2" t="s">
        <v>549</v>
      </c>
    </row>
    <row r="1169" spans="2:26" x14ac:dyDescent="0.25">
      <c r="B1169" s="36" t="s">
        <v>135</v>
      </c>
      <c r="C1169" s="37" t="s">
        <v>135</v>
      </c>
      <c r="D1169" s="37" t="s">
        <v>136</v>
      </c>
      <c r="E1169" s="37" t="s">
        <v>144</v>
      </c>
      <c r="F1169" s="37" t="s">
        <v>141</v>
      </c>
      <c r="G1169" s="38" t="str">
        <f t="shared" si="152"/>
        <v>3.3.90.08.05</v>
      </c>
      <c r="H1169" s="23" t="s">
        <v>785</v>
      </c>
      <c r="I1169" s="38" t="str">
        <f t="shared" si="155"/>
        <v>A</v>
      </c>
      <c r="J1169" s="38">
        <f t="shared" si="154"/>
        <v>5</v>
      </c>
      <c r="K1169" s="39" t="s">
        <v>47</v>
      </c>
      <c r="L1169" s="38" t="s">
        <v>770</v>
      </c>
      <c r="M1169" s="38" t="s">
        <v>544</v>
      </c>
      <c r="N1169" s="59" t="s">
        <v>549</v>
      </c>
      <c r="O1169" s="62" t="s">
        <v>554</v>
      </c>
      <c r="Q1169" s="2" t="str">
        <f t="shared" si="145"/>
        <v>3.3.90.08.05</v>
      </c>
      <c r="R1169" s="2" t="str">
        <f t="shared" si="146"/>
        <v>33900805</v>
      </c>
      <c r="S1169" s="2" t="b">
        <f t="shared" si="147"/>
        <v>1</v>
      </c>
      <c r="T1169" s="6" t="str">
        <f t="shared" si="148"/>
        <v>33900805</v>
      </c>
      <c r="V1169" s="9" t="str">
        <f t="shared" si="149"/>
        <v>A</v>
      </c>
      <c r="W1169" s="2" t="b">
        <f t="shared" si="150"/>
        <v>1</v>
      </c>
      <c r="Y1169" s="2" t="str">
        <f t="shared" si="151"/>
        <v>3.3.90.08.05 - AUXÍLIO NATALIDADE</v>
      </c>
      <c r="Z1169" s="2" t="s">
        <v>549</v>
      </c>
    </row>
    <row r="1170" spans="2:26" x14ac:dyDescent="0.25">
      <c r="B1170" s="36" t="s">
        <v>135</v>
      </c>
      <c r="C1170" s="37" t="s">
        <v>135</v>
      </c>
      <c r="D1170" s="37" t="s">
        <v>136</v>
      </c>
      <c r="E1170" s="37" t="s">
        <v>144</v>
      </c>
      <c r="F1170" s="37" t="s">
        <v>174</v>
      </c>
      <c r="G1170" s="38" t="str">
        <f t="shared" si="152"/>
        <v>3.3.90.08.09</v>
      </c>
      <c r="H1170" s="23" t="s">
        <v>786</v>
      </c>
      <c r="I1170" s="38" t="str">
        <f t="shared" si="155"/>
        <v>A</v>
      </c>
      <c r="J1170" s="38">
        <f t="shared" si="154"/>
        <v>5</v>
      </c>
      <c r="K1170" s="39" t="s">
        <v>47</v>
      </c>
      <c r="L1170" s="38" t="s">
        <v>770</v>
      </c>
      <c r="M1170" s="38" t="s">
        <v>544</v>
      </c>
      <c r="N1170" s="59" t="s">
        <v>549</v>
      </c>
      <c r="O1170" s="62" t="s">
        <v>554</v>
      </c>
      <c r="Q1170" s="2" t="str">
        <f t="shared" si="145"/>
        <v>3.3.90.08.09</v>
      </c>
      <c r="R1170" s="2" t="str">
        <f t="shared" si="146"/>
        <v>33900809</v>
      </c>
      <c r="S1170" s="2" t="b">
        <f t="shared" si="147"/>
        <v>1</v>
      </c>
      <c r="T1170" s="6" t="str">
        <f t="shared" si="148"/>
        <v>33900809</v>
      </c>
      <c r="V1170" s="9" t="str">
        <f t="shared" si="149"/>
        <v>A</v>
      </c>
      <c r="W1170" s="2" t="b">
        <f t="shared" si="150"/>
        <v>1</v>
      </c>
      <c r="Y1170" s="2" t="str">
        <f t="shared" si="151"/>
        <v>3.3.90.08.09 - AUXÍLIO CRECHE</v>
      </c>
      <c r="Z1170" s="2" t="s">
        <v>549</v>
      </c>
    </row>
    <row r="1171" spans="2:26" x14ac:dyDescent="0.25">
      <c r="B1171" s="36" t="s">
        <v>135</v>
      </c>
      <c r="C1171" s="37" t="s">
        <v>135</v>
      </c>
      <c r="D1171" s="37" t="s">
        <v>136</v>
      </c>
      <c r="E1171" s="37" t="s">
        <v>144</v>
      </c>
      <c r="F1171" s="37" t="s">
        <v>175</v>
      </c>
      <c r="G1171" s="38" t="str">
        <f t="shared" si="152"/>
        <v>3.3.90.08.11</v>
      </c>
      <c r="H1171" s="23" t="s">
        <v>787</v>
      </c>
      <c r="I1171" s="38" t="str">
        <f t="shared" si="155"/>
        <v>A</v>
      </c>
      <c r="J1171" s="38">
        <f t="shared" si="154"/>
        <v>5</v>
      </c>
      <c r="K1171" s="39" t="s">
        <v>47</v>
      </c>
      <c r="L1171" s="38" t="s">
        <v>770</v>
      </c>
      <c r="M1171" s="38" t="s">
        <v>544</v>
      </c>
      <c r="N1171" s="59" t="s">
        <v>549</v>
      </c>
      <c r="O1171" s="62" t="s">
        <v>554</v>
      </c>
      <c r="Q1171" s="2" t="str">
        <f t="shared" si="145"/>
        <v>3.3.90.08.11</v>
      </c>
      <c r="R1171" s="2" t="str">
        <f t="shared" si="146"/>
        <v>33900811</v>
      </c>
      <c r="S1171" s="2" t="b">
        <f t="shared" si="147"/>
        <v>1</v>
      </c>
      <c r="T1171" s="6" t="str">
        <f t="shared" si="148"/>
        <v>33900811</v>
      </c>
      <c r="V1171" s="9" t="str">
        <f t="shared" si="149"/>
        <v>A</v>
      </c>
      <c r="W1171" s="2" t="b">
        <f t="shared" si="150"/>
        <v>1</v>
      </c>
      <c r="Y1171" s="2" t="str">
        <f t="shared" si="151"/>
        <v>3.3.90.08.11 - AUXÍLIO SAÚDE</v>
      </c>
      <c r="Z1171" s="2" t="s">
        <v>549</v>
      </c>
    </row>
    <row r="1172" spans="2:26" x14ac:dyDescent="0.25">
      <c r="B1172" s="36" t="s">
        <v>135</v>
      </c>
      <c r="C1172" s="37" t="s">
        <v>135</v>
      </c>
      <c r="D1172" s="37" t="s">
        <v>136</v>
      </c>
      <c r="E1172" s="37" t="s">
        <v>144</v>
      </c>
      <c r="F1172" s="37" t="s">
        <v>146</v>
      </c>
      <c r="G1172" s="38" t="str">
        <f t="shared" si="152"/>
        <v>3.3.90.08.13</v>
      </c>
      <c r="H1172" s="23" t="s">
        <v>788</v>
      </c>
      <c r="I1172" s="38" t="str">
        <f t="shared" si="155"/>
        <v>A</v>
      </c>
      <c r="J1172" s="38">
        <f t="shared" si="154"/>
        <v>5</v>
      </c>
      <c r="K1172" s="39" t="s">
        <v>47</v>
      </c>
      <c r="L1172" s="38" t="s">
        <v>770</v>
      </c>
      <c r="M1172" s="38" t="s">
        <v>544</v>
      </c>
      <c r="N1172" s="59" t="s">
        <v>549</v>
      </c>
      <c r="O1172" s="62" t="s">
        <v>554</v>
      </c>
      <c r="Q1172" s="2" t="str">
        <f t="shared" si="145"/>
        <v>3.3.90.08.13</v>
      </c>
      <c r="R1172" s="2" t="str">
        <f t="shared" si="146"/>
        <v>33900813</v>
      </c>
      <c r="S1172" s="2" t="b">
        <f t="shared" si="147"/>
        <v>1</v>
      </c>
      <c r="T1172" s="6" t="str">
        <f t="shared" si="148"/>
        <v>33900813</v>
      </c>
      <c r="V1172" s="9" t="str">
        <f t="shared" si="149"/>
        <v>A</v>
      </c>
      <c r="W1172" s="2" t="b">
        <f t="shared" si="150"/>
        <v>1</v>
      </c>
      <c r="Y1172" s="2" t="str">
        <f t="shared" si="151"/>
        <v>3.3.90.08.13 - AUXÍLIO FAMILIAR NO EXTERIOR</v>
      </c>
      <c r="Z1172" s="2" t="s">
        <v>549</v>
      </c>
    </row>
    <row r="1173" spans="2:26" x14ac:dyDescent="0.25">
      <c r="B1173" s="36" t="s">
        <v>135</v>
      </c>
      <c r="C1173" s="37" t="s">
        <v>135</v>
      </c>
      <c r="D1173" s="37" t="s">
        <v>136</v>
      </c>
      <c r="E1173" s="37" t="s">
        <v>144</v>
      </c>
      <c r="F1173" s="37" t="s">
        <v>176</v>
      </c>
      <c r="G1173" s="38" t="str">
        <f t="shared" si="152"/>
        <v>3.3.90.08.14</v>
      </c>
      <c r="H1173" s="23" t="s">
        <v>789</v>
      </c>
      <c r="I1173" s="38" t="str">
        <f t="shared" si="155"/>
        <v>A</v>
      </c>
      <c r="J1173" s="38">
        <f t="shared" si="154"/>
        <v>5</v>
      </c>
      <c r="K1173" s="39" t="s">
        <v>47</v>
      </c>
      <c r="L1173" s="38" t="s">
        <v>770</v>
      </c>
      <c r="M1173" s="38" t="s">
        <v>544</v>
      </c>
      <c r="N1173" s="59" t="s">
        <v>549</v>
      </c>
      <c r="O1173" s="62" t="s">
        <v>554</v>
      </c>
      <c r="Q1173" s="2" t="str">
        <f t="shared" si="145"/>
        <v>3.3.90.08.14</v>
      </c>
      <c r="R1173" s="2" t="str">
        <f t="shared" si="146"/>
        <v>33900814</v>
      </c>
      <c r="S1173" s="2" t="b">
        <f t="shared" si="147"/>
        <v>1</v>
      </c>
      <c r="T1173" s="6" t="str">
        <f t="shared" si="148"/>
        <v>33900814</v>
      </c>
      <c r="V1173" s="9" t="str">
        <f t="shared" si="149"/>
        <v>A</v>
      </c>
      <c r="W1173" s="2" t="b">
        <f t="shared" si="150"/>
        <v>1</v>
      </c>
      <c r="Y1173" s="2" t="str">
        <f t="shared" si="151"/>
        <v>3.3.90.08.14 - AUXÍLIO DEFICIENTE</v>
      </c>
      <c r="Z1173" s="2" t="s">
        <v>549</v>
      </c>
    </row>
    <row r="1174" spans="2:26" x14ac:dyDescent="0.25">
      <c r="B1174" s="36" t="s">
        <v>135</v>
      </c>
      <c r="C1174" s="37" t="s">
        <v>135</v>
      </c>
      <c r="D1174" s="37" t="s">
        <v>136</v>
      </c>
      <c r="E1174" s="37" t="s">
        <v>144</v>
      </c>
      <c r="F1174" s="37" t="s">
        <v>147</v>
      </c>
      <c r="G1174" s="38" t="str">
        <f t="shared" si="152"/>
        <v>3.3.90.08.15</v>
      </c>
      <c r="H1174" s="23" t="s">
        <v>790</v>
      </c>
      <c r="I1174" s="38" t="str">
        <f t="shared" si="155"/>
        <v>A</v>
      </c>
      <c r="J1174" s="38">
        <f t="shared" si="154"/>
        <v>5</v>
      </c>
      <c r="K1174" s="39" t="s">
        <v>47</v>
      </c>
      <c r="L1174" s="38" t="s">
        <v>770</v>
      </c>
      <c r="M1174" s="38" t="s">
        <v>544</v>
      </c>
      <c r="N1174" s="59" t="s">
        <v>549</v>
      </c>
      <c r="O1174" s="62" t="s">
        <v>554</v>
      </c>
      <c r="Q1174" s="2" t="str">
        <f t="shared" si="145"/>
        <v>3.3.90.08.15</v>
      </c>
      <c r="R1174" s="2" t="str">
        <f t="shared" si="146"/>
        <v>33900815</v>
      </c>
      <c r="S1174" s="2" t="b">
        <f t="shared" si="147"/>
        <v>1</v>
      </c>
      <c r="T1174" s="6" t="str">
        <f t="shared" si="148"/>
        <v>33900815</v>
      </c>
      <c r="V1174" s="9" t="str">
        <f t="shared" si="149"/>
        <v>A</v>
      </c>
      <c r="W1174" s="2" t="b">
        <f t="shared" si="150"/>
        <v>1</v>
      </c>
      <c r="Y1174" s="2" t="str">
        <f t="shared" si="151"/>
        <v>3.3.90.08.15 - AUXÍLIO ESCOLA</v>
      </c>
      <c r="Z1174" s="2" t="s">
        <v>549</v>
      </c>
    </row>
    <row r="1175" spans="2:26" x14ac:dyDescent="0.25">
      <c r="B1175" s="36" t="s">
        <v>135</v>
      </c>
      <c r="C1175" s="37" t="s">
        <v>135</v>
      </c>
      <c r="D1175" s="37" t="s">
        <v>136</v>
      </c>
      <c r="E1175" s="37" t="s">
        <v>144</v>
      </c>
      <c r="F1175" s="37" t="s">
        <v>168</v>
      </c>
      <c r="G1175" s="38" t="str">
        <f t="shared" si="152"/>
        <v>3.3.90.08.46</v>
      </c>
      <c r="H1175" s="23" t="s">
        <v>791</v>
      </c>
      <c r="I1175" s="38" t="str">
        <f t="shared" si="155"/>
        <v>A</v>
      </c>
      <c r="J1175" s="38">
        <f t="shared" si="154"/>
        <v>5</v>
      </c>
      <c r="K1175" s="39" t="s">
        <v>47</v>
      </c>
      <c r="L1175" s="38" t="s">
        <v>770</v>
      </c>
      <c r="M1175" s="38" t="s">
        <v>544</v>
      </c>
      <c r="N1175" s="59" t="s">
        <v>549</v>
      </c>
      <c r="O1175" s="62" t="s">
        <v>554</v>
      </c>
      <c r="Q1175" s="2" t="str">
        <f t="shared" si="145"/>
        <v>3.3.90.08.46</v>
      </c>
      <c r="R1175" s="2" t="str">
        <f t="shared" si="146"/>
        <v>33900846</v>
      </c>
      <c r="S1175" s="2" t="b">
        <f t="shared" si="147"/>
        <v>1</v>
      </c>
      <c r="T1175" s="6" t="str">
        <f t="shared" si="148"/>
        <v>33900846</v>
      </c>
      <c r="V1175" s="9" t="str">
        <f t="shared" si="149"/>
        <v>A</v>
      </c>
      <c r="W1175" s="2" t="b">
        <f t="shared" si="150"/>
        <v>1</v>
      </c>
      <c r="Y1175" s="2" t="str">
        <f t="shared" si="151"/>
        <v>3.3.90.08.46 - AUXÍLIO ODONTOLÓGICO</v>
      </c>
      <c r="Z1175" s="2" t="s">
        <v>549</v>
      </c>
    </row>
    <row r="1176" spans="2:26" x14ac:dyDescent="0.25">
      <c r="B1176" s="36" t="s">
        <v>135</v>
      </c>
      <c r="C1176" s="37" t="s">
        <v>135</v>
      </c>
      <c r="D1176" s="37" t="s">
        <v>136</v>
      </c>
      <c r="E1176" s="37" t="s">
        <v>144</v>
      </c>
      <c r="F1176" s="37" t="s">
        <v>169</v>
      </c>
      <c r="G1176" s="38" t="str">
        <f t="shared" si="152"/>
        <v>3.3.90.08.47</v>
      </c>
      <c r="H1176" s="23" t="s">
        <v>792</v>
      </c>
      <c r="I1176" s="38" t="str">
        <f t="shared" si="155"/>
        <v>A</v>
      </c>
      <c r="J1176" s="38">
        <f t="shared" si="154"/>
        <v>5</v>
      </c>
      <c r="K1176" s="39" t="s">
        <v>47</v>
      </c>
      <c r="L1176" s="38" t="s">
        <v>770</v>
      </c>
      <c r="M1176" s="38" t="s">
        <v>544</v>
      </c>
      <c r="N1176" s="59" t="s">
        <v>549</v>
      </c>
      <c r="O1176" s="62" t="s">
        <v>554</v>
      </c>
      <c r="Q1176" s="2" t="str">
        <f t="shared" si="145"/>
        <v>3.3.90.08.47</v>
      </c>
      <c r="R1176" s="2" t="str">
        <f t="shared" si="146"/>
        <v>33900847</v>
      </c>
      <c r="S1176" s="2" t="b">
        <f t="shared" si="147"/>
        <v>1</v>
      </c>
      <c r="T1176" s="6" t="str">
        <f t="shared" si="148"/>
        <v>33900847</v>
      </c>
      <c r="V1176" s="9" t="str">
        <f t="shared" si="149"/>
        <v>A</v>
      </c>
      <c r="W1176" s="2" t="b">
        <f t="shared" si="150"/>
        <v>1</v>
      </c>
      <c r="Y1176" s="2" t="str">
        <f t="shared" si="151"/>
        <v>3.3.90.08.47 - AUXÍLIO OFTALMOLÓGICO</v>
      </c>
      <c r="Z1176" s="2" t="s">
        <v>549</v>
      </c>
    </row>
    <row r="1177" spans="2:26" x14ac:dyDescent="0.25">
      <c r="B1177" s="36" t="s">
        <v>135</v>
      </c>
      <c r="C1177" s="37" t="s">
        <v>135</v>
      </c>
      <c r="D1177" s="37" t="s">
        <v>136</v>
      </c>
      <c r="E1177" s="37" t="s">
        <v>144</v>
      </c>
      <c r="F1177" s="37" t="s">
        <v>170</v>
      </c>
      <c r="G1177" s="38" t="str">
        <f t="shared" si="152"/>
        <v>3.3.90.08.48</v>
      </c>
      <c r="H1177" s="23" t="s">
        <v>793</v>
      </c>
      <c r="I1177" s="38" t="str">
        <f t="shared" si="155"/>
        <v>A</v>
      </c>
      <c r="J1177" s="38">
        <f t="shared" si="154"/>
        <v>5</v>
      </c>
      <c r="K1177" s="39" t="s">
        <v>47</v>
      </c>
      <c r="L1177" s="38" t="s">
        <v>770</v>
      </c>
      <c r="M1177" s="38" t="s">
        <v>544</v>
      </c>
      <c r="N1177" s="59" t="s">
        <v>549</v>
      </c>
      <c r="O1177" s="62" t="s">
        <v>554</v>
      </c>
      <c r="Q1177" s="2" t="str">
        <f t="shared" si="145"/>
        <v>3.3.90.08.48</v>
      </c>
      <c r="R1177" s="2" t="str">
        <f t="shared" si="146"/>
        <v>33900848</v>
      </c>
      <c r="S1177" s="2" t="b">
        <f t="shared" si="147"/>
        <v>1</v>
      </c>
      <c r="T1177" s="6" t="str">
        <f t="shared" si="148"/>
        <v>33900848</v>
      </c>
      <c r="V1177" s="9" t="str">
        <f t="shared" si="149"/>
        <v>A</v>
      </c>
      <c r="W1177" s="2" t="b">
        <f t="shared" si="150"/>
        <v>1</v>
      </c>
      <c r="Y1177" s="2" t="str">
        <f t="shared" si="151"/>
        <v>3.3.90.08.48 - AUXÍLIO MEDICAMENTO</v>
      </c>
      <c r="Z1177" s="2" t="s">
        <v>549</v>
      </c>
    </row>
    <row r="1178" spans="2:26" x14ac:dyDescent="0.25">
      <c r="B1178" s="36" t="s">
        <v>135</v>
      </c>
      <c r="C1178" s="37" t="s">
        <v>135</v>
      </c>
      <c r="D1178" s="37" t="s">
        <v>136</v>
      </c>
      <c r="E1178" s="37" t="s">
        <v>144</v>
      </c>
      <c r="F1178" s="37" t="s">
        <v>194</v>
      </c>
      <c r="G1178" s="38" t="str">
        <f t="shared" si="152"/>
        <v>3.3.90.08.53</v>
      </c>
      <c r="H1178" s="23" t="s">
        <v>794</v>
      </c>
      <c r="I1178" s="38" t="str">
        <f t="shared" si="155"/>
        <v>A</v>
      </c>
      <c r="J1178" s="38">
        <f t="shared" si="154"/>
        <v>5</v>
      </c>
      <c r="K1178" s="39" t="s">
        <v>47</v>
      </c>
      <c r="L1178" s="38" t="s">
        <v>770</v>
      </c>
      <c r="M1178" s="38" t="s">
        <v>544</v>
      </c>
      <c r="N1178" s="59" t="s">
        <v>549</v>
      </c>
      <c r="O1178" s="62" t="s">
        <v>554</v>
      </c>
      <c r="Q1178" s="2" t="str">
        <f t="shared" si="145"/>
        <v>3.3.90.08.53</v>
      </c>
      <c r="R1178" s="2" t="str">
        <f t="shared" si="146"/>
        <v>33900853</v>
      </c>
      <c r="S1178" s="2" t="b">
        <f t="shared" si="147"/>
        <v>1</v>
      </c>
      <c r="T1178" s="6" t="str">
        <f t="shared" si="148"/>
        <v>33900853</v>
      </c>
      <c r="V1178" s="9" t="str">
        <f t="shared" si="149"/>
        <v>A</v>
      </c>
      <c r="W1178" s="2" t="b">
        <f t="shared" si="150"/>
        <v>1</v>
      </c>
      <c r="Y1178" s="2" t="str">
        <f t="shared" si="151"/>
        <v>3.3.90.08.53 - AUXÍLIO RECLUSÃO</v>
      </c>
      <c r="Z1178" s="2" t="s">
        <v>549</v>
      </c>
    </row>
    <row r="1179" spans="2:26" x14ac:dyDescent="0.25">
      <c r="B1179" s="36" t="s">
        <v>135</v>
      </c>
      <c r="C1179" s="37" t="s">
        <v>135</v>
      </c>
      <c r="D1179" s="37" t="s">
        <v>136</v>
      </c>
      <c r="E1179" s="37" t="s">
        <v>144</v>
      </c>
      <c r="F1179" s="37" t="s">
        <v>196</v>
      </c>
      <c r="G1179" s="38" t="str">
        <f t="shared" si="152"/>
        <v>3.3.90.08.56</v>
      </c>
      <c r="H1179" s="23" t="s">
        <v>573</v>
      </c>
      <c r="I1179" s="38" t="str">
        <f t="shared" si="155"/>
        <v>A</v>
      </c>
      <c r="J1179" s="38">
        <f t="shared" si="154"/>
        <v>5</v>
      </c>
      <c r="K1179" s="39" t="s">
        <v>47</v>
      </c>
      <c r="L1179" s="38" t="s">
        <v>770</v>
      </c>
      <c r="M1179" s="38" t="s">
        <v>544</v>
      </c>
      <c r="N1179" s="59" t="s">
        <v>549</v>
      </c>
      <c r="O1179" s="62" t="s">
        <v>554</v>
      </c>
      <c r="Q1179" s="2" t="str">
        <f t="shared" si="145"/>
        <v>3.3.90.08.56</v>
      </c>
      <c r="R1179" s="2" t="str">
        <f t="shared" si="146"/>
        <v>33900856</v>
      </c>
      <c r="S1179" s="2" t="b">
        <f t="shared" si="147"/>
        <v>1</v>
      </c>
      <c r="T1179" s="6" t="str">
        <f t="shared" si="148"/>
        <v>33900856</v>
      </c>
      <c r="V1179" s="9" t="str">
        <f t="shared" si="149"/>
        <v>A</v>
      </c>
      <c r="W1179" s="2" t="b">
        <f t="shared" si="150"/>
        <v>1</v>
      </c>
      <c r="Y1179" s="2" t="str">
        <f t="shared" si="151"/>
        <v>3.3.90.08.56 - SALÁRIO FAMÍLIA</v>
      </c>
      <c r="Z1179" s="2" t="s">
        <v>549</v>
      </c>
    </row>
    <row r="1180" spans="2:26" x14ac:dyDescent="0.25">
      <c r="B1180" s="36" t="s">
        <v>135</v>
      </c>
      <c r="C1180" s="37" t="s">
        <v>135</v>
      </c>
      <c r="D1180" s="37" t="s">
        <v>136</v>
      </c>
      <c r="E1180" s="37" t="s">
        <v>144</v>
      </c>
      <c r="F1180" s="37" t="s">
        <v>191</v>
      </c>
      <c r="G1180" s="38" t="str">
        <f t="shared" si="152"/>
        <v>3.3.90.08.99</v>
      </c>
      <c r="H1180" s="23" t="s">
        <v>487</v>
      </c>
      <c r="I1180" s="38" t="str">
        <f t="shared" si="155"/>
        <v>A</v>
      </c>
      <c r="J1180" s="38">
        <f t="shared" si="154"/>
        <v>5</v>
      </c>
      <c r="K1180" s="39" t="s">
        <v>47</v>
      </c>
      <c r="L1180" s="38" t="s">
        <v>770</v>
      </c>
      <c r="M1180" s="38" t="s">
        <v>544</v>
      </c>
      <c r="N1180" s="59" t="s">
        <v>549</v>
      </c>
      <c r="O1180" s="62" t="s">
        <v>554</v>
      </c>
      <c r="Q1180" s="2" t="str">
        <f t="shared" si="145"/>
        <v>3.3.90.08.99</v>
      </c>
      <c r="R1180" s="2" t="str">
        <f t="shared" si="146"/>
        <v>33900899</v>
      </c>
      <c r="S1180" s="2" t="b">
        <f t="shared" si="147"/>
        <v>1</v>
      </c>
      <c r="T1180" s="6" t="str">
        <f t="shared" si="148"/>
        <v>33900899</v>
      </c>
      <c r="V1180" s="9" t="str">
        <f t="shared" si="149"/>
        <v>A</v>
      </c>
      <c r="W1180" s="2" t="b">
        <f t="shared" si="150"/>
        <v>1</v>
      </c>
      <c r="Y1180" s="2" t="str">
        <f t="shared" si="151"/>
        <v>3.3.90.08.99 - OUTROS BENEFÍCIOS ASSISTENCIAIS</v>
      </c>
      <c r="Z1180" s="2" t="s">
        <v>549</v>
      </c>
    </row>
    <row r="1181" spans="2:26" s="3" customFormat="1" x14ac:dyDescent="0.25">
      <c r="B1181" s="30" t="s">
        <v>135</v>
      </c>
      <c r="C1181" s="31" t="s">
        <v>135</v>
      </c>
      <c r="D1181" s="31" t="s">
        <v>136</v>
      </c>
      <c r="E1181" s="31" t="s">
        <v>183</v>
      </c>
      <c r="F1181" s="31" t="s">
        <v>186</v>
      </c>
      <c r="G1181" s="32" t="str">
        <f t="shared" si="152"/>
        <v>3.3.90.10.00</v>
      </c>
      <c r="H1181" s="33" t="s">
        <v>111</v>
      </c>
      <c r="I1181" s="34" t="str">
        <f t="shared" si="155"/>
        <v>S</v>
      </c>
      <c r="J1181" s="32">
        <f t="shared" si="154"/>
        <v>4</v>
      </c>
      <c r="K1181" s="35" t="s">
        <v>46</v>
      </c>
      <c r="L1181" s="32" t="s">
        <v>770</v>
      </c>
      <c r="M1181" s="32" t="s">
        <v>544</v>
      </c>
      <c r="N1181" s="59" t="s">
        <v>549</v>
      </c>
      <c r="O1181" s="61" t="s">
        <v>554</v>
      </c>
      <c r="Q1181" s="2" t="str">
        <f t="shared" si="145"/>
        <v>3.3.90.10.00</v>
      </c>
      <c r="R1181" s="2" t="str">
        <f t="shared" si="146"/>
        <v>33901000</v>
      </c>
      <c r="S1181" s="2" t="b">
        <f t="shared" si="147"/>
        <v>1</v>
      </c>
      <c r="T1181" s="6" t="str">
        <f t="shared" si="148"/>
        <v>33901000</v>
      </c>
      <c r="V1181" s="11" t="str">
        <f t="shared" si="149"/>
        <v>S</v>
      </c>
      <c r="W1181" s="3" t="b">
        <f t="shared" si="150"/>
        <v>1</v>
      </c>
      <c r="Y1181" s="2" t="str">
        <f t="shared" si="151"/>
        <v>3.3.90.10.00 - SEGURO DESEMPREGO E ABONO SALARIAL</v>
      </c>
      <c r="Z1181" s="2" t="s">
        <v>549</v>
      </c>
    </row>
    <row r="1182" spans="2:26" x14ac:dyDescent="0.25">
      <c r="B1182" s="36" t="s">
        <v>135</v>
      </c>
      <c r="C1182" s="37" t="s">
        <v>135</v>
      </c>
      <c r="D1182" s="37" t="s">
        <v>136</v>
      </c>
      <c r="E1182" s="37" t="s">
        <v>183</v>
      </c>
      <c r="F1182" s="37" t="s">
        <v>173</v>
      </c>
      <c r="G1182" s="38" t="str">
        <f t="shared" si="152"/>
        <v>3.3.90.10.01</v>
      </c>
      <c r="H1182" s="23" t="s">
        <v>86</v>
      </c>
      <c r="I1182" s="38" t="str">
        <f t="shared" si="155"/>
        <v>A</v>
      </c>
      <c r="J1182" s="38">
        <f t="shared" si="154"/>
        <v>5</v>
      </c>
      <c r="K1182" s="39" t="s">
        <v>47</v>
      </c>
      <c r="L1182" s="38" t="s">
        <v>770</v>
      </c>
      <c r="M1182" s="38" t="s">
        <v>544</v>
      </c>
      <c r="N1182" s="59" t="s">
        <v>549</v>
      </c>
      <c r="O1182" s="62" t="s">
        <v>554</v>
      </c>
      <c r="Q1182" s="2" t="str">
        <f t="shared" si="145"/>
        <v>3.3.90.10.01</v>
      </c>
      <c r="R1182" s="2" t="str">
        <f t="shared" si="146"/>
        <v>33901001</v>
      </c>
      <c r="S1182" s="2" t="b">
        <f t="shared" si="147"/>
        <v>1</v>
      </c>
      <c r="T1182" s="6" t="str">
        <f t="shared" si="148"/>
        <v>33901001</v>
      </c>
      <c r="V1182" s="9" t="str">
        <f t="shared" si="149"/>
        <v>A</v>
      </c>
      <c r="W1182" s="2" t="b">
        <f t="shared" si="150"/>
        <v>1</v>
      </c>
      <c r="Y1182" s="2" t="str">
        <f t="shared" si="151"/>
        <v>3.3.90.10.01 - SEGURO DESEMPREGO - FAT</v>
      </c>
      <c r="Z1182" s="2" t="s">
        <v>549</v>
      </c>
    </row>
    <row r="1183" spans="2:26" x14ac:dyDescent="0.25">
      <c r="B1183" s="36" t="s">
        <v>135</v>
      </c>
      <c r="C1183" s="37" t="s">
        <v>135</v>
      </c>
      <c r="D1183" s="37" t="s">
        <v>136</v>
      </c>
      <c r="E1183" s="37" t="s">
        <v>183</v>
      </c>
      <c r="F1183" s="37" t="s">
        <v>144</v>
      </c>
      <c r="G1183" s="38" t="str">
        <f t="shared" si="152"/>
        <v>3.3.90.10.08</v>
      </c>
      <c r="H1183" s="23" t="s">
        <v>87</v>
      </c>
      <c r="I1183" s="38" t="str">
        <f t="shared" si="155"/>
        <v>A</v>
      </c>
      <c r="J1183" s="38">
        <f t="shared" si="154"/>
        <v>5</v>
      </c>
      <c r="K1183" s="39" t="s">
        <v>47</v>
      </c>
      <c r="L1183" s="38" t="s">
        <v>770</v>
      </c>
      <c r="M1183" s="38" t="s">
        <v>544</v>
      </c>
      <c r="N1183" s="59" t="s">
        <v>549</v>
      </c>
      <c r="O1183" s="62" t="s">
        <v>554</v>
      </c>
      <c r="Q1183" s="2" t="str">
        <f t="shared" si="145"/>
        <v>3.3.90.10.08</v>
      </c>
      <c r="R1183" s="2" t="str">
        <f t="shared" si="146"/>
        <v>33901008</v>
      </c>
      <c r="S1183" s="2" t="b">
        <f t="shared" si="147"/>
        <v>1</v>
      </c>
      <c r="T1183" s="6" t="str">
        <f t="shared" si="148"/>
        <v>33901008</v>
      </c>
      <c r="V1183" s="9" t="str">
        <f t="shared" si="149"/>
        <v>A</v>
      </c>
      <c r="W1183" s="2" t="b">
        <f t="shared" si="150"/>
        <v>1</v>
      </c>
      <c r="Y1183" s="2" t="str">
        <f t="shared" si="151"/>
        <v>3.3.90.10.08 - ABONO SALARIAL - PIS/PASEP - FAT</v>
      </c>
      <c r="Z1183" s="2" t="s">
        <v>549</v>
      </c>
    </row>
    <row r="1184" spans="2:26" x14ac:dyDescent="0.25">
      <c r="B1184" s="36" t="s">
        <v>135</v>
      </c>
      <c r="C1184" s="37" t="s">
        <v>135</v>
      </c>
      <c r="D1184" s="37" t="s">
        <v>136</v>
      </c>
      <c r="E1184" s="37" t="s">
        <v>183</v>
      </c>
      <c r="F1184" s="37" t="s">
        <v>191</v>
      </c>
      <c r="G1184" s="38" t="str">
        <f t="shared" si="152"/>
        <v>3.3.90.10.99</v>
      </c>
      <c r="H1184" s="23" t="s">
        <v>574</v>
      </c>
      <c r="I1184" s="38" t="str">
        <f t="shared" si="155"/>
        <v>A</v>
      </c>
      <c r="J1184" s="38">
        <f t="shared" si="154"/>
        <v>5</v>
      </c>
      <c r="K1184" s="39" t="s">
        <v>47</v>
      </c>
      <c r="L1184" s="38" t="s">
        <v>770</v>
      </c>
      <c r="M1184" s="38" t="s">
        <v>544</v>
      </c>
      <c r="N1184" s="59" t="s">
        <v>549</v>
      </c>
      <c r="O1184" s="62" t="s">
        <v>554</v>
      </c>
      <c r="Q1184" s="2" t="str">
        <f t="shared" si="145"/>
        <v>3.3.90.10.99</v>
      </c>
      <c r="R1184" s="2" t="str">
        <f t="shared" si="146"/>
        <v>33901099</v>
      </c>
      <c r="S1184" s="2" t="b">
        <f t="shared" si="147"/>
        <v>1</v>
      </c>
      <c r="T1184" s="6" t="str">
        <f t="shared" si="148"/>
        <v>33901099</v>
      </c>
      <c r="V1184" s="9" t="str">
        <f t="shared" si="149"/>
        <v>A</v>
      </c>
      <c r="W1184" s="2" t="b">
        <f t="shared" si="150"/>
        <v>1</v>
      </c>
      <c r="Y1184" s="2" t="str">
        <f t="shared" si="151"/>
        <v>3.3.90.10.99 - OUTROS BENEFÍCIOS DE NATUREZA SOCIAL</v>
      </c>
      <c r="Z1184" s="2" t="s">
        <v>549</v>
      </c>
    </row>
    <row r="1185" spans="2:26" x14ac:dyDescent="0.25">
      <c r="B1185" s="30" t="s">
        <v>135</v>
      </c>
      <c r="C1185" s="31" t="s">
        <v>135</v>
      </c>
      <c r="D1185" s="31" t="s">
        <v>136</v>
      </c>
      <c r="E1185" s="31" t="s">
        <v>176</v>
      </c>
      <c r="F1185" s="31" t="s">
        <v>186</v>
      </c>
      <c r="G1185" s="32" t="str">
        <f t="shared" si="152"/>
        <v>3.3.90.14.00</v>
      </c>
      <c r="H1185" s="33" t="s">
        <v>82</v>
      </c>
      <c r="I1185" s="34" t="str">
        <f t="shared" si="155"/>
        <v>S</v>
      </c>
      <c r="J1185" s="32">
        <f t="shared" si="154"/>
        <v>4</v>
      </c>
      <c r="K1185" s="35" t="s">
        <v>46</v>
      </c>
      <c r="L1185" s="32" t="s">
        <v>770</v>
      </c>
      <c r="M1185" s="32" t="s">
        <v>544</v>
      </c>
      <c r="N1185" s="59" t="s">
        <v>549</v>
      </c>
      <c r="O1185" s="61" t="s">
        <v>554</v>
      </c>
      <c r="Q1185" s="2" t="str">
        <f t="shared" si="145"/>
        <v>3.3.90.14.00</v>
      </c>
      <c r="R1185" s="2" t="str">
        <f t="shared" si="146"/>
        <v>33901400</v>
      </c>
      <c r="S1185" s="2" t="b">
        <f t="shared" si="147"/>
        <v>1</v>
      </c>
      <c r="T1185" s="6" t="str">
        <f t="shared" si="148"/>
        <v>33901400</v>
      </c>
      <c r="V1185" s="9" t="str">
        <f t="shared" si="149"/>
        <v>S</v>
      </c>
      <c r="W1185" s="2" t="b">
        <f t="shared" si="150"/>
        <v>1</v>
      </c>
      <c r="Y1185" s="2" t="str">
        <f t="shared" si="151"/>
        <v>3.3.90.14.00 - DIÁRIAS - CIVIL</v>
      </c>
      <c r="Z1185" s="2" t="s">
        <v>549</v>
      </c>
    </row>
    <row r="1186" spans="2:26" x14ac:dyDescent="0.25">
      <c r="B1186" s="36" t="s">
        <v>135</v>
      </c>
      <c r="C1186" s="37" t="s">
        <v>135</v>
      </c>
      <c r="D1186" s="37" t="s">
        <v>136</v>
      </c>
      <c r="E1186" s="37" t="s">
        <v>176</v>
      </c>
      <c r="F1186" s="37" t="s">
        <v>176</v>
      </c>
      <c r="G1186" s="38" t="str">
        <f t="shared" si="152"/>
        <v>3.3.90.14.14</v>
      </c>
      <c r="H1186" s="45" t="s">
        <v>627</v>
      </c>
      <c r="I1186" s="38" t="str">
        <f>IF(J1186&lt;J1188,"S","A")</f>
        <v>A</v>
      </c>
      <c r="J1186" s="38">
        <f t="shared" si="154"/>
        <v>5</v>
      </c>
      <c r="K1186" s="28" t="s">
        <v>47</v>
      </c>
      <c r="L1186" s="38" t="s">
        <v>770</v>
      </c>
      <c r="M1186" s="38" t="s">
        <v>545</v>
      </c>
      <c r="N1186" s="59" t="s">
        <v>549</v>
      </c>
      <c r="O1186" s="62" t="s">
        <v>554</v>
      </c>
      <c r="Q1186" s="2" t="str">
        <f t="shared" si="145"/>
        <v>3.3.90.14.14</v>
      </c>
      <c r="R1186" s="2" t="str">
        <f t="shared" si="146"/>
        <v>33901414</v>
      </c>
      <c r="S1186" s="2" t="b">
        <f t="shared" si="147"/>
        <v>1</v>
      </c>
      <c r="T1186" s="6" t="str">
        <f t="shared" si="148"/>
        <v>33901414</v>
      </c>
      <c r="V1186" s="9" t="str">
        <f t="shared" si="149"/>
        <v>A</v>
      </c>
      <c r="W1186" s="2" t="b">
        <f t="shared" si="150"/>
        <v>1</v>
      </c>
      <c r="Y1186" s="2" t="str">
        <f t="shared" si="151"/>
        <v>3.3.90.14.14 - DIÁRIAS NO PAÍS</v>
      </c>
      <c r="Z1186" s="2" t="s">
        <v>549</v>
      </c>
    </row>
    <row r="1187" spans="2:26" x14ac:dyDescent="0.25">
      <c r="B1187" s="36" t="s">
        <v>135</v>
      </c>
      <c r="C1187" s="37" t="s">
        <v>135</v>
      </c>
      <c r="D1187" s="37" t="s">
        <v>136</v>
      </c>
      <c r="E1187" s="37" t="s">
        <v>176</v>
      </c>
      <c r="F1187" s="37" t="s">
        <v>177</v>
      </c>
      <c r="G1187" s="38" t="str">
        <f t="shared" si="152"/>
        <v>3.3.90.14.16</v>
      </c>
      <c r="H1187" s="45" t="s">
        <v>628</v>
      </c>
      <c r="I1187" s="38" t="str">
        <f>IF(J1187&lt;J1189,"S","A")</f>
        <v>A</v>
      </c>
      <c r="J1187" s="38">
        <f t="shared" si="154"/>
        <v>5</v>
      </c>
      <c r="K1187" s="28" t="s">
        <v>47</v>
      </c>
      <c r="L1187" s="38" t="s">
        <v>770</v>
      </c>
      <c r="M1187" s="38" t="s">
        <v>545</v>
      </c>
      <c r="N1187" s="59" t="s">
        <v>549</v>
      </c>
      <c r="O1187" s="62" t="s">
        <v>554</v>
      </c>
      <c r="T1187" s="6"/>
    </row>
    <row r="1188" spans="2:26" x14ac:dyDescent="0.25">
      <c r="B1188" s="30" t="s">
        <v>135</v>
      </c>
      <c r="C1188" s="31" t="s">
        <v>135</v>
      </c>
      <c r="D1188" s="31" t="s">
        <v>136</v>
      </c>
      <c r="E1188" s="31" t="s">
        <v>148</v>
      </c>
      <c r="F1188" s="31" t="s">
        <v>186</v>
      </c>
      <c r="G1188" s="32" t="str">
        <f t="shared" si="152"/>
        <v>3.3.90.18.00</v>
      </c>
      <c r="H1188" s="33" t="s">
        <v>88</v>
      </c>
      <c r="I1188" s="34" t="str">
        <f>IF(J1188&lt;J1189,"S","A")</f>
        <v>S</v>
      </c>
      <c r="J1188" s="32">
        <f t="shared" si="154"/>
        <v>4</v>
      </c>
      <c r="K1188" s="35" t="s">
        <v>46</v>
      </c>
      <c r="L1188" s="32" t="s">
        <v>770</v>
      </c>
      <c r="M1188" s="32" t="s">
        <v>544</v>
      </c>
      <c r="N1188" s="59" t="s">
        <v>549</v>
      </c>
      <c r="O1188" s="61" t="s">
        <v>554</v>
      </c>
      <c r="Q1188" s="2" t="str">
        <f>B1188&amp;"."&amp;C1188&amp;"."&amp;D1188&amp;"."&amp;E1188&amp;"."&amp;F1188</f>
        <v>3.3.90.18.00</v>
      </c>
      <c r="R1188" s="2" t="str">
        <f>SUBSTITUTE(Q1188,".","")</f>
        <v>33901800</v>
      </c>
      <c r="S1188" s="2" t="b">
        <f>R1188=T1188</f>
        <v>1</v>
      </c>
      <c r="T1188" s="6" t="str">
        <f>TRIM(SUBSTITUTE(TEXT(G1188,"00000000"),".",""))</f>
        <v>33901800</v>
      </c>
      <c r="V1188" s="9" t="str">
        <f>IF(IFERROR(SEARCH("Último",K1188),0)&gt;0,"A","S")</f>
        <v>S</v>
      </c>
      <c r="W1188" s="2" t="b">
        <f>V1188=I1188</f>
        <v>1</v>
      </c>
      <c r="Y1188" s="2" t="str">
        <f>G1188&amp;" - "&amp;H1188</f>
        <v>3.3.90.18.00 - AUXÍLIO FINANCEIRO A ESTUDANTES</v>
      </c>
      <c r="Z1188" s="2" t="s">
        <v>549</v>
      </c>
    </row>
    <row r="1189" spans="2:26" x14ac:dyDescent="0.25">
      <c r="B1189" s="36" t="s">
        <v>135</v>
      </c>
      <c r="C1189" s="37" t="s">
        <v>135</v>
      </c>
      <c r="D1189" s="37" t="s">
        <v>136</v>
      </c>
      <c r="E1189" s="37" t="s">
        <v>148</v>
      </c>
      <c r="F1189" s="37" t="s">
        <v>173</v>
      </c>
      <c r="G1189" s="38" t="str">
        <f t="shared" si="152"/>
        <v>3.3.90.18.01</v>
      </c>
      <c r="H1189" s="45" t="s">
        <v>629</v>
      </c>
      <c r="I1189" s="38" t="str">
        <f>IF(J1189&lt;J1192,"S","A")</f>
        <v>A</v>
      </c>
      <c r="J1189" s="38">
        <f t="shared" si="154"/>
        <v>5</v>
      </c>
      <c r="K1189" s="39" t="s">
        <v>47</v>
      </c>
      <c r="L1189" s="38" t="s">
        <v>770</v>
      </c>
      <c r="M1189" s="38" t="s">
        <v>545</v>
      </c>
      <c r="N1189" s="59" t="s">
        <v>549</v>
      </c>
      <c r="O1189" s="62" t="s">
        <v>554</v>
      </c>
      <c r="T1189" s="6"/>
    </row>
    <row r="1190" spans="2:26" x14ac:dyDescent="0.25">
      <c r="B1190" s="36" t="s">
        <v>135</v>
      </c>
      <c r="C1190" s="37" t="s">
        <v>135</v>
      </c>
      <c r="D1190" s="37" t="s">
        <v>136</v>
      </c>
      <c r="E1190" s="37" t="s">
        <v>148</v>
      </c>
      <c r="F1190" s="37" t="s">
        <v>138</v>
      </c>
      <c r="G1190" s="38" t="str">
        <f t="shared" si="152"/>
        <v>3.3.90.18.02</v>
      </c>
      <c r="H1190" s="45" t="s">
        <v>630</v>
      </c>
      <c r="I1190" s="38" t="str">
        <f>IF(J1190&lt;J1193,"S","A")</f>
        <v>A</v>
      </c>
      <c r="J1190" s="38">
        <f t="shared" si="154"/>
        <v>5</v>
      </c>
      <c r="K1190" s="39" t="s">
        <v>47</v>
      </c>
      <c r="L1190" s="38" t="s">
        <v>770</v>
      </c>
      <c r="M1190" s="38" t="s">
        <v>545</v>
      </c>
      <c r="N1190" s="59" t="s">
        <v>549</v>
      </c>
      <c r="O1190" s="62" t="s">
        <v>554</v>
      </c>
      <c r="T1190" s="6"/>
    </row>
    <row r="1191" spans="2:26" x14ac:dyDescent="0.25">
      <c r="B1191" s="36" t="s">
        <v>135</v>
      </c>
      <c r="C1191" s="37" t="s">
        <v>135</v>
      </c>
      <c r="D1191" s="37" t="s">
        <v>136</v>
      </c>
      <c r="E1191" s="37" t="s">
        <v>148</v>
      </c>
      <c r="F1191" s="37" t="s">
        <v>191</v>
      </c>
      <c r="G1191" s="38" t="str">
        <f t="shared" si="152"/>
        <v>3.3.90.18.99</v>
      </c>
      <c r="H1191" s="45" t="s">
        <v>631</v>
      </c>
      <c r="I1191" s="38" t="str">
        <f>IF(J1191&lt;J1194,"S","A")</f>
        <v>A</v>
      </c>
      <c r="J1191" s="38">
        <f t="shared" si="154"/>
        <v>5</v>
      </c>
      <c r="K1191" s="39" t="s">
        <v>47</v>
      </c>
      <c r="L1191" s="38" t="s">
        <v>770</v>
      </c>
      <c r="M1191" s="38" t="s">
        <v>545</v>
      </c>
      <c r="N1191" s="59" t="s">
        <v>549</v>
      </c>
      <c r="O1191" s="62" t="s">
        <v>554</v>
      </c>
      <c r="T1191" s="6"/>
    </row>
    <row r="1192" spans="2:26" x14ac:dyDescent="0.25">
      <c r="B1192" s="30" t="s">
        <v>135</v>
      </c>
      <c r="C1192" s="31" t="s">
        <v>135</v>
      </c>
      <c r="D1192" s="31" t="s">
        <v>136</v>
      </c>
      <c r="E1192" s="31" t="s">
        <v>149</v>
      </c>
      <c r="F1192" s="31" t="s">
        <v>186</v>
      </c>
      <c r="G1192" s="32" t="str">
        <f t="shared" si="152"/>
        <v>3.3.90.19.00</v>
      </c>
      <c r="H1192" s="33" t="s">
        <v>89</v>
      </c>
      <c r="I1192" s="34" t="str">
        <f>IF(J1192&lt;J1193,"S","A")</f>
        <v>S</v>
      </c>
      <c r="J1192" s="32">
        <f t="shared" si="154"/>
        <v>4</v>
      </c>
      <c r="K1192" s="35" t="s">
        <v>46</v>
      </c>
      <c r="L1192" s="32" t="s">
        <v>770</v>
      </c>
      <c r="M1192" s="32" t="s">
        <v>544</v>
      </c>
      <c r="N1192" s="59" t="s">
        <v>549</v>
      </c>
      <c r="O1192" s="61" t="s">
        <v>554</v>
      </c>
      <c r="Q1192" s="2" t="str">
        <f>B1192&amp;"."&amp;C1192&amp;"."&amp;D1192&amp;"."&amp;E1192&amp;"."&amp;F1192</f>
        <v>3.3.90.19.00</v>
      </c>
      <c r="R1192" s="2" t="str">
        <f>SUBSTITUTE(Q1192,".","")</f>
        <v>33901900</v>
      </c>
      <c r="S1192" s="2" t="b">
        <f>R1192=T1192</f>
        <v>1</v>
      </c>
      <c r="T1192" s="6" t="str">
        <f>TRIM(SUBSTITUTE(TEXT(G1192,"00000000"),".",""))</f>
        <v>33901900</v>
      </c>
      <c r="V1192" s="9" t="str">
        <f>IF(IFERROR(SEARCH("Último",K1192),0)&gt;0,"A","S")</f>
        <v>S</v>
      </c>
      <c r="W1192" s="2" t="b">
        <f>V1192=I1192</f>
        <v>1</v>
      </c>
      <c r="Y1192" s="2" t="str">
        <f>G1192&amp;" - "&amp;H1192</f>
        <v>3.3.90.19.00 - AUXÍLIO-FARDAMENTO</v>
      </c>
      <c r="Z1192" s="2" t="s">
        <v>549</v>
      </c>
    </row>
    <row r="1193" spans="2:26" x14ac:dyDescent="0.25">
      <c r="B1193" s="36" t="s">
        <v>135</v>
      </c>
      <c r="C1193" s="37" t="s">
        <v>135</v>
      </c>
      <c r="D1193" s="37" t="s">
        <v>136</v>
      </c>
      <c r="E1193" s="37" t="s">
        <v>149</v>
      </c>
      <c r="F1193" s="37" t="s">
        <v>173</v>
      </c>
      <c r="G1193" s="38" t="str">
        <f t="shared" si="152"/>
        <v>3.3.90.19.01</v>
      </c>
      <c r="H1193" s="45" t="s">
        <v>632</v>
      </c>
      <c r="I1193" s="38" t="str">
        <f>IF(J1193&lt;J1194,"S","A")</f>
        <v>A</v>
      </c>
      <c r="J1193" s="38">
        <f t="shared" si="154"/>
        <v>5</v>
      </c>
      <c r="K1193" s="39" t="s">
        <v>47</v>
      </c>
      <c r="L1193" s="38" t="s">
        <v>770</v>
      </c>
      <c r="M1193" s="38" t="s">
        <v>545</v>
      </c>
      <c r="N1193" s="59" t="s">
        <v>549</v>
      </c>
      <c r="O1193" s="62" t="s">
        <v>554</v>
      </c>
      <c r="T1193" s="6"/>
    </row>
    <row r="1194" spans="2:26" x14ac:dyDescent="0.25">
      <c r="B1194" s="30" t="s">
        <v>135</v>
      </c>
      <c r="C1194" s="31" t="s">
        <v>135</v>
      </c>
      <c r="D1194" s="31" t="s">
        <v>136</v>
      </c>
      <c r="E1194" s="31" t="s">
        <v>178</v>
      </c>
      <c r="F1194" s="31" t="s">
        <v>186</v>
      </c>
      <c r="G1194" s="32" t="str">
        <f t="shared" si="152"/>
        <v>3.3.90.20.00</v>
      </c>
      <c r="H1194" s="33" t="s">
        <v>90</v>
      </c>
      <c r="I1194" s="34" t="str">
        <f>IF(J1194&lt;J1195,"S","A")</f>
        <v>S</v>
      </c>
      <c r="J1194" s="32">
        <f t="shared" si="154"/>
        <v>4</v>
      </c>
      <c r="K1194" s="35" t="s">
        <v>46</v>
      </c>
      <c r="L1194" s="32" t="s">
        <v>770</v>
      </c>
      <c r="M1194" s="32" t="s">
        <v>544</v>
      </c>
      <c r="N1194" s="59" t="s">
        <v>549</v>
      </c>
      <c r="O1194" s="61" t="s">
        <v>554</v>
      </c>
      <c r="Q1194" s="2" t="str">
        <f>B1194&amp;"."&amp;C1194&amp;"."&amp;D1194&amp;"."&amp;E1194&amp;"."&amp;F1194</f>
        <v>3.3.90.20.00</v>
      </c>
      <c r="R1194" s="2" t="str">
        <f>SUBSTITUTE(Q1194,".","")</f>
        <v>33902000</v>
      </c>
      <c r="S1194" s="2" t="b">
        <f>R1194=T1194</f>
        <v>1</v>
      </c>
      <c r="T1194" s="6" t="str">
        <f>TRIM(SUBSTITUTE(TEXT(G1194,"00000000"),".",""))</f>
        <v>33902000</v>
      </c>
      <c r="V1194" s="9" t="str">
        <f>IF(IFERROR(SEARCH("Último",K1194),0)&gt;0,"A","S")</f>
        <v>S</v>
      </c>
      <c r="W1194" s="2" t="b">
        <f>V1194=I1194</f>
        <v>1</v>
      </c>
      <c r="Y1194" s="2" t="str">
        <f>G1194&amp;" - "&amp;H1194</f>
        <v>3.3.90.20.00 - AUXÍLIO FINANCEIRO A PESQUISADORES</v>
      </c>
      <c r="Z1194" s="2" t="s">
        <v>549</v>
      </c>
    </row>
    <row r="1195" spans="2:26" x14ac:dyDescent="0.25">
      <c r="B1195" s="36" t="s">
        <v>135</v>
      </c>
      <c r="C1195" s="37" t="s">
        <v>135</v>
      </c>
      <c r="D1195" s="37" t="s">
        <v>136</v>
      </c>
      <c r="E1195" s="37" t="s">
        <v>178</v>
      </c>
      <c r="F1195" s="37" t="s">
        <v>173</v>
      </c>
      <c r="G1195" s="38" t="str">
        <f t="shared" si="152"/>
        <v>3.3.90.20.01</v>
      </c>
      <c r="H1195" s="45" t="s">
        <v>633</v>
      </c>
      <c r="I1195" s="38" t="str">
        <f>IF(J1195&lt;J1197,"S","A")</f>
        <v>A</v>
      </c>
      <c r="J1195" s="38">
        <f t="shared" si="154"/>
        <v>5</v>
      </c>
      <c r="K1195" s="39" t="s">
        <v>47</v>
      </c>
      <c r="L1195" s="38" t="s">
        <v>770</v>
      </c>
      <c r="M1195" s="38" t="s">
        <v>545</v>
      </c>
      <c r="N1195" s="59" t="s">
        <v>549</v>
      </c>
      <c r="O1195" s="62" t="s">
        <v>554</v>
      </c>
      <c r="T1195" s="6"/>
    </row>
    <row r="1196" spans="2:26" x14ac:dyDescent="0.25">
      <c r="B1196" s="36" t="s">
        <v>135</v>
      </c>
      <c r="C1196" s="37" t="s">
        <v>135</v>
      </c>
      <c r="D1196" s="37" t="s">
        <v>136</v>
      </c>
      <c r="E1196" s="37" t="s">
        <v>178</v>
      </c>
      <c r="F1196" s="37" t="s">
        <v>138</v>
      </c>
      <c r="G1196" s="38" t="str">
        <f t="shared" si="152"/>
        <v>3.3.90.20.02</v>
      </c>
      <c r="H1196" s="45" t="s">
        <v>634</v>
      </c>
      <c r="I1196" s="38" t="str">
        <f>IF(J1196&lt;J1198,"S","A")</f>
        <v>A</v>
      </c>
      <c r="J1196" s="38">
        <f t="shared" si="154"/>
        <v>5</v>
      </c>
      <c r="K1196" s="39" t="s">
        <v>47</v>
      </c>
      <c r="L1196" s="38" t="s">
        <v>770</v>
      </c>
      <c r="M1196" s="38" t="s">
        <v>545</v>
      </c>
      <c r="N1196" s="59" t="s">
        <v>549</v>
      </c>
      <c r="O1196" s="62" t="s">
        <v>554</v>
      </c>
      <c r="T1196" s="6"/>
    </row>
    <row r="1197" spans="2:26" x14ac:dyDescent="0.25">
      <c r="B1197" s="30" t="s">
        <v>135</v>
      </c>
      <c r="C1197" s="31" t="s">
        <v>135</v>
      </c>
      <c r="D1197" s="31" t="s">
        <v>136</v>
      </c>
      <c r="E1197" s="31" t="s">
        <v>152</v>
      </c>
      <c r="F1197" s="31" t="s">
        <v>186</v>
      </c>
      <c r="G1197" s="32" t="str">
        <f t="shared" si="152"/>
        <v>3.3.90.27.00</v>
      </c>
      <c r="H1197" s="33" t="s">
        <v>91</v>
      </c>
      <c r="I1197" s="34" t="str">
        <f>IF(J1197&lt;J1198,"S","A")</f>
        <v>S</v>
      </c>
      <c r="J1197" s="32">
        <f t="shared" si="154"/>
        <v>4</v>
      </c>
      <c r="K1197" s="35" t="s">
        <v>46</v>
      </c>
      <c r="L1197" s="32" t="s">
        <v>770</v>
      </c>
      <c r="M1197" s="32" t="s">
        <v>544</v>
      </c>
      <c r="N1197" s="59" t="s">
        <v>549</v>
      </c>
      <c r="O1197" s="61" t="s">
        <v>554</v>
      </c>
      <c r="Q1197" s="2" t="str">
        <f>B1197&amp;"."&amp;C1197&amp;"."&amp;D1197&amp;"."&amp;E1197&amp;"."&amp;F1197</f>
        <v>3.3.90.27.00</v>
      </c>
      <c r="R1197" s="2" t="str">
        <f>SUBSTITUTE(Q1197,".","")</f>
        <v>33902700</v>
      </c>
      <c r="S1197" s="2" t="b">
        <f>R1197=T1197</f>
        <v>1</v>
      </c>
      <c r="T1197" s="6" t="str">
        <f>TRIM(SUBSTITUTE(TEXT(G1197,"00000000"),".",""))</f>
        <v>33902700</v>
      </c>
      <c r="V1197" s="9" t="str">
        <f>IF(IFERROR(SEARCH("Último",K1197),0)&gt;0,"A","S")</f>
        <v>S</v>
      </c>
      <c r="W1197" s="2" t="b">
        <f>V1197=I1197</f>
        <v>1</v>
      </c>
      <c r="Y1197" s="2" t="str">
        <f>G1197&amp;" - "&amp;H1197</f>
        <v>3.3.90.27.00 - ENCARGOS PELA HONRA DE AVAIS, GARANTIAS, SEGUROS E SIMILARES</v>
      </c>
      <c r="Z1197" s="2" t="s">
        <v>549</v>
      </c>
    </row>
    <row r="1198" spans="2:26" x14ac:dyDescent="0.25">
      <c r="B1198" s="36" t="s">
        <v>135</v>
      </c>
      <c r="C1198" s="37" t="s">
        <v>135</v>
      </c>
      <c r="D1198" s="37" t="s">
        <v>136</v>
      </c>
      <c r="E1198" s="37" t="s">
        <v>152</v>
      </c>
      <c r="F1198" s="37" t="s">
        <v>173</v>
      </c>
      <c r="G1198" s="38" t="str">
        <f t="shared" si="152"/>
        <v>3.3.90.27.01</v>
      </c>
      <c r="H1198" s="45" t="s">
        <v>635</v>
      </c>
      <c r="I1198" s="38" t="str">
        <f>IF(J1198&lt;J1202,"S","A")</f>
        <v>A</v>
      </c>
      <c r="J1198" s="38">
        <f t="shared" si="154"/>
        <v>5</v>
      </c>
      <c r="K1198" s="39" t="s">
        <v>47</v>
      </c>
      <c r="L1198" s="38" t="s">
        <v>770</v>
      </c>
      <c r="M1198" s="38" t="s">
        <v>545</v>
      </c>
      <c r="N1198" s="59" t="s">
        <v>549</v>
      </c>
      <c r="O1198" s="62" t="s">
        <v>554</v>
      </c>
      <c r="T1198" s="6"/>
    </row>
    <row r="1199" spans="2:26" x14ac:dyDescent="0.25">
      <c r="B1199" s="36" t="s">
        <v>135</v>
      </c>
      <c r="C1199" s="37" t="s">
        <v>135</v>
      </c>
      <c r="D1199" s="37" t="s">
        <v>136</v>
      </c>
      <c r="E1199" s="37" t="s">
        <v>152</v>
      </c>
      <c r="F1199" s="37" t="s">
        <v>138</v>
      </c>
      <c r="G1199" s="38" t="str">
        <f t="shared" si="152"/>
        <v>3.3.90.27.02</v>
      </c>
      <c r="H1199" s="45" t="s">
        <v>636</v>
      </c>
      <c r="I1199" s="38" t="str">
        <f>IF(J1199&lt;J1203,"S","A")</f>
        <v>A</v>
      </c>
      <c r="J1199" s="38">
        <f t="shared" si="154"/>
        <v>5</v>
      </c>
      <c r="K1199" s="39" t="s">
        <v>47</v>
      </c>
      <c r="L1199" s="38" t="s">
        <v>770</v>
      </c>
      <c r="M1199" s="38" t="s">
        <v>545</v>
      </c>
      <c r="N1199" s="59" t="s">
        <v>549</v>
      </c>
      <c r="O1199" s="62" t="s">
        <v>554</v>
      </c>
      <c r="T1199" s="6"/>
    </row>
    <row r="1200" spans="2:26" x14ac:dyDescent="0.25">
      <c r="B1200" s="36" t="s">
        <v>135</v>
      </c>
      <c r="C1200" s="37" t="s">
        <v>135</v>
      </c>
      <c r="D1200" s="37" t="s">
        <v>136</v>
      </c>
      <c r="E1200" s="37" t="s">
        <v>152</v>
      </c>
      <c r="F1200" s="37" t="s">
        <v>139</v>
      </c>
      <c r="G1200" s="38" t="str">
        <f t="shared" si="152"/>
        <v>3.3.90.27.03</v>
      </c>
      <c r="H1200" s="45" t="s">
        <v>637</v>
      </c>
      <c r="I1200" s="38" t="str">
        <f>IF(J1200&lt;J1204,"S","A")</f>
        <v>A</v>
      </c>
      <c r="J1200" s="38">
        <f t="shared" si="154"/>
        <v>5</v>
      </c>
      <c r="K1200" s="39" t="s">
        <v>47</v>
      </c>
      <c r="L1200" s="38" t="s">
        <v>770</v>
      </c>
      <c r="M1200" s="38" t="s">
        <v>545</v>
      </c>
      <c r="N1200" s="59" t="s">
        <v>549</v>
      </c>
      <c r="O1200" s="62" t="s">
        <v>554</v>
      </c>
      <c r="T1200" s="6"/>
    </row>
    <row r="1201" spans="2:26" x14ac:dyDescent="0.25">
      <c r="B1201" s="36" t="s">
        <v>135</v>
      </c>
      <c r="C1201" s="37" t="s">
        <v>135</v>
      </c>
      <c r="D1201" s="37" t="s">
        <v>136</v>
      </c>
      <c r="E1201" s="37" t="s">
        <v>152</v>
      </c>
      <c r="F1201" s="37" t="s">
        <v>191</v>
      </c>
      <c r="G1201" s="38" t="str">
        <f t="shared" si="152"/>
        <v>3.3.90.27.99</v>
      </c>
      <c r="H1201" s="45" t="s">
        <v>638</v>
      </c>
      <c r="I1201" s="38" t="str">
        <f>IF(J1201&lt;J1205,"S","A")</f>
        <v>A</v>
      </c>
      <c r="J1201" s="38">
        <f t="shared" si="154"/>
        <v>5</v>
      </c>
      <c r="K1201" s="39" t="s">
        <v>47</v>
      </c>
      <c r="L1201" s="38" t="s">
        <v>770</v>
      </c>
      <c r="M1201" s="38" t="s">
        <v>545</v>
      </c>
      <c r="N1201" s="59" t="s">
        <v>549</v>
      </c>
      <c r="O1201" s="62" t="s">
        <v>554</v>
      </c>
      <c r="T1201" s="6"/>
    </row>
    <row r="1202" spans="2:26" x14ac:dyDescent="0.25">
      <c r="B1202" s="30" t="s">
        <v>135</v>
      </c>
      <c r="C1202" s="31" t="s">
        <v>135</v>
      </c>
      <c r="D1202" s="31" t="s">
        <v>136</v>
      </c>
      <c r="E1202" s="31" t="s">
        <v>182</v>
      </c>
      <c r="F1202" s="31" t="s">
        <v>186</v>
      </c>
      <c r="G1202" s="32" t="str">
        <f t="shared" si="152"/>
        <v>3.3.90.28.00</v>
      </c>
      <c r="H1202" s="33" t="s">
        <v>92</v>
      </c>
      <c r="I1202" s="34" t="str">
        <f t="shared" ref="I1202:I1233" si="156">IF(J1202&lt;J1203,"S","A")</f>
        <v>S</v>
      </c>
      <c r="J1202" s="32">
        <f t="shared" si="154"/>
        <v>4</v>
      </c>
      <c r="K1202" s="35" t="s">
        <v>46</v>
      </c>
      <c r="L1202" s="32" t="s">
        <v>770</v>
      </c>
      <c r="M1202" s="32" t="s">
        <v>544</v>
      </c>
      <c r="N1202" s="59" t="s">
        <v>549</v>
      </c>
      <c r="O1202" s="61" t="s">
        <v>554</v>
      </c>
      <c r="Q1202" s="2" t="str">
        <f>B1202&amp;"."&amp;C1202&amp;"."&amp;D1202&amp;"."&amp;E1202&amp;"."&amp;F1202</f>
        <v>3.3.90.28.00</v>
      </c>
      <c r="R1202" s="2" t="str">
        <f>SUBSTITUTE(Q1202,".","")</f>
        <v>33902800</v>
      </c>
      <c r="S1202" s="2" t="b">
        <f>R1202=T1202</f>
        <v>1</v>
      </c>
      <c r="T1202" s="6" t="str">
        <f>TRIM(SUBSTITUTE(TEXT(G1202,"00000000"),".",""))</f>
        <v>33902800</v>
      </c>
      <c r="V1202" s="9" t="str">
        <f>IF(IFERROR(SEARCH("Último",K1202),0)&gt;0,"A","S")</f>
        <v>S</v>
      </c>
      <c r="W1202" s="2" t="b">
        <f>V1202=I1202</f>
        <v>1</v>
      </c>
      <c r="Y1202" s="2" t="str">
        <f>G1202&amp;" - "&amp;H1202</f>
        <v>3.3.90.28.00 - REMUNERAÇÃO DE COTAS DE FUNDOS AUTÁRQUICOS</v>
      </c>
      <c r="Z1202" s="2" t="s">
        <v>549</v>
      </c>
    </row>
    <row r="1203" spans="2:26" x14ac:dyDescent="0.25">
      <c r="B1203" s="36" t="s">
        <v>135</v>
      </c>
      <c r="C1203" s="37" t="s">
        <v>135</v>
      </c>
      <c r="D1203" s="37" t="s">
        <v>136</v>
      </c>
      <c r="E1203" s="37" t="s">
        <v>182</v>
      </c>
      <c r="F1203" s="37" t="s">
        <v>173</v>
      </c>
      <c r="G1203" s="38" t="str">
        <f t="shared" si="152"/>
        <v>3.3.90.28.01</v>
      </c>
      <c r="H1203" s="45" t="s">
        <v>639</v>
      </c>
      <c r="I1203" s="38" t="str">
        <f t="shared" si="156"/>
        <v>A</v>
      </c>
      <c r="J1203" s="38">
        <f t="shared" si="154"/>
        <v>5</v>
      </c>
      <c r="K1203" s="39" t="s">
        <v>47</v>
      </c>
      <c r="L1203" s="38" t="s">
        <v>770</v>
      </c>
      <c r="M1203" s="38" t="s">
        <v>545</v>
      </c>
      <c r="N1203" s="59" t="s">
        <v>549</v>
      </c>
      <c r="O1203" s="62" t="s">
        <v>554</v>
      </c>
      <c r="T1203" s="6"/>
    </row>
    <row r="1204" spans="2:26" x14ac:dyDescent="0.25">
      <c r="B1204" s="30" t="s">
        <v>135</v>
      </c>
      <c r="C1204" s="31" t="s">
        <v>135</v>
      </c>
      <c r="D1204" s="31" t="s">
        <v>136</v>
      </c>
      <c r="E1204" s="31" t="s">
        <v>159</v>
      </c>
      <c r="F1204" s="31" t="s">
        <v>186</v>
      </c>
      <c r="G1204" s="32" t="str">
        <f t="shared" si="152"/>
        <v>3.3.90.29.00</v>
      </c>
      <c r="H1204" s="33" t="s">
        <v>488</v>
      </c>
      <c r="I1204" s="34" t="str">
        <f t="shared" si="156"/>
        <v>S</v>
      </c>
      <c r="J1204" s="32">
        <f t="shared" si="154"/>
        <v>4</v>
      </c>
      <c r="K1204" s="35" t="s">
        <v>46</v>
      </c>
      <c r="L1204" s="32" t="s">
        <v>770</v>
      </c>
      <c r="M1204" s="32" t="s">
        <v>544</v>
      </c>
      <c r="N1204" s="59" t="s">
        <v>549</v>
      </c>
      <c r="O1204" s="61" t="s">
        <v>554</v>
      </c>
      <c r="Q1204" s="2" t="str">
        <f>B1204&amp;"."&amp;C1204&amp;"."&amp;D1204&amp;"."&amp;E1204&amp;"."&amp;F1204</f>
        <v>3.3.90.29.00</v>
      </c>
      <c r="R1204" s="2" t="str">
        <f>SUBSTITUTE(Q1204,".","")</f>
        <v>33902900</v>
      </c>
      <c r="S1204" s="2" t="b">
        <f>R1204=T1204</f>
        <v>1</v>
      </c>
      <c r="T1204" s="6" t="str">
        <f>TRIM(SUBSTITUTE(TEXT(G1204,"00000000"),".",""))</f>
        <v>33902900</v>
      </c>
      <c r="V1204" s="9" t="str">
        <f>IF(IFERROR(SEARCH("Último",K1204),0)&gt;0,"A","S")</f>
        <v>S</v>
      </c>
      <c r="W1204" s="2" t="b">
        <f>V1204=I1204</f>
        <v>1</v>
      </c>
      <c r="Y1204" s="2" t="str">
        <f>G1204&amp;" - "&amp;H1204</f>
        <v>3.3.90.29.00 - DISTRIBUIÇÃO DE RESULTADO DE EMPRESAS ESTATAIS DEPENDENTES</v>
      </c>
      <c r="Z1204" s="2" t="s">
        <v>549</v>
      </c>
    </row>
    <row r="1205" spans="2:26" x14ac:dyDescent="0.25">
      <c r="B1205" s="36" t="s">
        <v>135</v>
      </c>
      <c r="C1205" s="37" t="s">
        <v>135</v>
      </c>
      <c r="D1205" s="37" t="s">
        <v>136</v>
      </c>
      <c r="E1205" s="37" t="s">
        <v>159</v>
      </c>
      <c r="F1205" s="37" t="s">
        <v>173</v>
      </c>
      <c r="G1205" s="38" t="str">
        <f t="shared" si="152"/>
        <v>3.3.90.29.01</v>
      </c>
      <c r="H1205" s="45" t="s">
        <v>488</v>
      </c>
      <c r="I1205" s="38" t="str">
        <f t="shared" si="156"/>
        <v>A</v>
      </c>
      <c r="J1205" s="38">
        <f t="shared" si="154"/>
        <v>5</v>
      </c>
      <c r="K1205" s="39" t="s">
        <v>47</v>
      </c>
      <c r="L1205" s="38" t="s">
        <v>770</v>
      </c>
      <c r="M1205" s="38" t="s">
        <v>545</v>
      </c>
      <c r="N1205" s="59" t="s">
        <v>549</v>
      </c>
      <c r="O1205" s="62" t="s">
        <v>554</v>
      </c>
      <c r="T1205" s="6"/>
    </row>
    <row r="1206" spans="2:26" s="3" customFormat="1" x14ac:dyDescent="0.25">
      <c r="B1206" s="30" t="s">
        <v>135</v>
      </c>
      <c r="C1206" s="31" t="s">
        <v>135</v>
      </c>
      <c r="D1206" s="31" t="s">
        <v>136</v>
      </c>
      <c r="E1206" s="31" t="s">
        <v>137</v>
      </c>
      <c r="F1206" s="31" t="s">
        <v>186</v>
      </c>
      <c r="G1206" s="32" t="str">
        <f t="shared" si="152"/>
        <v>3.3.90.30.00</v>
      </c>
      <c r="H1206" s="33" t="s">
        <v>3</v>
      </c>
      <c r="I1206" s="34" t="str">
        <f t="shared" si="156"/>
        <v>S</v>
      </c>
      <c r="J1206" s="32">
        <f t="shared" si="154"/>
        <v>4</v>
      </c>
      <c r="K1206" s="35" t="s">
        <v>46</v>
      </c>
      <c r="L1206" s="32" t="s">
        <v>770</v>
      </c>
      <c r="M1206" s="32" t="s">
        <v>544</v>
      </c>
      <c r="N1206" s="59" t="s">
        <v>549</v>
      </c>
      <c r="O1206" s="61" t="s">
        <v>554</v>
      </c>
      <c r="Q1206" s="2" t="str">
        <f t="shared" ref="Q1206:Q1237" si="157">B1206&amp;"."&amp;C1206&amp;"."&amp;D1206&amp;"."&amp;E1206&amp;"."&amp;F1206</f>
        <v>3.3.90.30.00</v>
      </c>
      <c r="R1206" s="2" t="str">
        <f t="shared" ref="R1206:R1237" si="158">SUBSTITUTE(Q1206,".","")</f>
        <v>33903000</v>
      </c>
      <c r="S1206" s="2" t="b">
        <f t="shared" ref="S1206:S1237" si="159">R1206=T1206</f>
        <v>1</v>
      </c>
      <c r="T1206" s="6" t="str">
        <f t="shared" ref="T1206:T1237" si="160">TRIM(SUBSTITUTE(TEXT(G1206,"00000000"),".",""))</f>
        <v>33903000</v>
      </c>
      <c r="V1206" s="11" t="str">
        <f t="shared" ref="V1206:V1237" si="161">IF(IFERROR(SEARCH("Último",K1206),0)&gt;0,"A","S")</f>
        <v>S</v>
      </c>
      <c r="W1206" s="3" t="b">
        <f t="shared" ref="W1206:W1237" si="162">V1206=I1206</f>
        <v>1</v>
      </c>
      <c r="Y1206" s="2" t="str">
        <f t="shared" ref="Y1206:Y1237" si="163">G1206&amp;" - "&amp;H1206</f>
        <v>3.3.90.30.00 - MATERIAL DE CONSUMO</v>
      </c>
      <c r="Z1206" s="2" t="s">
        <v>549</v>
      </c>
    </row>
    <row r="1207" spans="2:26" x14ac:dyDescent="0.25">
      <c r="B1207" s="36" t="s">
        <v>135</v>
      </c>
      <c r="C1207" s="37" t="s">
        <v>135</v>
      </c>
      <c r="D1207" s="37" t="s">
        <v>136</v>
      </c>
      <c r="E1207" s="37" t="s">
        <v>137</v>
      </c>
      <c r="F1207" s="37" t="s">
        <v>173</v>
      </c>
      <c r="G1207" s="38" t="str">
        <f t="shared" si="152"/>
        <v>3.3.90.30.01</v>
      </c>
      <c r="H1207" s="23" t="s">
        <v>93</v>
      </c>
      <c r="I1207" s="38" t="str">
        <f t="shared" si="156"/>
        <v>A</v>
      </c>
      <c r="J1207" s="38">
        <f t="shared" si="154"/>
        <v>5</v>
      </c>
      <c r="K1207" s="39" t="s">
        <v>47</v>
      </c>
      <c r="L1207" s="38" t="s">
        <v>770</v>
      </c>
      <c r="M1207" s="38" t="s">
        <v>544</v>
      </c>
      <c r="N1207" s="59" t="s">
        <v>549</v>
      </c>
      <c r="O1207" s="62" t="s">
        <v>554</v>
      </c>
      <c r="Q1207" s="2" t="str">
        <f t="shared" si="157"/>
        <v>3.3.90.30.01</v>
      </c>
      <c r="R1207" s="2" t="str">
        <f t="shared" si="158"/>
        <v>33903001</v>
      </c>
      <c r="S1207" s="2" t="b">
        <f t="shared" si="159"/>
        <v>1</v>
      </c>
      <c r="T1207" s="6" t="str">
        <f t="shared" si="160"/>
        <v>33903001</v>
      </c>
      <c r="V1207" s="9" t="str">
        <f t="shared" si="161"/>
        <v>A</v>
      </c>
      <c r="W1207" s="2" t="b">
        <f t="shared" si="162"/>
        <v>1</v>
      </c>
      <c r="Y1207" s="2" t="str">
        <f t="shared" si="163"/>
        <v>3.3.90.30.01 - COMBUSTÍVEIS E LUBRIFICANTES AUTOMOTIVOS</v>
      </c>
      <c r="Z1207" s="2" t="s">
        <v>549</v>
      </c>
    </row>
    <row r="1208" spans="2:26" x14ac:dyDescent="0.25">
      <c r="B1208" s="36" t="s">
        <v>135</v>
      </c>
      <c r="C1208" s="37" t="s">
        <v>135</v>
      </c>
      <c r="D1208" s="37" t="s">
        <v>136</v>
      </c>
      <c r="E1208" s="37" t="s">
        <v>137</v>
      </c>
      <c r="F1208" s="37" t="s">
        <v>138</v>
      </c>
      <c r="G1208" s="38" t="str">
        <f t="shared" si="152"/>
        <v>3.3.90.30.02</v>
      </c>
      <c r="H1208" s="39" t="s">
        <v>259</v>
      </c>
      <c r="I1208" s="38" t="str">
        <f t="shared" si="156"/>
        <v>A</v>
      </c>
      <c r="J1208" s="38">
        <f t="shared" si="154"/>
        <v>5</v>
      </c>
      <c r="K1208" s="39" t="s">
        <v>47</v>
      </c>
      <c r="L1208" s="38" t="s">
        <v>770</v>
      </c>
      <c r="M1208" s="38" t="s">
        <v>545</v>
      </c>
      <c r="N1208" s="59" t="s">
        <v>549</v>
      </c>
      <c r="O1208" s="62" t="s">
        <v>554</v>
      </c>
      <c r="Q1208" s="2" t="str">
        <f t="shared" si="157"/>
        <v>3.3.90.30.02</v>
      </c>
      <c r="R1208" s="2" t="str">
        <f t="shared" si="158"/>
        <v>33903002</v>
      </c>
      <c r="S1208" s="2" t="b">
        <f t="shared" si="159"/>
        <v>1</v>
      </c>
      <c r="T1208" s="6" t="str">
        <f t="shared" si="160"/>
        <v>33903002</v>
      </c>
      <c r="V1208" s="9" t="str">
        <f t="shared" si="161"/>
        <v>A</v>
      </c>
      <c r="W1208" s="2" t="b">
        <f t="shared" si="162"/>
        <v>1</v>
      </c>
      <c r="Y1208" s="2" t="str">
        <f t="shared" si="163"/>
        <v>3.3.90.30.02 - COMBUSTÍVEIS E LUBRIFICANTES DE AVIAÇÃO</v>
      </c>
      <c r="Z1208" s="2" t="s">
        <v>549</v>
      </c>
    </row>
    <row r="1209" spans="2:26" x14ac:dyDescent="0.25">
      <c r="B1209" s="36" t="s">
        <v>135</v>
      </c>
      <c r="C1209" s="37" t="s">
        <v>135</v>
      </c>
      <c r="D1209" s="37" t="s">
        <v>136</v>
      </c>
      <c r="E1209" s="37" t="s">
        <v>137</v>
      </c>
      <c r="F1209" s="37" t="s">
        <v>139</v>
      </c>
      <c r="G1209" s="38" t="str">
        <f t="shared" si="152"/>
        <v>3.3.90.30.03</v>
      </c>
      <c r="H1209" s="39" t="s">
        <v>260</v>
      </c>
      <c r="I1209" s="38" t="str">
        <f t="shared" si="156"/>
        <v>A</v>
      </c>
      <c r="J1209" s="38">
        <f t="shared" si="154"/>
        <v>5</v>
      </c>
      <c r="K1209" s="39" t="s">
        <v>47</v>
      </c>
      <c r="L1209" s="38" t="s">
        <v>770</v>
      </c>
      <c r="M1209" s="38" t="s">
        <v>545</v>
      </c>
      <c r="N1209" s="59" t="s">
        <v>549</v>
      </c>
      <c r="O1209" s="62" t="s">
        <v>554</v>
      </c>
      <c r="Q1209" s="2" t="str">
        <f t="shared" si="157"/>
        <v>3.3.90.30.03</v>
      </c>
      <c r="R1209" s="2" t="str">
        <f t="shared" si="158"/>
        <v>33903003</v>
      </c>
      <c r="S1209" s="2" t="b">
        <f t="shared" si="159"/>
        <v>1</v>
      </c>
      <c r="T1209" s="6" t="str">
        <f t="shared" si="160"/>
        <v>33903003</v>
      </c>
      <c r="V1209" s="9" t="str">
        <f t="shared" si="161"/>
        <v>A</v>
      </c>
      <c r="W1209" s="2" t="b">
        <f t="shared" si="162"/>
        <v>1</v>
      </c>
      <c r="Y1209" s="2" t="str">
        <f t="shared" si="163"/>
        <v>3.3.90.30.03 - COMBUSTÍVEIS E LUBRIFICANTES PARA OUTRAS FINALIDADES</v>
      </c>
      <c r="Z1209" s="2" t="s">
        <v>549</v>
      </c>
    </row>
    <row r="1210" spans="2:26" x14ac:dyDescent="0.25">
      <c r="B1210" s="36" t="s">
        <v>135</v>
      </c>
      <c r="C1210" s="37" t="s">
        <v>135</v>
      </c>
      <c r="D1210" s="37" t="s">
        <v>136</v>
      </c>
      <c r="E1210" s="37" t="s">
        <v>137</v>
      </c>
      <c r="F1210" s="37" t="s">
        <v>140</v>
      </c>
      <c r="G1210" s="38" t="str">
        <f t="shared" si="152"/>
        <v>3.3.90.30.04</v>
      </c>
      <c r="H1210" s="39" t="s">
        <v>261</v>
      </c>
      <c r="I1210" s="38" t="str">
        <f t="shared" si="156"/>
        <v>A</v>
      </c>
      <c r="J1210" s="38">
        <f t="shared" si="154"/>
        <v>5</v>
      </c>
      <c r="K1210" s="39" t="s">
        <v>47</v>
      </c>
      <c r="L1210" s="38" t="s">
        <v>770</v>
      </c>
      <c r="M1210" s="38" t="s">
        <v>545</v>
      </c>
      <c r="N1210" s="59" t="s">
        <v>549</v>
      </c>
      <c r="O1210" s="62" t="s">
        <v>554</v>
      </c>
      <c r="Q1210" s="2" t="str">
        <f t="shared" si="157"/>
        <v>3.3.90.30.04</v>
      </c>
      <c r="R1210" s="2" t="str">
        <f t="shared" si="158"/>
        <v>33903004</v>
      </c>
      <c r="S1210" s="2" t="b">
        <f t="shared" si="159"/>
        <v>1</v>
      </c>
      <c r="T1210" s="6" t="str">
        <f t="shared" si="160"/>
        <v>33903004</v>
      </c>
      <c r="V1210" s="9" t="str">
        <f t="shared" si="161"/>
        <v>A</v>
      </c>
      <c r="W1210" s="2" t="b">
        <f t="shared" si="162"/>
        <v>1</v>
      </c>
      <c r="Y1210" s="2" t="str">
        <f t="shared" si="163"/>
        <v>3.3.90.30.04 - GÁS ENGARRAFADO</v>
      </c>
      <c r="Z1210" s="2" t="s">
        <v>549</v>
      </c>
    </row>
    <row r="1211" spans="2:26" x14ac:dyDescent="0.25">
      <c r="B1211" s="36" t="s">
        <v>135</v>
      </c>
      <c r="C1211" s="37" t="s">
        <v>135</v>
      </c>
      <c r="D1211" s="37" t="s">
        <v>136</v>
      </c>
      <c r="E1211" s="37" t="s">
        <v>137</v>
      </c>
      <c r="F1211" s="37" t="s">
        <v>141</v>
      </c>
      <c r="G1211" s="38" t="str">
        <f t="shared" si="152"/>
        <v>3.3.90.30.05</v>
      </c>
      <c r="H1211" s="39" t="s">
        <v>262</v>
      </c>
      <c r="I1211" s="38" t="str">
        <f t="shared" si="156"/>
        <v>A</v>
      </c>
      <c r="J1211" s="38">
        <f t="shared" si="154"/>
        <v>5</v>
      </c>
      <c r="K1211" s="39" t="s">
        <v>47</v>
      </c>
      <c r="L1211" s="38" t="s">
        <v>770</v>
      </c>
      <c r="M1211" s="38" t="s">
        <v>545</v>
      </c>
      <c r="N1211" s="59" t="s">
        <v>549</v>
      </c>
      <c r="O1211" s="62" t="s">
        <v>554</v>
      </c>
      <c r="Q1211" s="2" t="str">
        <f t="shared" si="157"/>
        <v>3.3.90.30.05</v>
      </c>
      <c r="R1211" s="2" t="str">
        <f t="shared" si="158"/>
        <v>33903005</v>
      </c>
      <c r="S1211" s="2" t="b">
        <f t="shared" si="159"/>
        <v>1</v>
      </c>
      <c r="T1211" s="6" t="str">
        <f t="shared" si="160"/>
        <v>33903005</v>
      </c>
      <c r="V1211" s="9" t="str">
        <f t="shared" si="161"/>
        <v>A</v>
      </c>
      <c r="W1211" s="2" t="b">
        <f t="shared" si="162"/>
        <v>1</v>
      </c>
      <c r="Y1211" s="2" t="str">
        <f t="shared" si="163"/>
        <v>3.3.90.30.05 - EXPLOSIVOS E MUNIÇÕES</v>
      </c>
      <c r="Z1211" s="2" t="s">
        <v>549</v>
      </c>
    </row>
    <row r="1212" spans="2:26" x14ac:dyDescent="0.25">
      <c r="B1212" s="36" t="s">
        <v>135</v>
      </c>
      <c r="C1212" s="37" t="s">
        <v>135</v>
      </c>
      <c r="D1212" s="37" t="s">
        <v>136</v>
      </c>
      <c r="E1212" s="37" t="s">
        <v>137</v>
      </c>
      <c r="F1212" s="37" t="s">
        <v>142</v>
      </c>
      <c r="G1212" s="38" t="str">
        <f t="shared" si="152"/>
        <v>3.3.90.30.06</v>
      </c>
      <c r="H1212" s="39" t="s">
        <v>263</v>
      </c>
      <c r="I1212" s="38" t="str">
        <f t="shared" si="156"/>
        <v>A</v>
      </c>
      <c r="J1212" s="38">
        <f t="shared" si="154"/>
        <v>5</v>
      </c>
      <c r="K1212" s="39" t="s">
        <v>47</v>
      </c>
      <c r="L1212" s="38" t="s">
        <v>770</v>
      </c>
      <c r="M1212" s="38" t="s">
        <v>545</v>
      </c>
      <c r="N1212" s="59" t="s">
        <v>549</v>
      </c>
      <c r="O1212" s="62" t="s">
        <v>554</v>
      </c>
      <c r="Q1212" s="2" t="str">
        <f t="shared" si="157"/>
        <v>3.3.90.30.06</v>
      </c>
      <c r="R1212" s="2" t="str">
        <f t="shared" si="158"/>
        <v>33903006</v>
      </c>
      <c r="S1212" s="2" t="b">
        <f t="shared" si="159"/>
        <v>1</v>
      </c>
      <c r="T1212" s="6" t="str">
        <f t="shared" si="160"/>
        <v>33903006</v>
      </c>
      <c r="V1212" s="9" t="str">
        <f t="shared" si="161"/>
        <v>A</v>
      </c>
      <c r="W1212" s="2" t="b">
        <f t="shared" si="162"/>
        <v>1</v>
      </c>
      <c r="Y1212" s="2" t="str">
        <f t="shared" si="163"/>
        <v>3.3.90.30.06 - ALIMENTOS PARA ANIMAIS</v>
      </c>
      <c r="Z1212" s="2" t="s">
        <v>549</v>
      </c>
    </row>
    <row r="1213" spans="2:26" x14ac:dyDescent="0.25">
      <c r="B1213" s="36" t="s">
        <v>135</v>
      </c>
      <c r="C1213" s="37" t="s">
        <v>135</v>
      </c>
      <c r="D1213" s="37" t="s">
        <v>136</v>
      </c>
      <c r="E1213" s="37" t="s">
        <v>137</v>
      </c>
      <c r="F1213" s="37" t="s">
        <v>143</v>
      </c>
      <c r="G1213" s="38" t="str">
        <f t="shared" si="152"/>
        <v>3.3.90.30.07</v>
      </c>
      <c r="H1213" s="39" t="s">
        <v>264</v>
      </c>
      <c r="I1213" s="38" t="str">
        <f t="shared" si="156"/>
        <v>A</v>
      </c>
      <c r="J1213" s="38">
        <f t="shared" si="154"/>
        <v>5</v>
      </c>
      <c r="K1213" s="39" t="s">
        <v>47</v>
      </c>
      <c r="L1213" s="38" t="s">
        <v>770</v>
      </c>
      <c r="M1213" s="38" t="s">
        <v>544</v>
      </c>
      <c r="N1213" s="59" t="s">
        <v>549</v>
      </c>
      <c r="O1213" s="62" t="s">
        <v>554</v>
      </c>
      <c r="Q1213" s="2" t="str">
        <f t="shared" si="157"/>
        <v>3.3.90.30.07</v>
      </c>
      <c r="R1213" s="2" t="str">
        <f t="shared" si="158"/>
        <v>33903007</v>
      </c>
      <c r="S1213" s="2" t="b">
        <f t="shared" si="159"/>
        <v>1</v>
      </c>
      <c r="T1213" s="6" t="str">
        <f t="shared" si="160"/>
        <v>33903007</v>
      </c>
      <c r="V1213" s="9" t="str">
        <f t="shared" si="161"/>
        <v>A</v>
      </c>
      <c r="W1213" s="2" t="b">
        <f t="shared" si="162"/>
        <v>1</v>
      </c>
      <c r="Y1213" s="2" t="str">
        <f t="shared" si="163"/>
        <v>3.3.90.30.07 - GÊNEROS DE ALIMENTAÇÃO</v>
      </c>
      <c r="Z1213" s="2" t="s">
        <v>549</v>
      </c>
    </row>
    <row r="1214" spans="2:26" x14ac:dyDescent="0.25">
      <c r="B1214" s="36" t="s">
        <v>135</v>
      </c>
      <c r="C1214" s="37" t="s">
        <v>135</v>
      </c>
      <c r="D1214" s="37" t="s">
        <v>136</v>
      </c>
      <c r="E1214" s="37" t="s">
        <v>137</v>
      </c>
      <c r="F1214" s="37" t="s">
        <v>144</v>
      </c>
      <c r="G1214" s="38" t="str">
        <f t="shared" si="152"/>
        <v>3.3.90.30.08</v>
      </c>
      <c r="H1214" s="39" t="s">
        <v>265</v>
      </c>
      <c r="I1214" s="38" t="str">
        <f t="shared" si="156"/>
        <v>A</v>
      </c>
      <c r="J1214" s="38">
        <f t="shared" si="154"/>
        <v>5</v>
      </c>
      <c r="K1214" s="39" t="s">
        <v>47</v>
      </c>
      <c r="L1214" s="38" t="s">
        <v>770</v>
      </c>
      <c r="M1214" s="38" t="s">
        <v>545</v>
      </c>
      <c r="N1214" s="59" t="s">
        <v>549</v>
      </c>
      <c r="O1214" s="62" t="s">
        <v>554</v>
      </c>
      <c r="Q1214" s="2" t="str">
        <f t="shared" si="157"/>
        <v>3.3.90.30.08</v>
      </c>
      <c r="R1214" s="2" t="str">
        <f t="shared" si="158"/>
        <v>33903008</v>
      </c>
      <c r="S1214" s="2" t="b">
        <f t="shared" si="159"/>
        <v>1</v>
      </c>
      <c r="T1214" s="6" t="str">
        <f t="shared" si="160"/>
        <v>33903008</v>
      </c>
      <c r="V1214" s="9" t="str">
        <f t="shared" si="161"/>
        <v>A</v>
      </c>
      <c r="W1214" s="2" t="b">
        <f t="shared" si="162"/>
        <v>1</v>
      </c>
      <c r="Y1214" s="2" t="str">
        <f t="shared" si="163"/>
        <v>3.3.90.30.08 - ANIMAIS PARA PESQUISA E ABATE</v>
      </c>
      <c r="Z1214" s="2" t="s">
        <v>549</v>
      </c>
    </row>
    <row r="1215" spans="2:26" x14ac:dyDescent="0.25">
      <c r="B1215" s="36" t="s">
        <v>135</v>
      </c>
      <c r="C1215" s="37" t="s">
        <v>135</v>
      </c>
      <c r="D1215" s="37" t="s">
        <v>136</v>
      </c>
      <c r="E1215" s="37" t="s">
        <v>137</v>
      </c>
      <c r="F1215" s="37" t="s">
        <v>174</v>
      </c>
      <c r="G1215" s="38" t="str">
        <f t="shared" si="152"/>
        <v>3.3.90.30.09</v>
      </c>
      <c r="H1215" s="23" t="s">
        <v>812</v>
      </c>
      <c r="I1215" s="38" t="str">
        <f t="shared" si="156"/>
        <v>A</v>
      </c>
      <c r="J1215" s="38">
        <f t="shared" si="154"/>
        <v>5</v>
      </c>
      <c r="K1215" s="39" t="s">
        <v>47</v>
      </c>
      <c r="L1215" s="38" t="s">
        <v>771</v>
      </c>
      <c r="M1215" s="38" t="s">
        <v>544</v>
      </c>
      <c r="N1215" s="67" t="s">
        <v>814</v>
      </c>
      <c r="O1215" s="62" t="s">
        <v>805</v>
      </c>
      <c r="Q1215" s="2" t="str">
        <f t="shared" si="157"/>
        <v>3.3.90.30.09</v>
      </c>
      <c r="R1215" s="2" t="str">
        <f t="shared" si="158"/>
        <v>33903009</v>
      </c>
      <c r="S1215" s="2" t="b">
        <f t="shared" si="159"/>
        <v>1</v>
      </c>
      <c r="T1215" s="6" t="str">
        <f t="shared" si="160"/>
        <v>33903009</v>
      </c>
      <c r="V1215" s="9" t="str">
        <f t="shared" si="161"/>
        <v>A</v>
      </c>
      <c r="W1215" s="2" t="b">
        <f t="shared" si="162"/>
        <v>1</v>
      </c>
      <c r="Y1215" s="2" t="str">
        <f t="shared" si="163"/>
        <v>3.3.90.30.09 - MEDICAMENTOS PARA USO EM UNIDADE DE SAÚDE</v>
      </c>
      <c r="Z1215" s="2" t="s">
        <v>549</v>
      </c>
    </row>
    <row r="1216" spans="2:26" x14ac:dyDescent="0.25">
      <c r="B1216" s="36" t="s">
        <v>135</v>
      </c>
      <c r="C1216" s="37" t="s">
        <v>135</v>
      </c>
      <c r="D1216" s="37" t="s">
        <v>136</v>
      </c>
      <c r="E1216" s="37" t="s">
        <v>137</v>
      </c>
      <c r="F1216" s="37" t="s">
        <v>183</v>
      </c>
      <c r="G1216" s="38" t="str">
        <f t="shared" si="152"/>
        <v>3.3.90.30.10</v>
      </c>
      <c r="H1216" s="23" t="s">
        <v>810</v>
      </c>
      <c r="I1216" s="38" t="str">
        <f t="shared" si="156"/>
        <v>A</v>
      </c>
      <c r="J1216" s="38">
        <f t="shared" si="154"/>
        <v>5</v>
      </c>
      <c r="K1216" s="39" t="s">
        <v>47</v>
      </c>
      <c r="L1216" s="38" t="s">
        <v>771</v>
      </c>
      <c r="M1216" s="38" t="s">
        <v>544</v>
      </c>
      <c r="N1216" s="67" t="s">
        <v>814</v>
      </c>
      <c r="O1216" s="62" t="s">
        <v>805</v>
      </c>
      <c r="Q1216" s="2" t="str">
        <f t="shared" si="157"/>
        <v>3.3.90.30.10</v>
      </c>
      <c r="R1216" s="2" t="str">
        <f t="shared" si="158"/>
        <v>33903010</v>
      </c>
      <c r="S1216" s="2" t="b">
        <f t="shared" si="159"/>
        <v>1</v>
      </c>
      <c r="T1216" s="6" t="str">
        <f t="shared" si="160"/>
        <v>33903010</v>
      </c>
      <c r="V1216" s="9" t="str">
        <f t="shared" si="161"/>
        <v>A</v>
      </c>
      <c r="W1216" s="2" t="b">
        <f t="shared" si="162"/>
        <v>1</v>
      </c>
      <c r="Y1216" s="2" t="str">
        <f t="shared" si="163"/>
        <v>3.3.90.30.10 - MATERIAL ODONTOLÓGICO, EXCETO MEDICAMENTOS</v>
      </c>
      <c r="Z1216" s="2" t="s">
        <v>549</v>
      </c>
    </row>
    <row r="1217" spans="2:26" x14ac:dyDescent="0.25">
      <c r="B1217" s="36" t="s">
        <v>135</v>
      </c>
      <c r="C1217" s="37" t="s">
        <v>135</v>
      </c>
      <c r="D1217" s="37" t="s">
        <v>136</v>
      </c>
      <c r="E1217" s="37" t="s">
        <v>137</v>
      </c>
      <c r="F1217" s="37" t="s">
        <v>175</v>
      </c>
      <c r="G1217" s="38" t="str">
        <f t="shared" si="152"/>
        <v>3.3.90.30.11</v>
      </c>
      <c r="H1217" s="23" t="s">
        <v>94</v>
      </c>
      <c r="I1217" s="38" t="str">
        <f t="shared" si="156"/>
        <v>A</v>
      </c>
      <c r="J1217" s="38">
        <f t="shared" si="154"/>
        <v>5</v>
      </c>
      <c r="K1217" s="39" t="s">
        <v>47</v>
      </c>
      <c r="L1217" s="38" t="s">
        <v>770</v>
      </c>
      <c r="M1217" s="38" t="s">
        <v>544</v>
      </c>
      <c r="N1217" s="59" t="s">
        <v>549</v>
      </c>
      <c r="O1217" s="62" t="s">
        <v>554</v>
      </c>
      <c r="Q1217" s="2" t="str">
        <f t="shared" si="157"/>
        <v>3.3.90.30.11</v>
      </c>
      <c r="R1217" s="2" t="str">
        <f t="shared" si="158"/>
        <v>33903011</v>
      </c>
      <c r="S1217" s="2" t="b">
        <f t="shared" si="159"/>
        <v>1</v>
      </c>
      <c r="T1217" s="6" t="str">
        <f t="shared" si="160"/>
        <v>33903011</v>
      </c>
      <c r="V1217" s="9" t="str">
        <f t="shared" si="161"/>
        <v>A</v>
      </c>
      <c r="W1217" s="2" t="b">
        <f t="shared" si="162"/>
        <v>1</v>
      </c>
      <c r="Y1217" s="2" t="str">
        <f t="shared" si="163"/>
        <v>3.3.90.30.11 - MATERIAL QUÍMICO</v>
      </c>
      <c r="Z1217" s="2" t="s">
        <v>549</v>
      </c>
    </row>
    <row r="1218" spans="2:26" x14ac:dyDescent="0.25">
      <c r="B1218" s="36" t="s">
        <v>135</v>
      </c>
      <c r="C1218" s="37" t="s">
        <v>135</v>
      </c>
      <c r="D1218" s="37" t="s">
        <v>136</v>
      </c>
      <c r="E1218" s="37" t="s">
        <v>137</v>
      </c>
      <c r="F1218" s="37" t="s">
        <v>145</v>
      </c>
      <c r="G1218" s="38" t="str">
        <f t="shared" si="152"/>
        <v>3.3.90.30.12</v>
      </c>
      <c r="H1218" s="23" t="s">
        <v>266</v>
      </c>
      <c r="I1218" s="38" t="str">
        <f t="shared" si="156"/>
        <v>A</v>
      </c>
      <c r="J1218" s="38">
        <f t="shared" si="154"/>
        <v>5</v>
      </c>
      <c r="K1218" s="39" t="s">
        <v>47</v>
      </c>
      <c r="L1218" s="38" t="s">
        <v>770</v>
      </c>
      <c r="M1218" s="38" t="s">
        <v>545</v>
      </c>
      <c r="N1218" s="59" t="s">
        <v>549</v>
      </c>
      <c r="O1218" s="62" t="s">
        <v>554</v>
      </c>
      <c r="Q1218" s="2" t="str">
        <f t="shared" si="157"/>
        <v>3.3.90.30.12</v>
      </c>
      <c r="R1218" s="2" t="str">
        <f t="shared" si="158"/>
        <v>33903012</v>
      </c>
      <c r="S1218" s="2" t="b">
        <f t="shared" si="159"/>
        <v>1</v>
      </c>
      <c r="T1218" s="6" t="str">
        <f t="shared" si="160"/>
        <v>33903012</v>
      </c>
      <c r="V1218" s="9" t="str">
        <f t="shared" si="161"/>
        <v>A</v>
      </c>
      <c r="W1218" s="2" t="b">
        <f t="shared" si="162"/>
        <v>1</v>
      </c>
      <c r="Y1218" s="2" t="str">
        <f t="shared" si="163"/>
        <v>3.3.90.30.12 - MATERIAL DE COUDELARIA OU DE USO ZOOTÉCNICO</v>
      </c>
      <c r="Z1218" s="2" t="s">
        <v>549</v>
      </c>
    </row>
    <row r="1219" spans="2:26" x14ac:dyDescent="0.25">
      <c r="B1219" s="36" t="s">
        <v>135</v>
      </c>
      <c r="C1219" s="37" t="s">
        <v>135</v>
      </c>
      <c r="D1219" s="37" t="s">
        <v>136</v>
      </c>
      <c r="E1219" s="37" t="s">
        <v>137</v>
      </c>
      <c r="F1219" s="37" t="s">
        <v>146</v>
      </c>
      <c r="G1219" s="38" t="str">
        <f t="shared" si="152"/>
        <v>3.3.90.30.13</v>
      </c>
      <c r="H1219" s="23" t="s">
        <v>267</v>
      </c>
      <c r="I1219" s="38" t="str">
        <f t="shared" si="156"/>
        <v>A</v>
      </c>
      <c r="J1219" s="38">
        <f t="shared" si="154"/>
        <v>5</v>
      </c>
      <c r="K1219" s="39" t="s">
        <v>47</v>
      </c>
      <c r="L1219" s="38" t="s">
        <v>770</v>
      </c>
      <c r="M1219" s="38" t="s">
        <v>545</v>
      </c>
      <c r="N1219" s="59" t="s">
        <v>549</v>
      </c>
      <c r="O1219" s="62" t="s">
        <v>554</v>
      </c>
      <c r="Q1219" s="2" t="str">
        <f t="shared" si="157"/>
        <v>3.3.90.30.13</v>
      </c>
      <c r="R1219" s="2" t="str">
        <f t="shared" si="158"/>
        <v>33903013</v>
      </c>
      <c r="S1219" s="2" t="b">
        <f t="shared" si="159"/>
        <v>1</v>
      </c>
      <c r="T1219" s="6" t="str">
        <f t="shared" si="160"/>
        <v>33903013</v>
      </c>
      <c r="V1219" s="9" t="str">
        <f t="shared" si="161"/>
        <v>A</v>
      </c>
      <c r="W1219" s="2" t="b">
        <f t="shared" si="162"/>
        <v>1</v>
      </c>
      <c r="Y1219" s="2" t="str">
        <f t="shared" si="163"/>
        <v>3.3.90.30.13 - MATERIAL DE CAÇA E PESCA</v>
      </c>
      <c r="Z1219" s="2" t="s">
        <v>549</v>
      </c>
    </row>
    <row r="1220" spans="2:26" x14ac:dyDescent="0.25">
      <c r="B1220" s="36" t="s">
        <v>135</v>
      </c>
      <c r="C1220" s="37" t="s">
        <v>135</v>
      </c>
      <c r="D1220" s="37" t="s">
        <v>136</v>
      </c>
      <c r="E1220" s="37" t="s">
        <v>137</v>
      </c>
      <c r="F1220" s="37" t="s">
        <v>176</v>
      </c>
      <c r="G1220" s="38" t="str">
        <f t="shared" si="152"/>
        <v>3.3.90.30.14</v>
      </c>
      <c r="H1220" s="23" t="s">
        <v>21</v>
      </c>
      <c r="I1220" s="38" t="str">
        <f t="shared" si="156"/>
        <v>A</v>
      </c>
      <c r="J1220" s="38">
        <f t="shared" si="154"/>
        <v>5</v>
      </c>
      <c r="K1220" s="39" t="s">
        <v>47</v>
      </c>
      <c r="L1220" s="38" t="s">
        <v>770</v>
      </c>
      <c r="M1220" s="38" t="s">
        <v>544</v>
      </c>
      <c r="N1220" s="59" t="s">
        <v>549</v>
      </c>
      <c r="O1220" s="62" t="s">
        <v>554</v>
      </c>
      <c r="Q1220" s="2" t="str">
        <f t="shared" si="157"/>
        <v>3.3.90.30.14</v>
      </c>
      <c r="R1220" s="2" t="str">
        <f t="shared" si="158"/>
        <v>33903014</v>
      </c>
      <c r="S1220" s="2" t="b">
        <f t="shared" si="159"/>
        <v>1</v>
      </c>
      <c r="T1220" s="6" t="str">
        <f t="shared" si="160"/>
        <v>33903014</v>
      </c>
      <c r="V1220" s="9" t="str">
        <f t="shared" si="161"/>
        <v>A</v>
      </c>
      <c r="W1220" s="2" t="b">
        <f t="shared" si="162"/>
        <v>1</v>
      </c>
      <c r="Y1220" s="2" t="str">
        <f t="shared" si="163"/>
        <v>3.3.90.30.14 - MATERIAL EDUCATIVO E ESPORTIVO</v>
      </c>
      <c r="Z1220" s="2" t="s">
        <v>549</v>
      </c>
    </row>
    <row r="1221" spans="2:26" x14ac:dyDescent="0.25">
      <c r="B1221" s="36" t="s">
        <v>135</v>
      </c>
      <c r="C1221" s="37" t="s">
        <v>135</v>
      </c>
      <c r="D1221" s="37" t="s">
        <v>136</v>
      </c>
      <c r="E1221" s="37" t="s">
        <v>137</v>
      </c>
      <c r="F1221" s="37" t="s">
        <v>147</v>
      </c>
      <c r="G1221" s="38" t="str">
        <f t="shared" si="152"/>
        <v>3.3.90.30.15</v>
      </c>
      <c r="H1221" s="23" t="s">
        <v>268</v>
      </c>
      <c r="I1221" s="38" t="str">
        <f t="shared" si="156"/>
        <v>A</v>
      </c>
      <c r="J1221" s="38">
        <f t="shared" si="154"/>
        <v>5</v>
      </c>
      <c r="K1221" s="39" t="s">
        <v>47</v>
      </c>
      <c r="L1221" s="38" t="s">
        <v>770</v>
      </c>
      <c r="M1221" s="38" t="s">
        <v>545</v>
      </c>
      <c r="N1221" s="59" t="s">
        <v>549</v>
      </c>
      <c r="O1221" s="62" t="s">
        <v>554</v>
      </c>
      <c r="Q1221" s="2" t="str">
        <f t="shared" si="157"/>
        <v>3.3.90.30.15</v>
      </c>
      <c r="R1221" s="2" t="str">
        <f t="shared" si="158"/>
        <v>33903015</v>
      </c>
      <c r="S1221" s="2" t="b">
        <f t="shared" si="159"/>
        <v>1</v>
      </c>
      <c r="T1221" s="6" t="str">
        <f t="shared" si="160"/>
        <v>33903015</v>
      </c>
      <c r="V1221" s="9" t="str">
        <f t="shared" si="161"/>
        <v>A</v>
      </c>
      <c r="W1221" s="2" t="b">
        <f t="shared" si="162"/>
        <v>1</v>
      </c>
      <c r="Y1221" s="2" t="str">
        <f t="shared" si="163"/>
        <v>3.3.90.30.15 - MATERIAL PARA FESTIVIDADES E HOMENAGENS</v>
      </c>
      <c r="Z1221" s="2" t="s">
        <v>549</v>
      </c>
    </row>
    <row r="1222" spans="2:26" x14ac:dyDescent="0.25">
      <c r="B1222" s="36" t="s">
        <v>135</v>
      </c>
      <c r="C1222" s="37" t="s">
        <v>135</v>
      </c>
      <c r="D1222" s="37" t="s">
        <v>136</v>
      </c>
      <c r="E1222" s="37" t="s">
        <v>137</v>
      </c>
      <c r="F1222" s="37" t="s">
        <v>177</v>
      </c>
      <c r="G1222" s="38" t="str">
        <f t="shared" si="152"/>
        <v>3.3.90.30.16</v>
      </c>
      <c r="H1222" s="23" t="s">
        <v>4</v>
      </c>
      <c r="I1222" s="38" t="str">
        <f t="shared" si="156"/>
        <v>A</v>
      </c>
      <c r="J1222" s="38">
        <f t="shared" si="154"/>
        <v>5</v>
      </c>
      <c r="K1222" s="39" t="s">
        <v>47</v>
      </c>
      <c r="L1222" s="38" t="s">
        <v>770</v>
      </c>
      <c r="M1222" s="38" t="s">
        <v>544</v>
      </c>
      <c r="N1222" s="59" t="s">
        <v>549</v>
      </c>
      <c r="O1222" s="62" t="s">
        <v>554</v>
      </c>
      <c r="Q1222" s="2" t="str">
        <f t="shared" si="157"/>
        <v>3.3.90.30.16</v>
      </c>
      <c r="R1222" s="2" t="str">
        <f t="shared" si="158"/>
        <v>33903016</v>
      </c>
      <c r="S1222" s="2" t="b">
        <f t="shared" si="159"/>
        <v>1</v>
      </c>
      <c r="T1222" s="6" t="str">
        <f t="shared" si="160"/>
        <v>33903016</v>
      </c>
      <c r="V1222" s="9" t="str">
        <f t="shared" si="161"/>
        <v>A</v>
      </c>
      <c r="W1222" s="2" t="b">
        <f t="shared" si="162"/>
        <v>1</v>
      </c>
      <c r="Y1222" s="2" t="str">
        <f t="shared" si="163"/>
        <v>3.3.90.30.16 - MATERIAL DE EXPEDIENTE</v>
      </c>
      <c r="Z1222" s="2" t="s">
        <v>549</v>
      </c>
    </row>
    <row r="1223" spans="2:26" x14ac:dyDescent="0.25">
      <c r="B1223" s="36" t="s">
        <v>135</v>
      </c>
      <c r="C1223" s="37" t="s">
        <v>135</v>
      </c>
      <c r="D1223" s="37" t="s">
        <v>136</v>
      </c>
      <c r="E1223" s="37" t="s">
        <v>137</v>
      </c>
      <c r="F1223" s="37" t="s">
        <v>187</v>
      </c>
      <c r="G1223" s="38" t="str">
        <f t="shared" si="152"/>
        <v>3.3.90.30.17</v>
      </c>
      <c r="H1223" s="23" t="s">
        <v>22</v>
      </c>
      <c r="I1223" s="38" t="str">
        <f t="shared" si="156"/>
        <v>A</v>
      </c>
      <c r="J1223" s="38">
        <f t="shared" si="154"/>
        <v>5</v>
      </c>
      <c r="K1223" s="39" t="s">
        <v>47</v>
      </c>
      <c r="L1223" s="38" t="s">
        <v>770</v>
      </c>
      <c r="M1223" s="38" t="s">
        <v>544</v>
      </c>
      <c r="N1223" s="59" t="s">
        <v>549</v>
      </c>
      <c r="O1223" s="62" t="s">
        <v>554</v>
      </c>
      <c r="Q1223" s="2" t="str">
        <f t="shared" si="157"/>
        <v>3.3.90.30.17</v>
      </c>
      <c r="R1223" s="2" t="str">
        <f t="shared" si="158"/>
        <v>33903017</v>
      </c>
      <c r="S1223" s="2" t="b">
        <f t="shared" si="159"/>
        <v>1</v>
      </c>
      <c r="T1223" s="6" t="str">
        <f t="shared" si="160"/>
        <v>33903017</v>
      </c>
      <c r="V1223" s="9" t="str">
        <f t="shared" si="161"/>
        <v>A</v>
      </c>
      <c r="W1223" s="2" t="b">
        <f t="shared" si="162"/>
        <v>1</v>
      </c>
      <c r="Y1223" s="2" t="str">
        <f t="shared" si="163"/>
        <v>3.3.90.30.17 - MATERIAL DE PROCESSAMENTO DE DADOS</v>
      </c>
      <c r="Z1223" s="2" t="s">
        <v>549</v>
      </c>
    </row>
    <row r="1224" spans="2:26" x14ac:dyDescent="0.25">
      <c r="B1224" s="36" t="s">
        <v>135</v>
      </c>
      <c r="C1224" s="37" t="s">
        <v>135</v>
      </c>
      <c r="D1224" s="37" t="s">
        <v>136</v>
      </c>
      <c r="E1224" s="37" t="s">
        <v>137</v>
      </c>
      <c r="F1224" s="37" t="s">
        <v>148</v>
      </c>
      <c r="G1224" s="38" t="str">
        <f t="shared" si="152"/>
        <v>3.3.90.30.18</v>
      </c>
      <c r="H1224" s="23" t="s">
        <v>269</v>
      </c>
      <c r="I1224" s="38" t="str">
        <f t="shared" si="156"/>
        <v>A</v>
      </c>
      <c r="J1224" s="38">
        <f t="shared" si="154"/>
        <v>5</v>
      </c>
      <c r="K1224" s="39" t="s">
        <v>47</v>
      </c>
      <c r="L1224" s="38" t="s">
        <v>770</v>
      </c>
      <c r="M1224" s="38" t="s">
        <v>545</v>
      </c>
      <c r="N1224" s="59" t="s">
        <v>549</v>
      </c>
      <c r="O1224" s="62" t="s">
        <v>554</v>
      </c>
      <c r="Q1224" s="2" t="str">
        <f t="shared" si="157"/>
        <v>3.3.90.30.18</v>
      </c>
      <c r="R1224" s="2" t="str">
        <f t="shared" si="158"/>
        <v>33903018</v>
      </c>
      <c r="S1224" s="2" t="b">
        <f t="shared" si="159"/>
        <v>1</v>
      </c>
      <c r="T1224" s="6" t="str">
        <f t="shared" si="160"/>
        <v>33903018</v>
      </c>
      <c r="V1224" s="9" t="str">
        <f t="shared" si="161"/>
        <v>A</v>
      </c>
      <c r="W1224" s="2" t="b">
        <f t="shared" si="162"/>
        <v>1</v>
      </c>
      <c r="Y1224" s="2" t="str">
        <f t="shared" si="163"/>
        <v>3.3.90.30.18 - MATERIAIS E MEDICAMENTOS PARA USO VETERINÁRIO</v>
      </c>
      <c r="Z1224" s="2" t="s">
        <v>549</v>
      </c>
    </row>
    <row r="1225" spans="2:26" x14ac:dyDescent="0.25">
      <c r="B1225" s="36" t="s">
        <v>135</v>
      </c>
      <c r="C1225" s="37" t="s">
        <v>135</v>
      </c>
      <c r="D1225" s="37" t="s">
        <v>136</v>
      </c>
      <c r="E1225" s="37" t="s">
        <v>137</v>
      </c>
      <c r="F1225" s="37" t="s">
        <v>149</v>
      </c>
      <c r="G1225" s="38" t="str">
        <f t="shared" ref="G1225:G1288" si="164">B1225&amp;"."&amp;C1225&amp;"."&amp;D1225&amp;"."&amp;E1225&amp;"."&amp;F1225</f>
        <v>3.3.90.30.19</v>
      </c>
      <c r="H1225" s="23" t="s">
        <v>270</v>
      </c>
      <c r="I1225" s="38" t="str">
        <f t="shared" si="156"/>
        <v>A</v>
      </c>
      <c r="J1225" s="38">
        <f t="shared" ref="J1225:J1288" si="165">IF( (VALUE(F1225) &gt; 0), 5,IF( (VALUE(E1225) &gt; 0), 4,IF( (VALUE(D1225) &gt; 0), 3,IF( (VALUE(C1225) &gt; 0), 2,1))))</f>
        <v>5</v>
      </c>
      <c r="K1225" s="39" t="s">
        <v>47</v>
      </c>
      <c r="L1225" s="38" t="s">
        <v>770</v>
      </c>
      <c r="M1225" s="38" t="s">
        <v>545</v>
      </c>
      <c r="N1225" s="59" t="s">
        <v>549</v>
      </c>
      <c r="O1225" s="62" t="s">
        <v>554</v>
      </c>
      <c r="Q1225" s="2" t="str">
        <f t="shared" si="157"/>
        <v>3.3.90.30.19</v>
      </c>
      <c r="R1225" s="2" t="str">
        <f t="shared" si="158"/>
        <v>33903019</v>
      </c>
      <c r="S1225" s="2" t="b">
        <f t="shared" si="159"/>
        <v>1</v>
      </c>
      <c r="T1225" s="6" t="str">
        <f t="shared" si="160"/>
        <v>33903019</v>
      </c>
      <c r="V1225" s="9" t="str">
        <f t="shared" si="161"/>
        <v>A</v>
      </c>
      <c r="W1225" s="2" t="b">
        <f t="shared" si="162"/>
        <v>1</v>
      </c>
      <c r="Y1225" s="2" t="str">
        <f t="shared" si="163"/>
        <v>3.3.90.30.19 - MATERIAL DE ACONDICIONAMENTO E EMBALAGEM</v>
      </c>
      <c r="Z1225" s="2" t="s">
        <v>549</v>
      </c>
    </row>
    <row r="1226" spans="2:26" x14ac:dyDescent="0.25">
      <c r="B1226" s="36" t="s">
        <v>135</v>
      </c>
      <c r="C1226" s="37" t="s">
        <v>135</v>
      </c>
      <c r="D1226" s="37" t="s">
        <v>136</v>
      </c>
      <c r="E1226" s="37" t="s">
        <v>137</v>
      </c>
      <c r="F1226" s="37" t="s">
        <v>178</v>
      </c>
      <c r="G1226" s="38" t="str">
        <f t="shared" si="164"/>
        <v>3.3.90.30.20</v>
      </c>
      <c r="H1226" s="23" t="s">
        <v>23</v>
      </c>
      <c r="I1226" s="38" t="str">
        <f t="shared" si="156"/>
        <v>A</v>
      </c>
      <c r="J1226" s="38">
        <f t="shared" si="165"/>
        <v>5</v>
      </c>
      <c r="K1226" s="39" t="s">
        <v>47</v>
      </c>
      <c r="L1226" s="38" t="s">
        <v>770</v>
      </c>
      <c r="M1226" s="38" t="s">
        <v>544</v>
      </c>
      <c r="N1226" s="59" t="s">
        <v>549</v>
      </c>
      <c r="O1226" s="62" t="s">
        <v>554</v>
      </c>
      <c r="Q1226" s="2" t="str">
        <f t="shared" si="157"/>
        <v>3.3.90.30.20</v>
      </c>
      <c r="R1226" s="2" t="str">
        <f t="shared" si="158"/>
        <v>33903020</v>
      </c>
      <c r="S1226" s="2" t="b">
        <f t="shared" si="159"/>
        <v>1</v>
      </c>
      <c r="T1226" s="6" t="str">
        <f t="shared" si="160"/>
        <v>33903020</v>
      </c>
      <c r="V1226" s="9" t="str">
        <f t="shared" si="161"/>
        <v>A</v>
      </c>
      <c r="W1226" s="2" t="b">
        <f t="shared" si="162"/>
        <v>1</v>
      </c>
      <c r="Y1226" s="2" t="str">
        <f t="shared" si="163"/>
        <v>3.3.90.30.20 - MATERIAL DE CAMA, MESA E BANHO</v>
      </c>
      <c r="Z1226" s="2" t="s">
        <v>549</v>
      </c>
    </row>
    <row r="1227" spans="2:26" x14ac:dyDescent="0.25">
      <c r="B1227" s="36" t="s">
        <v>135</v>
      </c>
      <c r="C1227" s="37" t="s">
        <v>135</v>
      </c>
      <c r="D1227" s="37" t="s">
        <v>136</v>
      </c>
      <c r="E1227" s="37" t="s">
        <v>137</v>
      </c>
      <c r="F1227" s="37" t="s">
        <v>179</v>
      </c>
      <c r="G1227" s="38" t="str">
        <f t="shared" si="164"/>
        <v>3.3.90.30.21</v>
      </c>
      <c r="H1227" s="23" t="s">
        <v>95</v>
      </c>
      <c r="I1227" s="38" t="str">
        <f t="shared" si="156"/>
        <v>A</v>
      </c>
      <c r="J1227" s="38">
        <f t="shared" si="165"/>
        <v>5</v>
      </c>
      <c r="K1227" s="39" t="s">
        <v>47</v>
      </c>
      <c r="L1227" s="38" t="s">
        <v>770</v>
      </c>
      <c r="M1227" s="38" t="s">
        <v>544</v>
      </c>
      <c r="N1227" s="59" t="s">
        <v>549</v>
      </c>
      <c r="O1227" s="62" t="s">
        <v>554</v>
      </c>
      <c r="Q1227" s="2" t="str">
        <f t="shared" si="157"/>
        <v>3.3.90.30.21</v>
      </c>
      <c r="R1227" s="2" t="str">
        <f t="shared" si="158"/>
        <v>33903021</v>
      </c>
      <c r="S1227" s="2" t="b">
        <f t="shared" si="159"/>
        <v>1</v>
      </c>
      <c r="T1227" s="6" t="str">
        <f t="shared" si="160"/>
        <v>33903021</v>
      </c>
      <c r="V1227" s="9" t="str">
        <f t="shared" si="161"/>
        <v>A</v>
      </c>
      <c r="W1227" s="2" t="b">
        <f t="shared" si="162"/>
        <v>1</v>
      </c>
      <c r="Y1227" s="2" t="str">
        <f t="shared" si="163"/>
        <v>3.3.90.30.21 - MATERIAL DE LIMPEZA E PRODUÇÃO DE HIGIENIZAÇÃO</v>
      </c>
      <c r="Z1227" s="2" t="s">
        <v>549</v>
      </c>
    </row>
    <row r="1228" spans="2:26" x14ac:dyDescent="0.25">
      <c r="B1228" s="36">
        <v>3</v>
      </c>
      <c r="C1228" s="37">
        <v>3</v>
      </c>
      <c r="D1228" s="37">
        <v>90</v>
      </c>
      <c r="E1228" s="37">
        <v>30</v>
      </c>
      <c r="F1228" s="37">
        <v>22</v>
      </c>
      <c r="G1228" s="38" t="str">
        <f t="shared" si="164"/>
        <v>3.3.90.30.22</v>
      </c>
      <c r="H1228" s="23" t="s">
        <v>271</v>
      </c>
      <c r="I1228" s="38" t="str">
        <f t="shared" si="156"/>
        <v>A</v>
      </c>
      <c r="J1228" s="38">
        <f t="shared" si="165"/>
        <v>5</v>
      </c>
      <c r="K1228" s="39" t="s">
        <v>47</v>
      </c>
      <c r="L1228" s="38" t="s">
        <v>770</v>
      </c>
      <c r="M1228" s="38" t="s">
        <v>545</v>
      </c>
      <c r="N1228" s="59" t="s">
        <v>549</v>
      </c>
      <c r="O1228" s="62" t="s">
        <v>554</v>
      </c>
      <c r="Q1228" s="2" t="str">
        <f t="shared" si="157"/>
        <v>3.3.90.30.22</v>
      </c>
      <c r="R1228" s="2" t="str">
        <f t="shared" si="158"/>
        <v>33903022</v>
      </c>
      <c r="S1228" s="2" t="b">
        <f t="shared" si="159"/>
        <v>1</v>
      </c>
      <c r="T1228" s="6" t="str">
        <f t="shared" si="160"/>
        <v>33903022</v>
      </c>
      <c r="V1228" s="9" t="str">
        <f t="shared" si="161"/>
        <v>A</v>
      </c>
      <c r="W1228" s="2" t="b">
        <f t="shared" si="162"/>
        <v>1</v>
      </c>
      <c r="Y1228" s="2" t="str">
        <f t="shared" si="163"/>
        <v>3.3.90.30.22 - MATERIAL DE COPA E COZINHA</v>
      </c>
      <c r="Z1228" s="2" t="s">
        <v>549</v>
      </c>
    </row>
    <row r="1229" spans="2:26" x14ac:dyDescent="0.25">
      <c r="B1229" s="36" t="s">
        <v>135</v>
      </c>
      <c r="C1229" s="37" t="s">
        <v>135</v>
      </c>
      <c r="D1229" s="37" t="s">
        <v>136</v>
      </c>
      <c r="E1229" s="37" t="s">
        <v>137</v>
      </c>
      <c r="F1229" s="37" t="s">
        <v>181</v>
      </c>
      <c r="G1229" s="38" t="str">
        <f t="shared" si="164"/>
        <v>3.3.90.30.23</v>
      </c>
      <c r="H1229" s="23" t="s">
        <v>96</v>
      </c>
      <c r="I1229" s="38" t="str">
        <f t="shared" si="156"/>
        <v>A</v>
      </c>
      <c r="J1229" s="38">
        <f t="shared" si="165"/>
        <v>5</v>
      </c>
      <c r="K1229" s="39" t="s">
        <v>47</v>
      </c>
      <c r="L1229" s="38" t="s">
        <v>770</v>
      </c>
      <c r="M1229" s="38" t="s">
        <v>544</v>
      </c>
      <c r="N1229" s="59" t="s">
        <v>549</v>
      </c>
      <c r="O1229" s="62" t="s">
        <v>554</v>
      </c>
      <c r="Q1229" s="2" t="str">
        <f t="shared" si="157"/>
        <v>3.3.90.30.23</v>
      </c>
      <c r="R1229" s="2" t="str">
        <f t="shared" si="158"/>
        <v>33903023</v>
      </c>
      <c r="S1229" s="2" t="b">
        <f t="shared" si="159"/>
        <v>1</v>
      </c>
      <c r="T1229" s="6" t="str">
        <f t="shared" si="160"/>
        <v>33903023</v>
      </c>
      <c r="V1229" s="9" t="str">
        <f t="shared" si="161"/>
        <v>A</v>
      </c>
      <c r="W1229" s="2" t="b">
        <f t="shared" si="162"/>
        <v>1</v>
      </c>
      <c r="Y1229" s="2" t="str">
        <f t="shared" si="163"/>
        <v>3.3.90.30.23 - MATERIAL DE UNIFORMES, TECIDOS E AVIAMENTOS</v>
      </c>
      <c r="Z1229" s="2" t="s">
        <v>549</v>
      </c>
    </row>
    <row r="1230" spans="2:26" x14ac:dyDescent="0.25">
      <c r="B1230" s="36" t="s">
        <v>135</v>
      </c>
      <c r="C1230" s="37" t="s">
        <v>135</v>
      </c>
      <c r="D1230" s="37" t="s">
        <v>136</v>
      </c>
      <c r="E1230" s="37" t="s">
        <v>137</v>
      </c>
      <c r="F1230" s="37" t="s">
        <v>151</v>
      </c>
      <c r="G1230" s="38" t="str">
        <f t="shared" si="164"/>
        <v>3.3.90.30.24</v>
      </c>
      <c r="H1230" s="46" t="s">
        <v>575</v>
      </c>
      <c r="I1230" s="38" t="str">
        <f t="shared" si="156"/>
        <v>A</v>
      </c>
      <c r="J1230" s="44">
        <f t="shared" si="165"/>
        <v>5</v>
      </c>
      <c r="K1230" s="39" t="s">
        <v>47</v>
      </c>
      <c r="L1230" s="38" t="s">
        <v>770</v>
      </c>
      <c r="M1230" s="38" t="s">
        <v>545</v>
      </c>
      <c r="N1230" s="59" t="s">
        <v>549</v>
      </c>
      <c r="O1230" s="62" t="s">
        <v>554</v>
      </c>
      <c r="Q1230" s="2" t="str">
        <f t="shared" si="157"/>
        <v>3.3.90.30.24</v>
      </c>
      <c r="R1230" s="2" t="str">
        <f t="shared" si="158"/>
        <v>33903024</v>
      </c>
      <c r="S1230" s="2" t="b">
        <f t="shared" si="159"/>
        <v>1</v>
      </c>
      <c r="T1230" s="6" t="str">
        <f t="shared" si="160"/>
        <v>33903024</v>
      </c>
      <c r="V1230" s="9" t="str">
        <f t="shared" si="161"/>
        <v>A</v>
      </c>
      <c r="W1230" s="2" t="b">
        <f t="shared" si="162"/>
        <v>1</v>
      </c>
      <c r="Y1230" s="2" t="str">
        <f t="shared" si="163"/>
        <v>3.3.90.30.24 - MATERIAL PARA MANUTENÇÃO DE BENS IMÓVEIS</v>
      </c>
      <c r="Z1230" s="2" t="s">
        <v>549</v>
      </c>
    </row>
    <row r="1231" spans="2:26" x14ac:dyDescent="0.25">
      <c r="B1231" s="36" t="s">
        <v>135</v>
      </c>
      <c r="C1231" s="37" t="s">
        <v>135</v>
      </c>
      <c r="D1231" s="37" t="s">
        <v>136</v>
      </c>
      <c r="E1231" s="37" t="s">
        <v>137</v>
      </c>
      <c r="F1231" s="37" t="s">
        <v>160</v>
      </c>
      <c r="G1231" s="38" t="str">
        <f t="shared" si="164"/>
        <v>3.3.90.30.25</v>
      </c>
      <c r="H1231" s="23" t="s">
        <v>272</v>
      </c>
      <c r="I1231" s="38" t="str">
        <f t="shared" si="156"/>
        <v>A</v>
      </c>
      <c r="J1231" s="38">
        <f t="shared" si="165"/>
        <v>5</v>
      </c>
      <c r="K1231" s="39" t="s">
        <v>47</v>
      </c>
      <c r="L1231" s="38" t="s">
        <v>770</v>
      </c>
      <c r="M1231" s="38" t="s">
        <v>545</v>
      </c>
      <c r="N1231" s="59" t="s">
        <v>549</v>
      </c>
      <c r="O1231" s="62" t="s">
        <v>554</v>
      </c>
      <c r="Q1231" s="2" t="str">
        <f t="shared" si="157"/>
        <v>3.3.90.30.25</v>
      </c>
      <c r="R1231" s="2" t="str">
        <f t="shared" si="158"/>
        <v>33903025</v>
      </c>
      <c r="S1231" s="2" t="b">
        <f t="shared" si="159"/>
        <v>1</v>
      </c>
      <c r="T1231" s="6" t="str">
        <f t="shared" si="160"/>
        <v>33903025</v>
      </c>
      <c r="V1231" s="9" t="str">
        <f t="shared" si="161"/>
        <v>A</v>
      </c>
      <c r="W1231" s="2" t="b">
        <f t="shared" si="162"/>
        <v>1</v>
      </c>
      <c r="Y1231" s="2" t="str">
        <f t="shared" si="163"/>
        <v>3.3.90.30.25 - MATERIAL PARA MANUTENÇÃO DE BENS MÓVEIS</v>
      </c>
      <c r="Z1231" s="2" t="s">
        <v>549</v>
      </c>
    </row>
    <row r="1232" spans="2:26" x14ac:dyDescent="0.25">
      <c r="B1232" s="36" t="s">
        <v>135</v>
      </c>
      <c r="C1232" s="37" t="s">
        <v>135</v>
      </c>
      <c r="D1232" s="37" t="s">
        <v>136</v>
      </c>
      <c r="E1232" s="37" t="s">
        <v>137</v>
      </c>
      <c r="F1232" s="37" t="s">
        <v>158</v>
      </c>
      <c r="G1232" s="38" t="str">
        <f t="shared" si="164"/>
        <v>3.3.90.30.26</v>
      </c>
      <c r="H1232" s="23" t="s">
        <v>273</v>
      </c>
      <c r="I1232" s="38" t="str">
        <f t="shared" si="156"/>
        <v>A</v>
      </c>
      <c r="J1232" s="38">
        <f t="shared" si="165"/>
        <v>5</v>
      </c>
      <c r="K1232" s="39" t="s">
        <v>47</v>
      </c>
      <c r="L1232" s="38" t="s">
        <v>770</v>
      </c>
      <c r="M1232" s="38" t="s">
        <v>545</v>
      </c>
      <c r="N1232" s="59" t="s">
        <v>549</v>
      </c>
      <c r="O1232" s="62" t="s">
        <v>554</v>
      </c>
      <c r="Q1232" s="2" t="str">
        <f t="shared" si="157"/>
        <v>3.3.90.30.26</v>
      </c>
      <c r="R1232" s="2" t="str">
        <f t="shared" si="158"/>
        <v>33903026</v>
      </c>
      <c r="S1232" s="2" t="b">
        <f t="shared" si="159"/>
        <v>1</v>
      </c>
      <c r="T1232" s="6" t="str">
        <f t="shared" si="160"/>
        <v>33903026</v>
      </c>
      <c r="V1232" s="9" t="str">
        <f t="shared" si="161"/>
        <v>A</v>
      </c>
      <c r="W1232" s="2" t="b">
        <f t="shared" si="162"/>
        <v>1</v>
      </c>
      <c r="Y1232" s="2" t="str">
        <f t="shared" si="163"/>
        <v>3.3.90.30.26 - MATERIAL PARA INSTALAÇÃO ELÉTRICA E ELETRÔNICA</v>
      </c>
      <c r="Z1232" s="2" t="s">
        <v>549</v>
      </c>
    </row>
    <row r="1233" spans="2:26" x14ac:dyDescent="0.25">
      <c r="B1233" s="36" t="s">
        <v>135</v>
      </c>
      <c r="C1233" s="37" t="s">
        <v>135</v>
      </c>
      <c r="D1233" s="37" t="s">
        <v>136</v>
      </c>
      <c r="E1233" s="37" t="s">
        <v>137</v>
      </c>
      <c r="F1233" s="37" t="s">
        <v>152</v>
      </c>
      <c r="G1233" s="38" t="str">
        <f t="shared" si="164"/>
        <v>3.3.90.30.27</v>
      </c>
      <c r="H1233" s="23" t="s">
        <v>274</v>
      </c>
      <c r="I1233" s="38" t="str">
        <f t="shared" si="156"/>
        <v>A</v>
      </c>
      <c r="J1233" s="38">
        <f t="shared" si="165"/>
        <v>5</v>
      </c>
      <c r="K1233" s="39" t="s">
        <v>47</v>
      </c>
      <c r="L1233" s="38" t="s">
        <v>770</v>
      </c>
      <c r="M1233" s="38" t="s">
        <v>545</v>
      </c>
      <c r="N1233" s="59" t="s">
        <v>549</v>
      </c>
      <c r="O1233" s="62" t="s">
        <v>554</v>
      </c>
      <c r="Q1233" s="2" t="str">
        <f t="shared" si="157"/>
        <v>3.3.90.30.27</v>
      </c>
      <c r="R1233" s="2" t="str">
        <f t="shared" si="158"/>
        <v>33903027</v>
      </c>
      <c r="S1233" s="2" t="b">
        <f t="shared" si="159"/>
        <v>1</v>
      </c>
      <c r="T1233" s="6" t="str">
        <f t="shared" si="160"/>
        <v>33903027</v>
      </c>
      <c r="V1233" s="9" t="str">
        <f t="shared" si="161"/>
        <v>A</v>
      </c>
      <c r="W1233" s="2" t="b">
        <f t="shared" si="162"/>
        <v>1</v>
      </c>
      <c r="Y1233" s="2" t="str">
        <f t="shared" si="163"/>
        <v>3.3.90.30.27 - MATERIAL DE MANOBRA E PATRULHAMENTO</v>
      </c>
      <c r="Z1233" s="2" t="s">
        <v>549</v>
      </c>
    </row>
    <row r="1234" spans="2:26" x14ac:dyDescent="0.25">
      <c r="B1234" s="36" t="s">
        <v>135</v>
      </c>
      <c r="C1234" s="37" t="s">
        <v>135</v>
      </c>
      <c r="D1234" s="37" t="s">
        <v>136</v>
      </c>
      <c r="E1234" s="37" t="s">
        <v>137</v>
      </c>
      <c r="F1234" s="37" t="s">
        <v>182</v>
      </c>
      <c r="G1234" s="38" t="str">
        <f t="shared" si="164"/>
        <v>3.3.90.30.28</v>
      </c>
      <c r="H1234" s="23" t="s">
        <v>188</v>
      </c>
      <c r="I1234" s="38" t="str">
        <f t="shared" ref="I1234:I1265" si="166">IF(J1234&lt;J1235,"S","A")</f>
        <v>A</v>
      </c>
      <c r="J1234" s="38">
        <f t="shared" si="165"/>
        <v>5</v>
      </c>
      <c r="K1234" s="39" t="s">
        <v>47</v>
      </c>
      <c r="L1234" s="38" t="s">
        <v>770</v>
      </c>
      <c r="M1234" s="38" t="s">
        <v>544</v>
      </c>
      <c r="N1234" s="59" t="s">
        <v>549</v>
      </c>
      <c r="O1234" s="62" t="s">
        <v>554</v>
      </c>
      <c r="Q1234" s="2" t="str">
        <f t="shared" si="157"/>
        <v>3.3.90.30.28</v>
      </c>
      <c r="R1234" s="2" t="str">
        <f t="shared" si="158"/>
        <v>33903028</v>
      </c>
      <c r="S1234" s="2" t="b">
        <f t="shared" si="159"/>
        <v>1</v>
      </c>
      <c r="T1234" s="6" t="str">
        <f t="shared" si="160"/>
        <v>33903028</v>
      </c>
      <c r="V1234" s="9" t="str">
        <f t="shared" si="161"/>
        <v>A</v>
      </c>
      <c r="W1234" s="2" t="b">
        <f t="shared" si="162"/>
        <v>1</v>
      </c>
      <c r="Y1234" s="2" t="str">
        <f t="shared" si="163"/>
        <v>3.3.90.30.28 - MATERIAL DE PRODUÇÃO E SEGURANÇA</v>
      </c>
      <c r="Z1234" s="2" t="s">
        <v>549</v>
      </c>
    </row>
    <row r="1235" spans="2:26" x14ac:dyDescent="0.25">
      <c r="B1235" s="36" t="s">
        <v>135</v>
      </c>
      <c r="C1235" s="37" t="s">
        <v>135</v>
      </c>
      <c r="D1235" s="37" t="s">
        <v>136</v>
      </c>
      <c r="E1235" s="37" t="s">
        <v>137</v>
      </c>
      <c r="F1235" s="37" t="s">
        <v>159</v>
      </c>
      <c r="G1235" s="38" t="str">
        <f t="shared" si="164"/>
        <v>3.3.90.30.29</v>
      </c>
      <c r="H1235" s="23" t="s">
        <v>275</v>
      </c>
      <c r="I1235" s="38" t="str">
        <f t="shared" si="166"/>
        <v>A</v>
      </c>
      <c r="J1235" s="38">
        <f t="shared" si="165"/>
        <v>5</v>
      </c>
      <c r="K1235" s="39" t="s">
        <v>47</v>
      </c>
      <c r="L1235" s="38" t="s">
        <v>770</v>
      </c>
      <c r="M1235" s="38" t="s">
        <v>545</v>
      </c>
      <c r="N1235" s="59" t="s">
        <v>549</v>
      </c>
      <c r="O1235" s="62" t="s">
        <v>554</v>
      </c>
      <c r="Q1235" s="2" t="str">
        <f t="shared" si="157"/>
        <v>3.3.90.30.29</v>
      </c>
      <c r="R1235" s="2" t="str">
        <f t="shared" si="158"/>
        <v>33903029</v>
      </c>
      <c r="S1235" s="2" t="b">
        <f t="shared" si="159"/>
        <v>1</v>
      </c>
      <c r="T1235" s="6" t="str">
        <f t="shared" si="160"/>
        <v>33903029</v>
      </c>
      <c r="V1235" s="9" t="str">
        <f t="shared" si="161"/>
        <v>A</v>
      </c>
      <c r="W1235" s="2" t="b">
        <f t="shared" si="162"/>
        <v>1</v>
      </c>
      <c r="Y1235" s="2" t="str">
        <f t="shared" si="163"/>
        <v>3.3.90.30.29 - MATERIAL PARA ÁUDIO, VÍDEO E FOTO</v>
      </c>
      <c r="Z1235" s="2" t="s">
        <v>549</v>
      </c>
    </row>
    <row r="1236" spans="2:26" x14ac:dyDescent="0.25">
      <c r="B1236" s="36" t="s">
        <v>135</v>
      </c>
      <c r="C1236" s="37" t="s">
        <v>135</v>
      </c>
      <c r="D1236" s="37" t="s">
        <v>136</v>
      </c>
      <c r="E1236" s="37" t="s">
        <v>137</v>
      </c>
      <c r="F1236" s="37" t="s">
        <v>137</v>
      </c>
      <c r="G1236" s="38" t="str">
        <f t="shared" si="164"/>
        <v>3.3.90.30.30</v>
      </c>
      <c r="H1236" s="23" t="s">
        <v>276</v>
      </c>
      <c r="I1236" s="38" t="str">
        <f t="shared" si="166"/>
        <v>A</v>
      </c>
      <c r="J1236" s="38">
        <f t="shared" si="165"/>
        <v>5</v>
      </c>
      <c r="K1236" s="39" t="s">
        <v>47</v>
      </c>
      <c r="L1236" s="38" t="s">
        <v>770</v>
      </c>
      <c r="M1236" s="38" t="s">
        <v>545</v>
      </c>
      <c r="N1236" s="59" t="s">
        <v>549</v>
      </c>
      <c r="O1236" s="62" t="s">
        <v>554</v>
      </c>
      <c r="Q1236" s="2" t="str">
        <f t="shared" si="157"/>
        <v>3.3.90.30.30</v>
      </c>
      <c r="R1236" s="2" t="str">
        <f t="shared" si="158"/>
        <v>33903030</v>
      </c>
      <c r="S1236" s="2" t="b">
        <f t="shared" si="159"/>
        <v>1</v>
      </c>
      <c r="T1236" s="6" t="str">
        <f t="shared" si="160"/>
        <v>33903030</v>
      </c>
      <c r="V1236" s="9" t="str">
        <f t="shared" si="161"/>
        <v>A</v>
      </c>
      <c r="W1236" s="2" t="b">
        <f t="shared" si="162"/>
        <v>1</v>
      </c>
      <c r="Y1236" s="2" t="str">
        <f t="shared" si="163"/>
        <v>3.3.90.30.30 - MATERIAL PARA COMUNICAÇÕES</v>
      </c>
      <c r="Z1236" s="2" t="s">
        <v>549</v>
      </c>
    </row>
    <row r="1237" spans="2:26" x14ac:dyDescent="0.25">
      <c r="B1237" s="36" t="s">
        <v>135</v>
      </c>
      <c r="C1237" s="37" t="s">
        <v>135</v>
      </c>
      <c r="D1237" s="37" t="s">
        <v>136</v>
      </c>
      <c r="E1237" s="37" t="s">
        <v>137</v>
      </c>
      <c r="F1237" s="37" t="s">
        <v>150</v>
      </c>
      <c r="G1237" s="38" t="str">
        <f t="shared" si="164"/>
        <v>3.3.90.30.31</v>
      </c>
      <c r="H1237" s="23" t="s">
        <v>277</v>
      </c>
      <c r="I1237" s="38" t="str">
        <f t="shared" si="166"/>
        <v>A</v>
      </c>
      <c r="J1237" s="38">
        <f t="shared" si="165"/>
        <v>5</v>
      </c>
      <c r="K1237" s="39" t="s">
        <v>47</v>
      </c>
      <c r="L1237" s="38" t="s">
        <v>770</v>
      </c>
      <c r="M1237" s="38" t="s">
        <v>545</v>
      </c>
      <c r="N1237" s="59" t="s">
        <v>549</v>
      </c>
      <c r="O1237" s="62" t="s">
        <v>554</v>
      </c>
      <c r="Q1237" s="2" t="str">
        <f t="shared" si="157"/>
        <v>3.3.90.30.31</v>
      </c>
      <c r="R1237" s="2" t="str">
        <f t="shared" si="158"/>
        <v>33903031</v>
      </c>
      <c r="S1237" s="2" t="b">
        <f t="shared" si="159"/>
        <v>1</v>
      </c>
      <c r="T1237" s="6" t="str">
        <f t="shared" si="160"/>
        <v>33903031</v>
      </c>
      <c r="V1237" s="9" t="str">
        <f t="shared" si="161"/>
        <v>A</v>
      </c>
      <c r="W1237" s="2" t="b">
        <f t="shared" si="162"/>
        <v>1</v>
      </c>
      <c r="Y1237" s="2" t="str">
        <f t="shared" si="163"/>
        <v>3.3.90.30.31 - SEMENTES, MUDAS DE PLANTAS E INSUMOS</v>
      </c>
      <c r="Z1237" s="2" t="s">
        <v>549</v>
      </c>
    </row>
    <row r="1238" spans="2:26" x14ac:dyDescent="0.25">
      <c r="B1238" s="36" t="s">
        <v>135</v>
      </c>
      <c r="C1238" s="37" t="s">
        <v>135</v>
      </c>
      <c r="D1238" s="37" t="s">
        <v>136</v>
      </c>
      <c r="E1238" s="37" t="s">
        <v>137</v>
      </c>
      <c r="F1238" s="37" t="s">
        <v>155</v>
      </c>
      <c r="G1238" s="38" t="str">
        <f t="shared" si="164"/>
        <v>3.3.90.30.32</v>
      </c>
      <c r="H1238" s="23" t="s">
        <v>278</v>
      </c>
      <c r="I1238" s="38" t="str">
        <f t="shared" si="166"/>
        <v>A</v>
      </c>
      <c r="J1238" s="38">
        <f t="shared" si="165"/>
        <v>5</v>
      </c>
      <c r="K1238" s="39" t="s">
        <v>47</v>
      </c>
      <c r="L1238" s="38" t="s">
        <v>770</v>
      </c>
      <c r="M1238" s="38" t="s">
        <v>545</v>
      </c>
      <c r="N1238" s="59" t="s">
        <v>549</v>
      </c>
      <c r="O1238" s="62" t="s">
        <v>554</v>
      </c>
      <c r="Q1238" s="2" t="str">
        <f t="shared" ref="Q1238:Q1256" si="167">B1238&amp;"."&amp;C1238&amp;"."&amp;D1238&amp;"."&amp;E1238&amp;"."&amp;F1238</f>
        <v>3.3.90.30.32</v>
      </c>
      <c r="R1238" s="2" t="str">
        <f t="shared" ref="R1238:R1269" si="168">SUBSTITUTE(Q1238,".","")</f>
        <v>33903032</v>
      </c>
      <c r="S1238" s="2" t="b">
        <f t="shared" ref="S1238:S1269" si="169">R1238=T1238</f>
        <v>1</v>
      </c>
      <c r="T1238" s="6" t="str">
        <f t="shared" ref="T1238:T1256" si="170">TRIM(SUBSTITUTE(TEXT(G1238,"00000000"),".",""))</f>
        <v>33903032</v>
      </c>
      <c r="V1238" s="9" t="str">
        <f t="shared" ref="V1238:V1256" si="171">IF(IFERROR(SEARCH("Último",K1238),0)&gt;0,"A","S")</f>
        <v>A</v>
      </c>
      <c r="W1238" s="2" t="b">
        <f t="shared" ref="W1238:W1269" si="172">V1238=I1238</f>
        <v>1</v>
      </c>
      <c r="Y1238" s="2" t="str">
        <f t="shared" ref="Y1238:Y1256" si="173">G1238&amp;" - "&amp;H1238</f>
        <v>3.3.90.30.32 - SUPRIMENTO DE AVIAÇÃO</v>
      </c>
      <c r="Z1238" s="2" t="s">
        <v>549</v>
      </c>
    </row>
    <row r="1239" spans="2:26" x14ac:dyDescent="0.25">
      <c r="B1239" s="36" t="s">
        <v>135</v>
      </c>
      <c r="C1239" s="37" t="s">
        <v>135</v>
      </c>
      <c r="D1239" s="37" t="s">
        <v>136</v>
      </c>
      <c r="E1239" s="37" t="s">
        <v>137</v>
      </c>
      <c r="F1239" s="37" t="s">
        <v>161</v>
      </c>
      <c r="G1239" s="38" t="str">
        <f t="shared" si="164"/>
        <v>3.3.90.30.33</v>
      </c>
      <c r="H1239" s="23" t="s">
        <v>279</v>
      </c>
      <c r="I1239" s="38" t="str">
        <f t="shared" si="166"/>
        <v>A</v>
      </c>
      <c r="J1239" s="38">
        <f t="shared" si="165"/>
        <v>5</v>
      </c>
      <c r="K1239" s="39" t="s">
        <v>47</v>
      </c>
      <c r="L1239" s="38" t="s">
        <v>770</v>
      </c>
      <c r="M1239" s="38" t="s">
        <v>545</v>
      </c>
      <c r="N1239" s="59" t="s">
        <v>549</v>
      </c>
      <c r="O1239" s="62" t="s">
        <v>554</v>
      </c>
      <c r="Q1239" s="2" t="str">
        <f t="shared" si="167"/>
        <v>3.3.90.30.33</v>
      </c>
      <c r="R1239" s="2" t="str">
        <f t="shared" si="168"/>
        <v>33903033</v>
      </c>
      <c r="S1239" s="2" t="b">
        <f t="shared" si="169"/>
        <v>1</v>
      </c>
      <c r="T1239" s="6" t="str">
        <f t="shared" si="170"/>
        <v>33903033</v>
      </c>
      <c r="V1239" s="9" t="str">
        <f t="shared" si="171"/>
        <v>A</v>
      </c>
      <c r="W1239" s="2" t="b">
        <f t="shared" si="172"/>
        <v>1</v>
      </c>
      <c r="Y1239" s="2" t="str">
        <f t="shared" si="173"/>
        <v>3.3.90.30.33 - MATERIAL PARA PRODUÇÃO INDUSTRIAL</v>
      </c>
      <c r="Z1239" s="2" t="s">
        <v>549</v>
      </c>
    </row>
    <row r="1240" spans="2:26" x14ac:dyDescent="0.25">
      <c r="B1240" s="36" t="s">
        <v>135</v>
      </c>
      <c r="C1240" s="37" t="s">
        <v>135</v>
      </c>
      <c r="D1240" s="37" t="s">
        <v>136</v>
      </c>
      <c r="E1240" s="37" t="s">
        <v>137</v>
      </c>
      <c r="F1240" s="37" t="s">
        <v>156</v>
      </c>
      <c r="G1240" s="38" t="str">
        <f t="shared" si="164"/>
        <v>3.3.90.30.34</v>
      </c>
      <c r="H1240" s="23" t="s">
        <v>280</v>
      </c>
      <c r="I1240" s="38" t="str">
        <f t="shared" si="166"/>
        <v>A</v>
      </c>
      <c r="J1240" s="38">
        <f t="shared" si="165"/>
        <v>5</v>
      </c>
      <c r="K1240" s="39" t="s">
        <v>47</v>
      </c>
      <c r="L1240" s="38" t="s">
        <v>770</v>
      </c>
      <c r="M1240" s="38" t="s">
        <v>545</v>
      </c>
      <c r="N1240" s="59" t="s">
        <v>549</v>
      </c>
      <c r="O1240" s="62" t="s">
        <v>554</v>
      </c>
      <c r="Q1240" s="2" t="str">
        <f t="shared" si="167"/>
        <v>3.3.90.30.34</v>
      </c>
      <c r="R1240" s="2" t="str">
        <f t="shared" si="168"/>
        <v>33903034</v>
      </c>
      <c r="S1240" s="2" t="b">
        <f t="shared" si="169"/>
        <v>1</v>
      </c>
      <c r="T1240" s="6" t="str">
        <f t="shared" si="170"/>
        <v>33903034</v>
      </c>
      <c r="V1240" s="9" t="str">
        <f t="shared" si="171"/>
        <v>A</v>
      </c>
      <c r="W1240" s="2" t="b">
        <f t="shared" si="172"/>
        <v>1</v>
      </c>
      <c r="Y1240" s="2" t="str">
        <f t="shared" si="173"/>
        <v>3.3.90.30.34 - SOBRESSALENTES, MÁQUINAS E MOTORES DE NAVIOS E EMBARCAÇÕES</v>
      </c>
      <c r="Z1240" s="2" t="s">
        <v>549</v>
      </c>
    </row>
    <row r="1241" spans="2:26" x14ac:dyDescent="0.25">
      <c r="B1241" s="36" t="s">
        <v>135</v>
      </c>
      <c r="C1241" s="37" t="s">
        <v>135</v>
      </c>
      <c r="D1241" s="37" t="s">
        <v>136</v>
      </c>
      <c r="E1241" s="37" t="s">
        <v>137</v>
      </c>
      <c r="F1241" s="37" t="s">
        <v>189</v>
      </c>
      <c r="G1241" s="38" t="str">
        <f t="shared" si="164"/>
        <v>3.3.90.30.35</v>
      </c>
      <c r="H1241" s="23" t="s">
        <v>24</v>
      </c>
      <c r="I1241" s="38" t="str">
        <f t="shared" si="166"/>
        <v>A</v>
      </c>
      <c r="J1241" s="38">
        <f t="shared" si="165"/>
        <v>5</v>
      </c>
      <c r="K1241" s="39" t="s">
        <v>47</v>
      </c>
      <c r="L1241" s="38" t="s">
        <v>770</v>
      </c>
      <c r="M1241" s="38" t="s">
        <v>544</v>
      </c>
      <c r="N1241" s="59" t="s">
        <v>549</v>
      </c>
      <c r="O1241" s="62" t="s">
        <v>554</v>
      </c>
      <c r="Q1241" s="2" t="str">
        <f t="shared" si="167"/>
        <v>3.3.90.30.35</v>
      </c>
      <c r="R1241" s="2" t="str">
        <f t="shared" si="168"/>
        <v>33903035</v>
      </c>
      <c r="S1241" s="2" t="b">
        <f t="shared" si="169"/>
        <v>1</v>
      </c>
      <c r="T1241" s="6" t="str">
        <f t="shared" si="170"/>
        <v>33903035</v>
      </c>
      <c r="V1241" s="9" t="str">
        <f t="shared" si="171"/>
        <v>A</v>
      </c>
      <c r="W1241" s="2" t="b">
        <f t="shared" si="172"/>
        <v>1</v>
      </c>
      <c r="Y1241" s="2" t="str">
        <f t="shared" si="173"/>
        <v>3.3.90.30.35 - MATERIAL LABORATORIAL</v>
      </c>
      <c r="Z1241" s="2" t="s">
        <v>549</v>
      </c>
    </row>
    <row r="1242" spans="2:26" x14ac:dyDescent="0.25">
      <c r="B1242" s="36" t="s">
        <v>135</v>
      </c>
      <c r="C1242" s="37" t="s">
        <v>135</v>
      </c>
      <c r="D1242" s="37" t="s">
        <v>136</v>
      </c>
      <c r="E1242" s="37" t="s">
        <v>137</v>
      </c>
      <c r="F1242" s="37" t="s">
        <v>172</v>
      </c>
      <c r="G1242" s="38" t="str">
        <f t="shared" si="164"/>
        <v>3.3.90.30.36</v>
      </c>
      <c r="H1242" s="23" t="s">
        <v>811</v>
      </c>
      <c r="I1242" s="38" t="str">
        <f t="shared" si="166"/>
        <v>A</v>
      </c>
      <c r="J1242" s="38">
        <f t="shared" si="165"/>
        <v>5</v>
      </c>
      <c r="K1242" s="39" t="s">
        <v>47</v>
      </c>
      <c r="L1242" s="38" t="s">
        <v>771</v>
      </c>
      <c r="M1242" s="38" t="s">
        <v>544</v>
      </c>
      <c r="N1242" s="67" t="s">
        <v>814</v>
      </c>
      <c r="O1242" s="62" t="s">
        <v>805</v>
      </c>
      <c r="Q1242" s="2" t="str">
        <f t="shared" si="167"/>
        <v>3.3.90.30.36</v>
      </c>
      <c r="R1242" s="2" t="str">
        <f t="shared" si="168"/>
        <v>33903036</v>
      </c>
      <c r="S1242" s="2" t="b">
        <f t="shared" si="169"/>
        <v>1</v>
      </c>
      <c r="T1242" s="6" t="str">
        <f t="shared" si="170"/>
        <v>33903036</v>
      </c>
      <c r="V1242" s="9" t="str">
        <f t="shared" si="171"/>
        <v>A</v>
      </c>
      <c r="W1242" s="2" t="b">
        <f t="shared" si="172"/>
        <v>1</v>
      </c>
      <c r="Y1242" s="2" t="str">
        <f t="shared" si="173"/>
        <v>3.3.90.30.36 - MATERIAL HOSPITALAR, EXCETO MEDICAMENTOS</v>
      </c>
      <c r="Z1242" s="2" t="s">
        <v>549</v>
      </c>
    </row>
    <row r="1243" spans="2:26" x14ac:dyDescent="0.25">
      <c r="B1243" s="36" t="s">
        <v>135</v>
      </c>
      <c r="C1243" s="37" t="s">
        <v>135</v>
      </c>
      <c r="D1243" s="37" t="s">
        <v>136</v>
      </c>
      <c r="E1243" s="37" t="s">
        <v>137</v>
      </c>
      <c r="F1243" s="37" t="s">
        <v>162</v>
      </c>
      <c r="G1243" s="38" t="str">
        <f t="shared" si="164"/>
        <v>3.3.90.30.37</v>
      </c>
      <c r="H1243" s="23" t="s">
        <v>281</v>
      </c>
      <c r="I1243" s="38" t="str">
        <f t="shared" si="166"/>
        <v>A</v>
      </c>
      <c r="J1243" s="38">
        <f t="shared" si="165"/>
        <v>5</v>
      </c>
      <c r="K1243" s="39" t="s">
        <v>47</v>
      </c>
      <c r="L1243" s="38" t="s">
        <v>770</v>
      </c>
      <c r="M1243" s="38" t="s">
        <v>545</v>
      </c>
      <c r="N1243" s="59" t="s">
        <v>549</v>
      </c>
      <c r="O1243" s="62" t="s">
        <v>554</v>
      </c>
      <c r="Q1243" s="2" t="str">
        <f t="shared" si="167"/>
        <v>3.3.90.30.37</v>
      </c>
      <c r="R1243" s="2" t="str">
        <f t="shared" si="168"/>
        <v>33903037</v>
      </c>
      <c r="S1243" s="2" t="b">
        <f t="shared" si="169"/>
        <v>1</v>
      </c>
      <c r="T1243" s="6" t="str">
        <f t="shared" si="170"/>
        <v>33903037</v>
      </c>
      <c r="V1243" s="9" t="str">
        <f t="shared" si="171"/>
        <v>A</v>
      </c>
      <c r="W1243" s="2" t="b">
        <f t="shared" si="172"/>
        <v>1</v>
      </c>
      <c r="Y1243" s="2" t="str">
        <f t="shared" si="173"/>
        <v>3.3.90.30.37 - SOBRESSALENTES DE ARMAMENTO</v>
      </c>
      <c r="Z1243" s="2" t="s">
        <v>549</v>
      </c>
    </row>
    <row r="1244" spans="2:26" x14ac:dyDescent="0.25">
      <c r="B1244" s="36" t="s">
        <v>135</v>
      </c>
      <c r="C1244" s="37" t="s">
        <v>135</v>
      </c>
      <c r="D1244" s="37" t="s">
        <v>136</v>
      </c>
      <c r="E1244" s="37" t="s">
        <v>137</v>
      </c>
      <c r="F1244" s="37" t="s">
        <v>154</v>
      </c>
      <c r="G1244" s="38" t="str">
        <f t="shared" si="164"/>
        <v>3.3.90.30.38</v>
      </c>
      <c r="H1244" s="23" t="s">
        <v>282</v>
      </c>
      <c r="I1244" s="38" t="str">
        <f t="shared" si="166"/>
        <v>A</v>
      </c>
      <c r="J1244" s="38">
        <f t="shared" si="165"/>
        <v>5</v>
      </c>
      <c r="K1244" s="39" t="s">
        <v>47</v>
      </c>
      <c r="L1244" s="38" t="s">
        <v>770</v>
      </c>
      <c r="M1244" s="38" t="s">
        <v>545</v>
      </c>
      <c r="N1244" s="59" t="s">
        <v>549</v>
      </c>
      <c r="O1244" s="62" t="s">
        <v>554</v>
      </c>
      <c r="Q1244" s="2" t="str">
        <f t="shared" si="167"/>
        <v>3.3.90.30.38</v>
      </c>
      <c r="R1244" s="2" t="str">
        <f t="shared" si="168"/>
        <v>33903038</v>
      </c>
      <c r="S1244" s="2" t="b">
        <f t="shared" si="169"/>
        <v>1</v>
      </c>
      <c r="T1244" s="6" t="str">
        <f t="shared" si="170"/>
        <v>33903038</v>
      </c>
      <c r="V1244" s="9" t="str">
        <f t="shared" si="171"/>
        <v>A</v>
      </c>
      <c r="W1244" s="2" t="b">
        <f t="shared" si="172"/>
        <v>1</v>
      </c>
      <c r="Y1244" s="2" t="str">
        <f t="shared" si="173"/>
        <v>3.3.90.30.38 - SUPRIMENTO DE PROTEÇÃO AO VOO</v>
      </c>
      <c r="Z1244" s="2" t="s">
        <v>549</v>
      </c>
    </row>
    <row r="1245" spans="2:26" x14ac:dyDescent="0.25">
      <c r="B1245" s="36" t="s">
        <v>135</v>
      </c>
      <c r="C1245" s="37" t="s">
        <v>135</v>
      </c>
      <c r="D1245" s="37" t="s">
        <v>136</v>
      </c>
      <c r="E1245" s="37" t="s">
        <v>137</v>
      </c>
      <c r="F1245" s="37" t="s">
        <v>184</v>
      </c>
      <c r="G1245" s="38" t="str">
        <f t="shared" si="164"/>
        <v>3.3.90.30.39</v>
      </c>
      <c r="H1245" s="23" t="s">
        <v>97</v>
      </c>
      <c r="I1245" s="38" t="str">
        <f t="shared" si="166"/>
        <v>A</v>
      </c>
      <c r="J1245" s="38">
        <f t="shared" si="165"/>
        <v>5</v>
      </c>
      <c r="K1245" s="39" t="s">
        <v>47</v>
      </c>
      <c r="L1245" s="38" t="s">
        <v>770</v>
      </c>
      <c r="M1245" s="38" t="s">
        <v>544</v>
      </c>
      <c r="N1245" s="59" t="s">
        <v>549</v>
      </c>
      <c r="O1245" s="62" t="s">
        <v>554</v>
      </c>
      <c r="Q1245" s="2" t="str">
        <f t="shared" si="167"/>
        <v>3.3.90.30.39</v>
      </c>
      <c r="R1245" s="2" t="str">
        <f t="shared" si="168"/>
        <v>33903039</v>
      </c>
      <c r="S1245" s="2" t="b">
        <f t="shared" si="169"/>
        <v>1</v>
      </c>
      <c r="T1245" s="6" t="str">
        <f t="shared" si="170"/>
        <v>33903039</v>
      </c>
      <c r="V1245" s="9" t="str">
        <f t="shared" si="171"/>
        <v>A</v>
      </c>
      <c r="W1245" s="2" t="b">
        <f t="shared" si="172"/>
        <v>1</v>
      </c>
      <c r="Y1245" s="2" t="str">
        <f t="shared" si="173"/>
        <v>3.3.90.30.39 - MATERIAL PARA MANUTENÇÃO DE VEÍCULOS</v>
      </c>
      <c r="Z1245" s="2" t="s">
        <v>549</v>
      </c>
    </row>
    <row r="1246" spans="2:26" x14ac:dyDescent="0.25">
      <c r="B1246" s="36" t="s">
        <v>135</v>
      </c>
      <c r="C1246" s="37" t="s">
        <v>135</v>
      </c>
      <c r="D1246" s="37" t="s">
        <v>136</v>
      </c>
      <c r="E1246" s="37" t="s">
        <v>137</v>
      </c>
      <c r="F1246" s="37" t="s">
        <v>153</v>
      </c>
      <c r="G1246" s="38" t="str">
        <f t="shared" si="164"/>
        <v>3.3.90.30.40</v>
      </c>
      <c r="H1246" s="23" t="s">
        <v>283</v>
      </c>
      <c r="I1246" s="38" t="str">
        <f t="shared" si="166"/>
        <v>A</v>
      </c>
      <c r="J1246" s="38">
        <f t="shared" si="165"/>
        <v>5</v>
      </c>
      <c r="K1246" s="39" t="s">
        <v>47</v>
      </c>
      <c r="L1246" s="38" t="s">
        <v>770</v>
      </c>
      <c r="M1246" s="38" t="s">
        <v>545</v>
      </c>
      <c r="N1246" s="59" t="s">
        <v>549</v>
      </c>
      <c r="O1246" s="62" t="s">
        <v>554</v>
      </c>
      <c r="Q1246" s="2" t="str">
        <f t="shared" si="167"/>
        <v>3.3.90.30.40</v>
      </c>
      <c r="R1246" s="2" t="str">
        <f t="shared" si="168"/>
        <v>33903040</v>
      </c>
      <c r="S1246" s="2" t="b">
        <f t="shared" si="169"/>
        <v>1</v>
      </c>
      <c r="T1246" s="6" t="str">
        <f t="shared" si="170"/>
        <v>33903040</v>
      </c>
      <c r="V1246" s="9" t="str">
        <f t="shared" si="171"/>
        <v>A</v>
      </c>
      <c r="W1246" s="2" t="b">
        <f t="shared" si="172"/>
        <v>1</v>
      </c>
      <c r="Y1246" s="2" t="str">
        <f t="shared" si="173"/>
        <v>3.3.90.30.40 - MATERIAL BIOLÓGICO</v>
      </c>
      <c r="Z1246" s="2" t="s">
        <v>549</v>
      </c>
    </row>
    <row r="1247" spans="2:26" x14ac:dyDescent="0.25">
      <c r="B1247" s="36" t="s">
        <v>135</v>
      </c>
      <c r="C1247" s="37" t="s">
        <v>135</v>
      </c>
      <c r="D1247" s="37" t="s">
        <v>136</v>
      </c>
      <c r="E1247" s="37" t="s">
        <v>137</v>
      </c>
      <c r="F1247" s="37" t="s">
        <v>163</v>
      </c>
      <c r="G1247" s="38" t="str">
        <f t="shared" si="164"/>
        <v>3.3.90.30.41</v>
      </c>
      <c r="H1247" s="23" t="s">
        <v>284</v>
      </c>
      <c r="I1247" s="38" t="str">
        <f t="shared" si="166"/>
        <v>A</v>
      </c>
      <c r="J1247" s="38">
        <f t="shared" si="165"/>
        <v>5</v>
      </c>
      <c r="K1247" s="39" t="s">
        <v>47</v>
      </c>
      <c r="L1247" s="38" t="s">
        <v>770</v>
      </c>
      <c r="M1247" s="38" t="s">
        <v>545</v>
      </c>
      <c r="N1247" s="59" t="s">
        <v>549</v>
      </c>
      <c r="O1247" s="62" t="s">
        <v>554</v>
      </c>
      <c r="Q1247" s="2" t="str">
        <f t="shared" si="167"/>
        <v>3.3.90.30.41</v>
      </c>
      <c r="R1247" s="2" t="str">
        <f t="shared" si="168"/>
        <v>33903041</v>
      </c>
      <c r="S1247" s="2" t="b">
        <f t="shared" si="169"/>
        <v>1</v>
      </c>
      <c r="T1247" s="6" t="str">
        <f t="shared" si="170"/>
        <v>33903041</v>
      </c>
      <c r="V1247" s="9" t="str">
        <f t="shared" si="171"/>
        <v>A</v>
      </c>
      <c r="W1247" s="2" t="b">
        <f t="shared" si="172"/>
        <v>1</v>
      </c>
      <c r="Y1247" s="2" t="str">
        <f t="shared" si="173"/>
        <v>3.3.90.30.41 - MATERIAL PARA UTILIZAÇÃO EM GRÁFICA</v>
      </c>
      <c r="Z1247" s="2" t="s">
        <v>549</v>
      </c>
    </row>
    <row r="1248" spans="2:26" x14ac:dyDescent="0.25">
      <c r="B1248" s="36" t="s">
        <v>135</v>
      </c>
      <c r="C1248" s="37" t="s">
        <v>135</v>
      </c>
      <c r="D1248" s="37" t="s">
        <v>136</v>
      </c>
      <c r="E1248" s="37" t="s">
        <v>137</v>
      </c>
      <c r="F1248" s="37" t="s">
        <v>164</v>
      </c>
      <c r="G1248" s="38" t="str">
        <f t="shared" si="164"/>
        <v>3.3.90.30.42</v>
      </c>
      <c r="H1248" s="23" t="s">
        <v>285</v>
      </c>
      <c r="I1248" s="38" t="str">
        <f t="shared" si="166"/>
        <v>A</v>
      </c>
      <c r="J1248" s="38">
        <f t="shared" si="165"/>
        <v>5</v>
      </c>
      <c r="K1248" s="39" t="s">
        <v>47</v>
      </c>
      <c r="L1248" s="38" t="s">
        <v>770</v>
      </c>
      <c r="M1248" s="38" t="s">
        <v>545</v>
      </c>
      <c r="N1248" s="59" t="s">
        <v>549</v>
      </c>
      <c r="O1248" s="62" t="s">
        <v>554</v>
      </c>
      <c r="Q1248" s="2" t="str">
        <f t="shared" si="167"/>
        <v>3.3.90.30.42</v>
      </c>
      <c r="R1248" s="2" t="str">
        <f t="shared" si="168"/>
        <v>33903042</v>
      </c>
      <c r="S1248" s="2" t="b">
        <f t="shared" si="169"/>
        <v>1</v>
      </c>
      <c r="T1248" s="6" t="str">
        <f t="shared" si="170"/>
        <v>33903042</v>
      </c>
      <c r="V1248" s="9" t="str">
        <f t="shared" si="171"/>
        <v>A</v>
      </c>
      <c r="W1248" s="2" t="b">
        <f t="shared" si="172"/>
        <v>1</v>
      </c>
      <c r="Y1248" s="2" t="str">
        <f t="shared" si="173"/>
        <v>3.3.90.30.42 - FERRAMENTAS</v>
      </c>
      <c r="Z1248" s="2" t="s">
        <v>549</v>
      </c>
    </row>
    <row r="1249" spans="2:26" x14ac:dyDescent="0.25">
      <c r="B1249" s="36" t="s">
        <v>135</v>
      </c>
      <c r="C1249" s="37" t="s">
        <v>135</v>
      </c>
      <c r="D1249" s="37" t="s">
        <v>136</v>
      </c>
      <c r="E1249" s="37" t="s">
        <v>137</v>
      </c>
      <c r="F1249" s="37" t="s">
        <v>165</v>
      </c>
      <c r="G1249" s="38" t="str">
        <f t="shared" si="164"/>
        <v>3.3.90.30.43</v>
      </c>
      <c r="H1249" s="23" t="s">
        <v>286</v>
      </c>
      <c r="I1249" s="38" t="str">
        <f t="shared" si="166"/>
        <v>A</v>
      </c>
      <c r="J1249" s="38">
        <f t="shared" si="165"/>
        <v>5</v>
      </c>
      <c r="K1249" s="39" t="s">
        <v>47</v>
      </c>
      <c r="L1249" s="38" t="s">
        <v>770</v>
      </c>
      <c r="M1249" s="38" t="s">
        <v>545</v>
      </c>
      <c r="N1249" s="59" t="s">
        <v>549</v>
      </c>
      <c r="O1249" s="62" t="s">
        <v>554</v>
      </c>
      <c r="Q1249" s="2" t="str">
        <f t="shared" si="167"/>
        <v>3.3.90.30.43</v>
      </c>
      <c r="R1249" s="2" t="str">
        <f t="shared" si="168"/>
        <v>33903043</v>
      </c>
      <c r="S1249" s="2" t="b">
        <f t="shared" si="169"/>
        <v>1</v>
      </c>
      <c r="T1249" s="6" t="str">
        <f t="shared" si="170"/>
        <v>33903043</v>
      </c>
      <c r="V1249" s="9" t="str">
        <f t="shared" si="171"/>
        <v>A</v>
      </c>
      <c r="W1249" s="2" t="b">
        <f t="shared" si="172"/>
        <v>1</v>
      </c>
      <c r="Y1249" s="2" t="str">
        <f t="shared" si="173"/>
        <v>3.3.90.30.43 - MATERIAL PARA REABILITAÇÃO PROFISSIONAL</v>
      </c>
      <c r="Z1249" s="2" t="s">
        <v>549</v>
      </c>
    </row>
    <row r="1250" spans="2:26" x14ac:dyDescent="0.25">
      <c r="B1250" s="36" t="s">
        <v>135</v>
      </c>
      <c r="C1250" s="37" t="s">
        <v>135</v>
      </c>
      <c r="D1250" s="37" t="s">
        <v>136</v>
      </c>
      <c r="E1250" s="37" t="s">
        <v>137</v>
      </c>
      <c r="F1250" s="37" t="s">
        <v>166</v>
      </c>
      <c r="G1250" s="38" t="str">
        <f t="shared" si="164"/>
        <v>3.3.90.30.44</v>
      </c>
      <c r="H1250" s="23" t="s">
        <v>287</v>
      </c>
      <c r="I1250" s="38" t="str">
        <f t="shared" si="166"/>
        <v>A</v>
      </c>
      <c r="J1250" s="38">
        <f t="shared" si="165"/>
        <v>5</v>
      </c>
      <c r="K1250" s="39" t="s">
        <v>47</v>
      </c>
      <c r="L1250" s="38" t="s">
        <v>770</v>
      </c>
      <c r="M1250" s="38" t="s">
        <v>545</v>
      </c>
      <c r="N1250" s="59" t="s">
        <v>549</v>
      </c>
      <c r="O1250" s="62" t="s">
        <v>554</v>
      </c>
      <c r="Q1250" s="2" t="str">
        <f t="shared" si="167"/>
        <v>3.3.90.30.44</v>
      </c>
      <c r="R1250" s="2" t="str">
        <f t="shared" si="168"/>
        <v>33903044</v>
      </c>
      <c r="S1250" s="2" t="b">
        <f t="shared" si="169"/>
        <v>1</v>
      </c>
      <c r="T1250" s="6" t="str">
        <f t="shared" si="170"/>
        <v>33903044</v>
      </c>
      <c r="V1250" s="9" t="str">
        <f t="shared" si="171"/>
        <v>A</v>
      </c>
      <c r="W1250" s="2" t="b">
        <f t="shared" si="172"/>
        <v>1</v>
      </c>
      <c r="Y1250" s="2" t="str">
        <f t="shared" si="173"/>
        <v>3.3.90.30.44 - MATERIAL DE SINALIZAÇÃO VISUAL E AFINS</v>
      </c>
      <c r="Z1250" s="2" t="s">
        <v>549</v>
      </c>
    </row>
    <row r="1251" spans="2:26" x14ac:dyDescent="0.25">
      <c r="B1251" s="36" t="s">
        <v>135</v>
      </c>
      <c r="C1251" s="37" t="s">
        <v>135</v>
      </c>
      <c r="D1251" s="37" t="s">
        <v>136</v>
      </c>
      <c r="E1251" s="37" t="s">
        <v>137</v>
      </c>
      <c r="F1251" s="37" t="s">
        <v>167</v>
      </c>
      <c r="G1251" s="38" t="str">
        <f t="shared" si="164"/>
        <v>3.3.90.30.45</v>
      </c>
      <c r="H1251" s="23" t="s">
        <v>288</v>
      </c>
      <c r="I1251" s="38" t="str">
        <f t="shared" si="166"/>
        <v>A</v>
      </c>
      <c r="J1251" s="38">
        <f t="shared" si="165"/>
        <v>5</v>
      </c>
      <c r="K1251" s="39" t="s">
        <v>47</v>
      </c>
      <c r="L1251" s="38" t="s">
        <v>770</v>
      </c>
      <c r="M1251" s="38" t="s">
        <v>545</v>
      </c>
      <c r="N1251" s="59" t="s">
        <v>549</v>
      </c>
      <c r="O1251" s="62" t="s">
        <v>554</v>
      </c>
      <c r="Q1251" s="2" t="str">
        <f t="shared" si="167"/>
        <v>3.3.90.30.45</v>
      </c>
      <c r="R1251" s="2" t="str">
        <f t="shared" si="168"/>
        <v>33903045</v>
      </c>
      <c r="S1251" s="2" t="b">
        <f t="shared" si="169"/>
        <v>1</v>
      </c>
      <c r="T1251" s="6" t="str">
        <f t="shared" si="170"/>
        <v>33903045</v>
      </c>
      <c r="V1251" s="9" t="str">
        <f t="shared" si="171"/>
        <v>A</v>
      </c>
      <c r="W1251" s="2" t="b">
        <f t="shared" si="172"/>
        <v>1</v>
      </c>
      <c r="Y1251" s="2" t="str">
        <f t="shared" si="173"/>
        <v>3.3.90.30.45 - MATERIAL TÉCNICO PARA SELEÇÃO E TREINAMENTO</v>
      </c>
      <c r="Z1251" s="2" t="s">
        <v>549</v>
      </c>
    </row>
    <row r="1252" spans="2:26" x14ac:dyDescent="0.25">
      <c r="B1252" s="36" t="s">
        <v>135</v>
      </c>
      <c r="C1252" s="37" t="s">
        <v>135</v>
      </c>
      <c r="D1252" s="37" t="s">
        <v>136</v>
      </c>
      <c r="E1252" s="37" t="s">
        <v>137</v>
      </c>
      <c r="F1252" s="37" t="s">
        <v>168</v>
      </c>
      <c r="G1252" s="38" t="str">
        <f t="shared" si="164"/>
        <v>3.3.90.30.46</v>
      </c>
      <c r="H1252" s="23" t="s">
        <v>289</v>
      </c>
      <c r="I1252" s="38" t="str">
        <f t="shared" si="166"/>
        <v>A</v>
      </c>
      <c r="J1252" s="38">
        <f t="shared" si="165"/>
        <v>5</v>
      </c>
      <c r="K1252" s="39" t="s">
        <v>47</v>
      </c>
      <c r="L1252" s="38" t="s">
        <v>770</v>
      </c>
      <c r="M1252" s="38" t="s">
        <v>545</v>
      </c>
      <c r="N1252" s="59" t="s">
        <v>549</v>
      </c>
      <c r="O1252" s="62" t="s">
        <v>554</v>
      </c>
      <c r="Q1252" s="2" t="str">
        <f t="shared" si="167"/>
        <v>3.3.90.30.46</v>
      </c>
      <c r="R1252" s="2" t="str">
        <f t="shared" si="168"/>
        <v>33903046</v>
      </c>
      <c r="S1252" s="2" t="b">
        <f t="shared" si="169"/>
        <v>1</v>
      </c>
      <c r="T1252" s="6" t="str">
        <f t="shared" si="170"/>
        <v>33903046</v>
      </c>
      <c r="V1252" s="9" t="str">
        <f t="shared" si="171"/>
        <v>A</v>
      </c>
      <c r="W1252" s="2" t="b">
        <f t="shared" si="172"/>
        <v>1</v>
      </c>
      <c r="Y1252" s="2" t="str">
        <f t="shared" si="173"/>
        <v>3.3.90.30.46 - MATERIAL BIBLIOGRÁFICO NÃO IMOBILIZÁVEL</v>
      </c>
      <c r="Z1252" s="2" t="s">
        <v>549</v>
      </c>
    </row>
    <row r="1253" spans="2:26" x14ac:dyDescent="0.25">
      <c r="B1253" s="36" t="s">
        <v>135</v>
      </c>
      <c r="C1253" s="37" t="s">
        <v>135</v>
      </c>
      <c r="D1253" s="37" t="s">
        <v>136</v>
      </c>
      <c r="E1253" s="37" t="s">
        <v>137</v>
      </c>
      <c r="F1253" s="37" t="s">
        <v>169</v>
      </c>
      <c r="G1253" s="38" t="str">
        <f t="shared" si="164"/>
        <v>3.3.90.30.47</v>
      </c>
      <c r="H1253" s="23" t="s">
        <v>290</v>
      </c>
      <c r="I1253" s="38" t="str">
        <f t="shared" si="166"/>
        <v>A</v>
      </c>
      <c r="J1253" s="38">
        <f t="shared" si="165"/>
        <v>5</v>
      </c>
      <c r="K1253" s="39" t="s">
        <v>47</v>
      </c>
      <c r="L1253" s="38" t="s">
        <v>770</v>
      </c>
      <c r="M1253" s="38" t="s">
        <v>545</v>
      </c>
      <c r="N1253" s="59" t="s">
        <v>549</v>
      </c>
      <c r="O1253" s="62" t="s">
        <v>554</v>
      </c>
      <c r="Q1253" s="2" t="str">
        <f t="shared" si="167"/>
        <v>3.3.90.30.47</v>
      </c>
      <c r="R1253" s="2" t="str">
        <f t="shared" si="168"/>
        <v>33903047</v>
      </c>
      <c r="S1253" s="2" t="b">
        <f t="shared" si="169"/>
        <v>1</v>
      </c>
      <c r="T1253" s="6" t="str">
        <f t="shared" si="170"/>
        <v>33903047</v>
      </c>
      <c r="V1253" s="9" t="str">
        <f t="shared" si="171"/>
        <v>A</v>
      </c>
      <c r="W1253" s="2" t="b">
        <f t="shared" si="172"/>
        <v>1</v>
      </c>
      <c r="Y1253" s="2" t="str">
        <f t="shared" si="173"/>
        <v>3.3.90.30.47 - AQUISIÇÃO DE SOFTWARES DE BASE</v>
      </c>
      <c r="Z1253" s="2" t="s">
        <v>549</v>
      </c>
    </row>
    <row r="1254" spans="2:26" x14ac:dyDescent="0.25">
      <c r="B1254" s="36" t="s">
        <v>135</v>
      </c>
      <c r="C1254" s="37" t="s">
        <v>135</v>
      </c>
      <c r="D1254" s="37" t="s">
        <v>136</v>
      </c>
      <c r="E1254" s="37" t="s">
        <v>137</v>
      </c>
      <c r="F1254" s="37" t="s">
        <v>170</v>
      </c>
      <c r="G1254" s="38" t="str">
        <f t="shared" si="164"/>
        <v>3.3.90.30.48</v>
      </c>
      <c r="H1254" s="23" t="s">
        <v>291</v>
      </c>
      <c r="I1254" s="38" t="str">
        <f t="shared" si="166"/>
        <v>A</v>
      </c>
      <c r="J1254" s="38">
        <f t="shared" si="165"/>
        <v>5</v>
      </c>
      <c r="K1254" s="39" t="s">
        <v>47</v>
      </c>
      <c r="L1254" s="38" t="s">
        <v>770</v>
      </c>
      <c r="M1254" s="38" t="s">
        <v>545</v>
      </c>
      <c r="N1254" s="59" t="s">
        <v>549</v>
      </c>
      <c r="O1254" s="62" t="s">
        <v>554</v>
      </c>
      <c r="Q1254" s="2" t="str">
        <f t="shared" si="167"/>
        <v>3.3.90.30.48</v>
      </c>
      <c r="R1254" s="2" t="str">
        <f t="shared" si="168"/>
        <v>33903048</v>
      </c>
      <c r="S1254" s="2" t="b">
        <f t="shared" si="169"/>
        <v>1</v>
      </c>
      <c r="T1254" s="6" t="str">
        <f t="shared" si="170"/>
        <v>33903048</v>
      </c>
      <c r="V1254" s="9" t="str">
        <f t="shared" si="171"/>
        <v>A</v>
      </c>
      <c r="W1254" s="2" t="b">
        <f t="shared" si="172"/>
        <v>1</v>
      </c>
      <c r="Y1254" s="2" t="str">
        <f t="shared" si="173"/>
        <v>3.3.90.30.48 - BENS MÓVEIS NÃO ATIVÁVEIS</v>
      </c>
      <c r="Z1254" s="2" t="s">
        <v>549</v>
      </c>
    </row>
    <row r="1255" spans="2:26" x14ac:dyDescent="0.25">
      <c r="B1255" s="36" t="s">
        <v>135</v>
      </c>
      <c r="C1255" s="37" t="s">
        <v>135</v>
      </c>
      <c r="D1255" s="37" t="s">
        <v>136</v>
      </c>
      <c r="E1255" s="37" t="s">
        <v>137</v>
      </c>
      <c r="F1255" s="37" t="s">
        <v>171</v>
      </c>
      <c r="G1255" s="38" t="str">
        <f t="shared" si="164"/>
        <v>3.3.90.30.49</v>
      </c>
      <c r="H1255" s="23" t="s">
        <v>292</v>
      </c>
      <c r="I1255" s="38" t="str">
        <f t="shared" si="166"/>
        <v>A</v>
      </c>
      <c r="J1255" s="38">
        <f t="shared" si="165"/>
        <v>5</v>
      </c>
      <c r="K1255" s="39" t="s">
        <v>47</v>
      </c>
      <c r="L1255" s="38" t="s">
        <v>770</v>
      </c>
      <c r="M1255" s="38" t="s">
        <v>545</v>
      </c>
      <c r="N1255" s="59" t="s">
        <v>549</v>
      </c>
      <c r="O1255" s="62" t="s">
        <v>554</v>
      </c>
      <c r="Q1255" s="2" t="str">
        <f t="shared" si="167"/>
        <v>3.3.90.30.49</v>
      </c>
      <c r="R1255" s="2" t="str">
        <f t="shared" si="168"/>
        <v>33903049</v>
      </c>
      <c r="S1255" s="2" t="b">
        <f t="shared" si="169"/>
        <v>1</v>
      </c>
      <c r="T1255" s="6" t="str">
        <f t="shared" si="170"/>
        <v>33903049</v>
      </c>
      <c r="V1255" s="9" t="str">
        <f t="shared" si="171"/>
        <v>A</v>
      </c>
      <c r="W1255" s="2" t="b">
        <f t="shared" si="172"/>
        <v>1</v>
      </c>
      <c r="Y1255" s="2" t="str">
        <f t="shared" si="173"/>
        <v>3.3.90.30.49 - BILHETES DE PASSAGEM</v>
      </c>
      <c r="Z1255" s="2" t="s">
        <v>549</v>
      </c>
    </row>
    <row r="1256" spans="2:26" x14ac:dyDescent="0.25">
      <c r="B1256" s="36" t="s">
        <v>135</v>
      </c>
      <c r="C1256" s="37" t="s">
        <v>135</v>
      </c>
      <c r="D1256" s="37" t="s">
        <v>136</v>
      </c>
      <c r="E1256" s="37" t="s">
        <v>137</v>
      </c>
      <c r="F1256" s="37" t="s">
        <v>157</v>
      </c>
      <c r="G1256" s="38" t="str">
        <f t="shared" si="164"/>
        <v>3.3.90.30.50</v>
      </c>
      <c r="H1256" s="23" t="s">
        <v>293</v>
      </c>
      <c r="I1256" s="38" t="str">
        <f t="shared" si="166"/>
        <v>A</v>
      </c>
      <c r="J1256" s="38">
        <f t="shared" si="165"/>
        <v>5</v>
      </c>
      <c r="K1256" s="39" t="s">
        <v>47</v>
      </c>
      <c r="L1256" s="38" t="s">
        <v>770</v>
      </c>
      <c r="M1256" s="38" t="s">
        <v>545</v>
      </c>
      <c r="N1256" s="59" t="s">
        <v>549</v>
      </c>
      <c r="O1256" s="62" t="s">
        <v>554</v>
      </c>
      <c r="Q1256" s="2" t="str">
        <f t="shared" si="167"/>
        <v>3.3.90.30.50</v>
      </c>
      <c r="R1256" s="2" t="str">
        <f t="shared" si="168"/>
        <v>33903050</v>
      </c>
      <c r="S1256" s="2" t="b">
        <f t="shared" si="169"/>
        <v>1</v>
      </c>
      <c r="T1256" s="6" t="str">
        <f t="shared" si="170"/>
        <v>33903050</v>
      </c>
      <c r="V1256" s="9" t="str">
        <f t="shared" si="171"/>
        <v>A</v>
      </c>
      <c r="W1256" s="2" t="b">
        <f t="shared" si="172"/>
        <v>1</v>
      </c>
      <c r="Y1256" s="2" t="str">
        <f t="shared" si="173"/>
        <v>3.3.90.30.50 - BANDEIRAS, FLÂMULAS E INSÍGNIAS</v>
      </c>
      <c r="Z1256" s="2" t="s">
        <v>549</v>
      </c>
    </row>
    <row r="1257" spans="2:26" x14ac:dyDescent="0.25">
      <c r="B1257" s="36" t="s">
        <v>135</v>
      </c>
      <c r="C1257" s="37" t="s">
        <v>135</v>
      </c>
      <c r="D1257" s="37" t="s">
        <v>136</v>
      </c>
      <c r="E1257" s="37" t="s">
        <v>137</v>
      </c>
      <c r="F1257" s="37" t="s">
        <v>192</v>
      </c>
      <c r="G1257" s="38" t="str">
        <f t="shared" si="164"/>
        <v>3.3.90.30.51</v>
      </c>
      <c r="H1257" s="23" t="s">
        <v>580</v>
      </c>
      <c r="I1257" s="38" t="str">
        <f t="shared" si="166"/>
        <v>A</v>
      </c>
      <c r="J1257" s="38">
        <f t="shared" si="165"/>
        <v>5</v>
      </c>
      <c r="K1257" s="39" t="s">
        <v>47</v>
      </c>
      <c r="L1257" s="38" t="s">
        <v>770</v>
      </c>
      <c r="M1257" s="38" t="s">
        <v>545</v>
      </c>
      <c r="N1257" s="59" t="s">
        <v>549</v>
      </c>
      <c r="O1257" s="62" t="s">
        <v>554</v>
      </c>
      <c r="T1257" s="6"/>
    </row>
    <row r="1258" spans="2:26" x14ac:dyDescent="0.25">
      <c r="B1258" s="36" t="s">
        <v>135</v>
      </c>
      <c r="C1258" s="37" t="s">
        <v>135</v>
      </c>
      <c r="D1258" s="37" t="s">
        <v>136</v>
      </c>
      <c r="E1258" s="37" t="s">
        <v>137</v>
      </c>
      <c r="F1258" s="37" t="s">
        <v>193</v>
      </c>
      <c r="G1258" s="38" t="str">
        <f t="shared" si="164"/>
        <v>3.3.90.30.52</v>
      </c>
      <c r="H1258" s="23" t="s">
        <v>576</v>
      </c>
      <c r="I1258" s="38" t="str">
        <f t="shared" si="166"/>
        <v>A</v>
      </c>
      <c r="J1258" s="38">
        <f t="shared" si="165"/>
        <v>5</v>
      </c>
      <c r="K1258" s="39" t="s">
        <v>47</v>
      </c>
      <c r="L1258" s="38" t="s">
        <v>770</v>
      </c>
      <c r="M1258" s="38" t="s">
        <v>545</v>
      </c>
      <c r="N1258" s="59" t="s">
        <v>549</v>
      </c>
      <c r="O1258" s="62" t="s">
        <v>554</v>
      </c>
      <c r="T1258" s="6"/>
    </row>
    <row r="1259" spans="2:26" x14ac:dyDescent="0.25">
      <c r="B1259" s="36" t="s">
        <v>135</v>
      </c>
      <c r="C1259" s="37" t="s">
        <v>135</v>
      </c>
      <c r="D1259" s="37" t="s">
        <v>136</v>
      </c>
      <c r="E1259" s="37" t="s">
        <v>137</v>
      </c>
      <c r="F1259" s="37" t="s">
        <v>194</v>
      </c>
      <c r="G1259" s="38" t="str">
        <f t="shared" si="164"/>
        <v>3.3.90.30.53</v>
      </c>
      <c r="H1259" s="23" t="s">
        <v>577</v>
      </c>
      <c r="I1259" s="38" t="str">
        <f t="shared" si="166"/>
        <v>A</v>
      </c>
      <c r="J1259" s="38">
        <f t="shared" si="165"/>
        <v>5</v>
      </c>
      <c r="K1259" s="39" t="s">
        <v>47</v>
      </c>
      <c r="L1259" s="38" t="s">
        <v>770</v>
      </c>
      <c r="M1259" s="38" t="s">
        <v>545</v>
      </c>
      <c r="N1259" s="59" t="s">
        <v>549</v>
      </c>
      <c r="O1259" s="62" t="s">
        <v>554</v>
      </c>
      <c r="T1259" s="6"/>
    </row>
    <row r="1260" spans="2:26" x14ac:dyDescent="0.25">
      <c r="B1260" s="36" t="s">
        <v>135</v>
      </c>
      <c r="C1260" s="37" t="s">
        <v>135</v>
      </c>
      <c r="D1260" s="37" t="s">
        <v>136</v>
      </c>
      <c r="E1260" s="37" t="s">
        <v>137</v>
      </c>
      <c r="F1260" s="37" t="s">
        <v>195</v>
      </c>
      <c r="G1260" s="38" t="str">
        <f t="shared" si="164"/>
        <v>3.3.90.30.54</v>
      </c>
      <c r="H1260" s="23" t="s">
        <v>578</v>
      </c>
      <c r="I1260" s="38" t="str">
        <f t="shared" si="166"/>
        <v>A</v>
      </c>
      <c r="J1260" s="38">
        <f t="shared" si="165"/>
        <v>5</v>
      </c>
      <c r="K1260" s="39" t="s">
        <v>47</v>
      </c>
      <c r="L1260" s="38" t="s">
        <v>770</v>
      </c>
      <c r="M1260" s="38" t="s">
        <v>545</v>
      </c>
      <c r="N1260" s="59" t="s">
        <v>549</v>
      </c>
      <c r="O1260" s="62" t="s">
        <v>554</v>
      </c>
      <c r="T1260" s="6"/>
    </row>
    <row r="1261" spans="2:26" x14ac:dyDescent="0.25">
      <c r="B1261" s="36" t="s">
        <v>135</v>
      </c>
      <c r="C1261" s="37" t="s">
        <v>135</v>
      </c>
      <c r="D1261" s="37" t="s">
        <v>136</v>
      </c>
      <c r="E1261" s="37" t="s">
        <v>137</v>
      </c>
      <c r="F1261" s="37" t="s">
        <v>190</v>
      </c>
      <c r="G1261" s="38" t="str">
        <f t="shared" si="164"/>
        <v>3.3.90.30.60</v>
      </c>
      <c r="H1261" s="23" t="s">
        <v>98</v>
      </c>
      <c r="I1261" s="38" t="str">
        <f t="shared" si="166"/>
        <v>A</v>
      </c>
      <c r="J1261" s="38">
        <f t="shared" si="165"/>
        <v>5</v>
      </c>
      <c r="K1261" s="39" t="s">
        <v>47</v>
      </c>
      <c r="L1261" s="38" t="s">
        <v>770</v>
      </c>
      <c r="M1261" s="38" t="s">
        <v>544</v>
      </c>
      <c r="N1261" s="59" t="s">
        <v>549</v>
      </c>
      <c r="O1261" s="62" t="s">
        <v>554</v>
      </c>
      <c r="Q1261" s="2" t="str">
        <f>B1261&amp;"."&amp;C1261&amp;"."&amp;D1261&amp;"."&amp;E1261&amp;"."&amp;F1261</f>
        <v>3.3.90.30.60</v>
      </c>
      <c r="R1261" s="2" t="str">
        <f>SUBSTITUTE(Q1261,".","")</f>
        <v>33903060</v>
      </c>
      <c r="S1261" s="2" t="b">
        <f>R1261=T1261</f>
        <v>1</v>
      </c>
      <c r="T1261" s="6" t="str">
        <f>TRIM(SUBSTITUTE(TEXT(G1261,"00000000"),".",""))</f>
        <v>33903060</v>
      </c>
      <c r="V1261" s="9" t="str">
        <f>IF(IFERROR(SEARCH("Último",K1261),0)&gt;0,"A","S")</f>
        <v>A</v>
      </c>
      <c r="W1261" s="2" t="b">
        <f>V1261=I1261</f>
        <v>1</v>
      </c>
      <c r="Y1261" s="2" t="str">
        <f>G1261&amp;" - "&amp;H1261</f>
        <v>3.3.90.30.60 - MATERIAL DIDÁTICO</v>
      </c>
      <c r="Z1261" s="2" t="s">
        <v>549</v>
      </c>
    </row>
    <row r="1262" spans="2:26" x14ac:dyDescent="0.25">
      <c r="B1262" s="36" t="s">
        <v>135</v>
      </c>
      <c r="C1262" s="37" t="s">
        <v>135</v>
      </c>
      <c r="D1262" s="37" t="s">
        <v>136</v>
      </c>
      <c r="E1262" s="37" t="s">
        <v>137</v>
      </c>
      <c r="F1262" s="37" t="s">
        <v>226</v>
      </c>
      <c r="G1262" s="38" t="str">
        <f t="shared" si="164"/>
        <v>3.3.90.30.96</v>
      </c>
      <c r="H1262" s="23" t="s">
        <v>579</v>
      </c>
      <c r="I1262" s="38" t="str">
        <f t="shared" si="166"/>
        <v>A</v>
      </c>
      <c r="J1262" s="38">
        <f t="shared" si="165"/>
        <v>5</v>
      </c>
      <c r="K1262" s="39" t="s">
        <v>47</v>
      </c>
      <c r="L1262" s="38" t="s">
        <v>770</v>
      </c>
      <c r="M1262" s="38" t="s">
        <v>545</v>
      </c>
      <c r="N1262" s="59" t="s">
        <v>549</v>
      </c>
      <c r="O1262" s="62" t="s">
        <v>554</v>
      </c>
      <c r="T1262" s="6"/>
    </row>
    <row r="1263" spans="2:26" x14ac:dyDescent="0.25">
      <c r="B1263" s="36" t="s">
        <v>135</v>
      </c>
      <c r="C1263" s="37" t="s">
        <v>135</v>
      </c>
      <c r="D1263" s="37" t="s">
        <v>136</v>
      </c>
      <c r="E1263" s="37" t="s">
        <v>137</v>
      </c>
      <c r="F1263" s="37" t="s">
        <v>191</v>
      </c>
      <c r="G1263" s="38" t="str">
        <f t="shared" si="164"/>
        <v>3.3.90.30.99</v>
      </c>
      <c r="H1263" s="23" t="s">
        <v>25</v>
      </c>
      <c r="I1263" s="38" t="str">
        <f t="shared" si="166"/>
        <v>A</v>
      </c>
      <c r="J1263" s="38">
        <f t="shared" si="165"/>
        <v>5</v>
      </c>
      <c r="K1263" s="39" t="s">
        <v>47</v>
      </c>
      <c r="L1263" s="38" t="s">
        <v>770</v>
      </c>
      <c r="M1263" s="38" t="s">
        <v>544</v>
      </c>
      <c r="N1263" s="59" t="s">
        <v>549</v>
      </c>
      <c r="O1263" s="62" t="s">
        <v>554</v>
      </c>
      <c r="Q1263" s="2" t="str">
        <f>B1263&amp;"."&amp;C1263&amp;"."&amp;D1263&amp;"."&amp;E1263&amp;"."&amp;F1263</f>
        <v>3.3.90.30.99</v>
      </c>
      <c r="R1263" s="2" t="str">
        <f>SUBSTITUTE(Q1263,".","")</f>
        <v>33903099</v>
      </c>
      <c r="S1263" s="2" t="b">
        <f>R1263=T1263</f>
        <v>1</v>
      </c>
      <c r="T1263" s="6" t="str">
        <f>TRIM(SUBSTITUTE(TEXT(G1263,"00000000"),".",""))</f>
        <v>33903099</v>
      </c>
      <c r="V1263" s="9" t="str">
        <f>IF(IFERROR(SEARCH("Último",K1263),0)&gt;0,"A","S")</f>
        <v>A</v>
      </c>
      <c r="W1263" s="2" t="b">
        <f>V1263=I1263</f>
        <v>1</v>
      </c>
      <c r="Y1263" s="2" t="str">
        <f>G1263&amp;" - "&amp;H1263</f>
        <v>3.3.90.30.99 - OUTROS MATERIAIS DE CONSUMO</v>
      </c>
      <c r="Z1263" s="2" t="s">
        <v>549</v>
      </c>
    </row>
    <row r="1264" spans="2:26" x14ac:dyDescent="0.25">
      <c r="B1264" s="30" t="s">
        <v>135</v>
      </c>
      <c r="C1264" s="31" t="s">
        <v>135</v>
      </c>
      <c r="D1264" s="31" t="s">
        <v>136</v>
      </c>
      <c r="E1264" s="31" t="s">
        <v>150</v>
      </c>
      <c r="F1264" s="31" t="s">
        <v>186</v>
      </c>
      <c r="G1264" s="32" t="str">
        <f t="shared" si="164"/>
        <v>3.3.90.31.00</v>
      </c>
      <c r="H1264" s="33" t="s">
        <v>258</v>
      </c>
      <c r="I1264" s="34" t="str">
        <f t="shared" si="166"/>
        <v>S</v>
      </c>
      <c r="J1264" s="32">
        <f t="shared" si="165"/>
        <v>4</v>
      </c>
      <c r="K1264" s="35" t="s">
        <v>46</v>
      </c>
      <c r="L1264" s="32" t="s">
        <v>770</v>
      </c>
      <c r="M1264" s="32" t="s">
        <v>544</v>
      </c>
      <c r="N1264" s="59" t="s">
        <v>549</v>
      </c>
      <c r="O1264" s="61" t="s">
        <v>554</v>
      </c>
      <c r="Q1264" s="2" t="str">
        <f>B1264&amp;"."&amp;C1264&amp;"."&amp;D1264&amp;"."&amp;E1264&amp;"."&amp;F1264</f>
        <v>3.3.90.31.00</v>
      </c>
      <c r="R1264" s="2" t="str">
        <f>SUBSTITUTE(Q1264,".","")</f>
        <v>33903100</v>
      </c>
      <c r="S1264" s="2" t="b">
        <f>R1264=T1264</f>
        <v>1</v>
      </c>
      <c r="T1264" s="6" t="str">
        <f>TRIM(SUBSTITUTE(TEXT(G1264,"00000000"),".",""))</f>
        <v>33903100</v>
      </c>
      <c r="V1264" s="9" t="str">
        <f>IF(IFERROR(SEARCH("Último",K1264),0)&gt;0,"A","S")</f>
        <v>S</v>
      </c>
      <c r="W1264" s="2" t="b">
        <f>V1264=I1264</f>
        <v>1</v>
      </c>
      <c r="Y1264" s="2" t="str">
        <f>G1264&amp;" - "&amp;H1264</f>
        <v>3.3.90.31.00 - PREMIAÇÕES CULTURAIS, ARTÍSTICAS, CIENTÍFICAS, DESPORTIVAS E OUTRAS</v>
      </c>
      <c r="Z1264" s="2" t="s">
        <v>549</v>
      </c>
    </row>
    <row r="1265" spans="2:26" x14ac:dyDescent="0.25">
      <c r="B1265" s="36" t="s">
        <v>135</v>
      </c>
      <c r="C1265" s="37" t="s">
        <v>135</v>
      </c>
      <c r="D1265" s="37" t="s">
        <v>136</v>
      </c>
      <c r="E1265" s="37" t="s">
        <v>150</v>
      </c>
      <c r="F1265" s="37" t="s">
        <v>173</v>
      </c>
      <c r="G1265" s="38" t="str">
        <f t="shared" si="164"/>
        <v>3.3.90.31.01</v>
      </c>
      <c r="H1265" s="45" t="s">
        <v>581</v>
      </c>
      <c r="I1265" s="38" t="str">
        <f t="shared" si="166"/>
        <v>A</v>
      </c>
      <c r="J1265" s="38">
        <f t="shared" si="165"/>
        <v>5</v>
      </c>
      <c r="K1265" s="39" t="s">
        <v>47</v>
      </c>
      <c r="L1265" s="38" t="s">
        <v>770</v>
      </c>
      <c r="M1265" s="38" t="s">
        <v>545</v>
      </c>
      <c r="N1265" s="59" t="s">
        <v>549</v>
      </c>
      <c r="O1265" s="62" t="s">
        <v>554</v>
      </c>
      <c r="T1265" s="6"/>
    </row>
    <row r="1266" spans="2:26" x14ac:dyDescent="0.25">
      <c r="B1266" s="36" t="s">
        <v>135</v>
      </c>
      <c r="C1266" s="37" t="s">
        <v>135</v>
      </c>
      <c r="D1266" s="37" t="s">
        <v>136</v>
      </c>
      <c r="E1266" s="37" t="s">
        <v>150</v>
      </c>
      <c r="F1266" s="37" t="s">
        <v>138</v>
      </c>
      <c r="G1266" s="38" t="str">
        <f t="shared" si="164"/>
        <v>3.3.90.31.02</v>
      </c>
      <c r="H1266" s="45" t="s">
        <v>582</v>
      </c>
      <c r="I1266" s="38" t="str">
        <f t="shared" ref="I1266:I1297" si="174">IF(J1266&lt;J1267,"S","A")</f>
        <v>A</v>
      </c>
      <c r="J1266" s="38">
        <f t="shared" si="165"/>
        <v>5</v>
      </c>
      <c r="K1266" s="39" t="s">
        <v>47</v>
      </c>
      <c r="L1266" s="38" t="s">
        <v>770</v>
      </c>
      <c r="M1266" s="38" t="s">
        <v>545</v>
      </c>
      <c r="N1266" s="59" t="s">
        <v>549</v>
      </c>
      <c r="O1266" s="62" t="s">
        <v>554</v>
      </c>
      <c r="T1266" s="6"/>
    </row>
    <row r="1267" spans="2:26" x14ac:dyDescent="0.25">
      <c r="B1267" s="36" t="s">
        <v>135</v>
      </c>
      <c r="C1267" s="37" t="s">
        <v>135</v>
      </c>
      <c r="D1267" s="37" t="s">
        <v>136</v>
      </c>
      <c r="E1267" s="37" t="s">
        <v>150</v>
      </c>
      <c r="F1267" s="37" t="s">
        <v>139</v>
      </c>
      <c r="G1267" s="38" t="str">
        <f t="shared" si="164"/>
        <v>3.3.90.31.03</v>
      </c>
      <c r="H1267" s="45" t="s">
        <v>583</v>
      </c>
      <c r="I1267" s="38" t="str">
        <f t="shared" si="174"/>
        <v>A</v>
      </c>
      <c r="J1267" s="38">
        <f t="shared" si="165"/>
        <v>5</v>
      </c>
      <c r="K1267" s="39" t="s">
        <v>47</v>
      </c>
      <c r="L1267" s="38" t="s">
        <v>770</v>
      </c>
      <c r="M1267" s="38" t="s">
        <v>545</v>
      </c>
      <c r="N1267" s="59" t="s">
        <v>549</v>
      </c>
      <c r="O1267" s="62" t="s">
        <v>554</v>
      </c>
      <c r="T1267" s="6"/>
    </row>
    <row r="1268" spans="2:26" x14ac:dyDescent="0.25">
      <c r="B1268" s="36" t="s">
        <v>135</v>
      </c>
      <c r="C1268" s="37" t="s">
        <v>135</v>
      </c>
      <c r="D1268" s="37" t="s">
        <v>136</v>
      </c>
      <c r="E1268" s="37" t="s">
        <v>150</v>
      </c>
      <c r="F1268" s="37" t="s">
        <v>140</v>
      </c>
      <c r="G1268" s="38" t="str">
        <f t="shared" si="164"/>
        <v>3.3.90.31.04</v>
      </c>
      <c r="H1268" s="45" t="s">
        <v>584</v>
      </c>
      <c r="I1268" s="38" t="str">
        <f t="shared" si="174"/>
        <v>A</v>
      </c>
      <c r="J1268" s="38">
        <f t="shared" si="165"/>
        <v>5</v>
      </c>
      <c r="K1268" s="39" t="s">
        <v>47</v>
      </c>
      <c r="L1268" s="38" t="s">
        <v>770</v>
      </c>
      <c r="M1268" s="38" t="s">
        <v>545</v>
      </c>
      <c r="N1268" s="59" t="s">
        <v>549</v>
      </c>
      <c r="O1268" s="62" t="s">
        <v>554</v>
      </c>
      <c r="T1268" s="6"/>
    </row>
    <row r="1269" spans="2:26" x14ac:dyDescent="0.25">
      <c r="B1269" s="36" t="s">
        <v>135</v>
      </c>
      <c r="C1269" s="37" t="s">
        <v>135</v>
      </c>
      <c r="D1269" s="37" t="s">
        <v>136</v>
      </c>
      <c r="E1269" s="37" t="s">
        <v>150</v>
      </c>
      <c r="F1269" s="37" t="s">
        <v>141</v>
      </c>
      <c r="G1269" s="38" t="str">
        <f t="shared" si="164"/>
        <v>3.3.90.31.05</v>
      </c>
      <c r="H1269" s="45" t="s">
        <v>585</v>
      </c>
      <c r="I1269" s="38" t="str">
        <f t="shared" si="174"/>
        <v>A</v>
      </c>
      <c r="J1269" s="38">
        <f t="shared" si="165"/>
        <v>5</v>
      </c>
      <c r="K1269" s="39" t="s">
        <v>47</v>
      </c>
      <c r="L1269" s="38" t="s">
        <v>770</v>
      </c>
      <c r="M1269" s="38" t="s">
        <v>545</v>
      </c>
      <c r="N1269" s="59" t="s">
        <v>549</v>
      </c>
      <c r="O1269" s="62" t="s">
        <v>554</v>
      </c>
      <c r="T1269" s="6"/>
    </row>
    <row r="1270" spans="2:26" x14ac:dyDescent="0.25">
      <c r="B1270" s="36" t="s">
        <v>135</v>
      </c>
      <c r="C1270" s="37" t="s">
        <v>135</v>
      </c>
      <c r="D1270" s="37" t="s">
        <v>136</v>
      </c>
      <c r="E1270" s="37" t="s">
        <v>150</v>
      </c>
      <c r="F1270" s="37" t="s">
        <v>191</v>
      </c>
      <c r="G1270" s="38" t="str">
        <f t="shared" si="164"/>
        <v>3.3.90.31.99</v>
      </c>
      <c r="H1270" s="45" t="s">
        <v>586</v>
      </c>
      <c r="I1270" s="38" t="str">
        <f t="shared" si="174"/>
        <v>A</v>
      </c>
      <c r="J1270" s="38">
        <f t="shared" si="165"/>
        <v>5</v>
      </c>
      <c r="K1270" s="39" t="s">
        <v>47</v>
      </c>
      <c r="L1270" s="38" t="s">
        <v>770</v>
      </c>
      <c r="M1270" s="38" t="s">
        <v>545</v>
      </c>
      <c r="N1270" s="59" t="s">
        <v>549</v>
      </c>
      <c r="O1270" s="62" t="s">
        <v>554</v>
      </c>
      <c r="T1270" s="6"/>
    </row>
    <row r="1271" spans="2:26" s="3" customFormat="1" x14ac:dyDescent="0.25">
      <c r="B1271" s="30" t="s">
        <v>135</v>
      </c>
      <c r="C1271" s="31" t="s">
        <v>135</v>
      </c>
      <c r="D1271" s="31" t="s">
        <v>136</v>
      </c>
      <c r="E1271" s="31" t="s">
        <v>155</v>
      </c>
      <c r="F1271" s="31" t="s">
        <v>186</v>
      </c>
      <c r="G1271" s="32" t="str">
        <f t="shared" si="164"/>
        <v>3.3.90.32.00</v>
      </c>
      <c r="H1271" s="33" t="s">
        <v>247</v>
      </c>
      <c r="I1271" s="34" t="str">
        <f t="shared" si="174"/>
        <v>S</v>
      </c>
      <c r="J1271" s="32">
        <f t="shared" si="165"/>
        <v>4</v>
      </c>
      <c r="K1271" s="35" t="s">
        <v>46</v>
      </c>
      <c r="L1271" s="32" t="s">
        <v>770</v>
      </c>
      <c r="M1271" s="32" t="s">
        <v>544</v>
      </c>
      <c r="N1271" s="59" t="s">
        <v>549</v>
      </c>
      <c r="O1271" s="61" t="s">
        <v>554</v>
      </c>
      <c r="Q1271" s="2" t="str">
        <f t="shared" ref="Q1271:Q1276" si="175">B1271&amp;"."&amp;C1271&amp;"."&amp;D1271&amp;"."&amp;E1271&amp;"."&amp;F1271</f>
        <v>3.3.90.32.00</v>
      </c>
      <c r="R1271" s="2" t="str">
        <f t="shared" ref="R1271:R1276" si="176">SUBSTITUTE(Q1271,".","")</f>
        <v>33903200</v>
      </c>
      <c r="S1271" s="2" t="b">
        <f t="shared" ref="S1271:S1276" si="177">R1271=T1271</f>
        <v>1</v>
      </c>
      <c r="T1271" s="6" t="str">
        <f t="shared" ref="T1271:T1276" si="178">TRIM(SUBSTITUTE(TEXT(G1271,"00000000"),".",""))</f>
        <v>33903200</v>
      </c>
      <c r="V1271" s="11" t="str">
        <f t="shared" ref="V1271:V1276" si="179">IF(IFERROR(SEARCH("Último",K1271),0)&gt;0,"A","S")</f>
        <v>S</v>
      </c>
      <c r="W1271" s="3" t="b">
        <f t="shared" ref="W1271:W1276" si="180">V1271=I1271</f>
        <v>1</v>
      </c>
      <c r="Y1271" s="2" t="str">
        <f t="shared" ref="Y1271:Y1276" si="181">G1271&amp;" - "&amp;H1271</f>
        <v>3.3.90.32.00 - MATERIAL, BEM OU SERVIÇO PARA DISTRIBUIÇÃO GRATUITA</v>
      </c>
      <c r="Z1271" s="2" t="s">
        <v>549</v>
      </c>
    </row>
    <row r="1272" spans="2:26" x14ac:dyDescent="0.25">
      <c r="B1272" s="36" t="s">
        <v>135</v>
      </c>
      <c r="C1272" s="37" t="s">
        <v>135</v>
      </c>
      <c r="D1272" s="37" t="s">
        <v>136</v>
      </c>
      <c r="E1272" s="37" t="s">
        <v>155</v>
      </c>
      <c r="F1272" s="37" t="s">
        <v>138</v>
      </c>
      <c r="G1272" s="38" t="str">
        <f t="shared" si="164"/>
        <v>3.3.90.32.02</v>
      </c>
      <c r="H1272" s="23" t="s">
        <v>99</v>
      </c>
      <c r="I1272" s="38" t="str">
        <f t="shared" si="174"/>
        <v>A</v>
      </c>
      <c r="J1272" s="38">
        <f t="shared" si="165"/>
        <v>5</v>
      </c>
      <c r="K1272" s="39" t="s">
        <v>47</v>
      </c>
      <c r="L1272" s="38" t="s">
        <v>770</v>
      </c>
      <c r="M1272" s="38" t="s">
        <v>544</v>
      </c>
      <c r="N1272" s="59" t="s">
        <v>549</v>
      </c>
      <c r="O1272" s="62" t="s">
        <v>554</v>
      </c>
      <c r="Q1272" s="2" t="str">
        <f t="shared" si="175"/>
        <v>3.3.90.32.02</v>
      </c>
      <c r="R1272" s="2" t="str">
        <f t="shared" si="176"/>
        <v>33903202</v>
      </c>
      <c r="S1272" s="2" t="b">
        <f t="shared" si="177"/>
        <v>1</v>
      </c>
      <c r="T1272" s="6" t="str">
        <f t="shared" si="178"/>
        <v>33903202</v>
      </c>
      <c r="V1272" s="9" t="str">
        <f t="shared" si="179"/>
        <v>A</v>
      </c>
      <c r="W1272" s="2" t="b">
        <f t="shared" si="180"/>
        <v>1</v>
      </c>
      <c r="Y1272" s="2" t="str">
        <f t="shared" si="181"/>
        <v>3.3.90.32.02 - MEDICAMENTOS PARA USO DOMICILIAR</v>
      </c>
      <c r="Z1272" s="2" t="s">
        <v>549</v>
      </c>
    </row>
    <row r="1273" spans="2:26" x14ac:dyDescent="0.25">
      <c r="B1273" s="36" t="s">
        <v>135</v>
      </c>
      <c r="C1273" s="37" t="s">
        <v>135</v>
      </c>
      <c r="D1273" s="37" t="s">
        <v>136</v>
      </c>
      <c r="E1273" s="37" t="s">
        <v>155</v>
      </c>
      <c r="F1273" s="37" t="s">
        <v>139</v>
      </c>
      <c r="G1273" s="38" t="str">
        <f t="shared" si="164"/>
        <v>3.3.90.32.03</v>
      </c>
      <c r="H1273" s="23" t="s">
        <v>587</v>
      </c>
      <c r="I1273" s="38" t="str">
        <f t="shared" si="174"/>
        <v>A</v>
      </c>
      <c r="J1273" s="38">
        <f t="shared" si="165"/>
        <v>5</v>
      </c>
      <c r="K1273" s="39" t="s">
        <v>47</v>
      </c>
      <c r="L1273" s="38" t="s">
        <v>770</v>
      </c>
      <c r="M1273" s="38" t="s">
        <v>544</v>
      </c>
      <c r="N1273" s="59" t="s">
        <v>549</v>
      </c>
      <c r="O1273" s="62" t="s">
        <v>554</v>
      </c>
      <c r="Q1273" s="2" t="str">
        <f t="shared" si="175"/>
        <v>3.3.90.32.03</v>
      </c>
      <c r="R1273" s="2" t="str">
        <f t="shared" si="176"/>
        <v>33903203</v>
      </c>
      <c r="S1273" s="2" t="b">
        <f t="shared" si="177"/>
        <v>1</v>
      </c>
      <c r="T1273" s="6" t="str">
        <f t="shared" si="178"/>
        <v>33903203</v>
      </c>
      <c r="V1273" s="9" t="str">
        <f t="shared" si="179"/>
        <v>A</v>
      </c>
      <c r="W1273" s="2" t="b">
        <f t="shared" si="180"/>
        <v>1</v>
      </c>
      <c r="Y1273" s="2" t="str">
        <f t="shared" si="181"/>
        <v>3.3.90.32.03 - MATERIAL DESTINADO À ASSISTÊNCIA SOCIAL</v>
      </c>
      <c r="Z1273" s="2" t="s">
        <v>549</v>
      </c>
    </row>
    <row r="1274" spans="2:26" x14ac:dyDescent="0.25">
      <c r="B1274" s="36" t="s">
        <v>135</v>
      </c>
      <c r="C1274" s="37" t="s">
        <v>135</v>
      </c>
      <c r="D1274" s="37" t="s">
        <v>136</v>
      </c>
      <c r="E1274" s="37" t="s">
        <v>155</v>
      </c>
      <c r="F1274" s="37" t="s">
        <v>140</v>
      </c>
      <c r="G1274" s="38" t="str">
        <f t="shared" si="164"/>
        <v>3.3.90.32.04</v>
      </c>
      <c r="H1274" s="23" t="s">
        <v>26</v>
      </c>
      <c r="I1274" s="38" t="str">
        <f t="shared" si="174"/>
        <v>A</v>
      </c>
      <c r="J1274" s="38">
        <f t="shared" si="165"/>
        <v>5</v>
      </c>
      <c r="K1274" s="39" t="s">
        <v>47</v>
      </c>
      <c r="L1274" s="38" t="s">
        <v>770</v>
      </c>
      <c r="M1274" s="38" t="s">
        <v>544</v>
      </c>
      <c r="N1274" s="59" t="s">
        <v>549</v>
      </c>
      <c r="O1274" s="62" t="s">
        <v>554</v>
      </c>
      <c r="Q1274" s="2" t="str">
        <f t="shared" si="175"/>
        <v>3.3.90.32.04</v>
      </c>
      <c r="R1274" s="2" t="str">
        <f t="shared" si="176"/>
        <v>33903204</v>
      </c>
      <c r="S1274" s="2" t="b">
        <f t="shared" si="177"/>
        <v>1</v>
      </c>
      <c r="T1274" s="6" t="str">
        <f t="shared" si="178"/>
        <v>33903204</v>
      </c>
      <c r="V1274" s="9" t="str">
        <f t="shared" si="179"/>
        <v>A</v>
      </c>
      <c r="W1274" s="2" t="b">
        <f t="shared" si="180"/>
        <v>1</v>
      </c>
      <c r="Y1274" s="2" t="str">
        <f t="shared" si="181"/>
        <v>3.3.90.32.04 - MATERIAL EDUCACIONAL E CULTURAL</v>
      </c>
      <c r="Z1274" s="2" t="s">
        <v>549</v>
      </c>
    </row>
    <row r="1275" spans="2:26" x14ac:dyDescent="0.25">
      <c r="B1275" s="36" t="s">
        <v>135</v>
      </c>
      <c r="C1275" s="37" t="s">
        <v>135</v>
      </c>
      <c r="D1275" s="37" t="s">
        <v>136</v>
      </c>
      <c r="E1275" s="37" t="s">
        <v>155</v>
      </c>
      <c r="F1275" s="37" t="s">
        <v>191</v>
      </c>
      <c r="G1275" s="38" t="str">
        <f t="shared" si="164"/>
        <v>3.3.90.32.99</v>
      </c>
      <c r="H1275" s="23" t="s">
        <v>489</v>
      </c>
      <c r="I1275" s="38" t="str">
        <f t="shared" si="174"/>
        <v>A</v>
      </c>
      <c r="J1275" s="38">
        <f t="shared" si="165"/>
        <v>5</v>
      </c>
      <c r="K1275" s="39" t="s">
        <v>47</v>
      </c>
      <c r="L1275" s="38" t="s">
        <v>770</v>
      </c>
      <c r="M1275" s="38" t="s">
        <v>544</v>
      </c>
      <c r="N1275" s="59" t="s">
        <v>549</v>
      </c>
      <c r="O1275" s="62" t="s">
        <v>554</v>
      </c>
      <c r="Q1275" s="2" t="str">
        <f t="shared" si="175"/>
        <v>3.3.90.32.99</v>
      </c>
      <c r="R1275" s="2" t="str">
        <f t="shared" si="176"/>
        <v>33903299</v>
      </c>
      <c r="S1275" s="2" t="b">
        <f t="shared" si="177"/>
        <v>1</v>
      </c>
      <c r="T1275" s="6" t="str">
        <f t="shared" si="178"/>
        <v>33903299</v>
      </c>
      <c r="V1275" s="9" t="str">
        <f t="shared" si="179"/>
        <v>A</v>
      </c>
      <c r="W1275" s="2" t="b">
        <f t="shared" si="180"/>
        <v>1</v>
      </c>
      <c r="Y1275" s="2" t="str">
        <f t="shared" si="181"/>
        <v>3.3.90.32.99 - OUTROS MATERIAIS DE DISTRIBUIÇÃO GRATUITA</v>
      </c>
      <c r="Z1275" s="2" t="s">
        <v>549</v>
      </c>
    </row>
    <row r="1276" spans="2:26" x14ac:dyDescent="0.25">
      <c r="B1276" s="30" t="s">
        <v>135</v>
      </c>
      <c r="C1276" s="31" t="s">
        <v>135</v>
      </c>
      <c r="D1276" s="31" t="s">
        <v>136</v>
      </c>
      <c r="E1276" s="31" t="s">
        <v>161</v>
      </c>
      <c r="F1276" s="31" t="s">
        <v>186</v>
      </c>
      <c r="G1276" s="32" t="str">
        <f t="shared" si="164"/>
        <v>3.3.90.33.00</v>
      </c>
      <c r="H1276" s="33" t="s">
        <v>27</v>
      </c>
      <c r="I1276" s="34" t="str">
        <f t="shared" si="174"/>
        <v>S</v>
      </c>
      <c r="J1276" s="32">
        <f t="shared" si="165"/>
        <v>4</v>
      </c>
      <c r="K1276" s="35" t="s">
        <v>46</v>
      </c>
      <c r="L1276" s="32" t="s">
        <v>770</v>
      </c>
      <c r="M1276" s="32" t="s">
        <v>544</v>
      </c>
      <c r="N1276" s="59" t="s">
        <v>549</v>
      </c>
      <c r="O1276" s="61" t="s">
        <v>554</v>
      </c>
      <c r="Q1276" s="2" t="str">
        <f t="shared" si="175"/>
        <v>3.3.90.33.00</v>
      </c>
      <c r="R1276" s="2" t="str">
        <f t="shared" si="176"/>
        <v>33903300</v>
      </c>
      <c r="S1276" s="2" t="b">
        <f t="shared" si="177"/>
        <v>1</v>
      </c>
      <c r="T1276" s="6" t="str">
        <f t="shared" si="178"/>
        <v>33903300</v>
      </c>
      <c r="V1276" s="9" t="str">
        <f t="shared" si="179"/>
        <v>S</v>
      </c>
      <c r="W1276" s="2" t="b">
        <f t="shared" si="180"/>
        <v>1</v>
      </c>
      <c r="Y1276" s="2" t="str">
        <f t="shared" si="181"/>
        <v>3.3.90.33.00 - PASSAGENS E DESPESAS COM LOCOMOÇÃO</v>
      </c>
      <c r="Z1276" s="2" t="s">
        <v>549</v>
      </c>
    </row>
    <row r="1277" spans="2:26" x14ac:dyDescent="0.25">
      <c r="B1277" s="36" t="s">
        <v>135</v>
      </c>
      <c r="C1277" s="37" t="s">
        <v>135</v>
      </c>
      <c r="D1277" s="37" t="s">
        <v>136</v>
      </c>
      <c r="E1277" s="37" t="s">
        <v>161</v>
      </c>
      <c r="F1277" s="37" t="s">
        <v>173</v>
      </c>
      <c r="G1277" s="38" t="str">
        <f t="shared" si="164"/>
        <v>3.3.90.33.01</v>
      </c>
      <c r="H1277" s="45" t="s">
        <v>588</v>
      </c>
      <c r="I1277" s="29" t="str">
        <f t="shared" si="174"/>
        <v>A</v>
      </c>
      <c r="J1277" s="38">
        <f t="shared" si="165"/>
        <v>5</v>
      </c>
      <c r="K1277" s="39" t="s">
        <v>47</v>
      </c>
      <c r="L1277" s="38" t="s">
        <v>770</v>
      </c>
      <c r="M1277" s="38" t="s">
        <v>545</v>
      </c>
      <c r="N1277" s="59" t="s">
        <v>549</v>
      </c>
      <c r="O1277" s="62" t="s">
        <v>554</v>
      </c>
      <c r="T1277" s="6"/>
    </row>
    <row r="1278" spans="2:26" x14ac:dyDescent="0.25">
      <c r="B1278" s="36" t="s">
        <v>135</v>
      </c>
      <c r="C1278" s="37" t="s">
        <v>135</v>
      </c>
      <c r="D1278" s="37" t="s">
        <v>136</v>
      </c>
      <c r="E1278" s="37" t="s">
        <v>161</v>
      </c>
      <c r="F1278" s="37" t="s">
        <v>138</v>
      </c>
      <c r="G1278" s="38" t="str">
        <f t="shared" si="164"/>
        <v>3.3.90.33.02</v>
      </c>
      <c r="H1278" s="45" t="s">
        <v>589</v>
      </c>
      <c r="I1278" s="29" t="str">
        <f t="shared" si="174"/>
        <v>A</v>
      </c>
      <c r="J1278" s="38">
        <f t="shared" si="165"/>
        <v>5</v>
      </c>
      <c r="K1278" s="39" t="s">
        <v>47</v>
      </c>
      <c r="L1278" s="38" t="s">
        <v>770</v>
      </c>
      <c r="M1278" s="38" t="s">
        <v>545</v>
      </c>
      <c r="N1278" s="59" t="s">
        <v>549</v>
      </c>
      <c r="O1278" s="62" t="s">
        <v>554</v>
      </c>
      <c r="T1278" s="6"/>
    </row>
    <row r="1279" spans="2:26" x14ac:dyDescent="0.25">
      <c r="B1279" s="36" t="s">
        <v>135</v>
      </c>
      <c r="C1279" s="37" t="s">
        <v>135</v>
      </c>
      <c r="D1279" s="37" t="s">
        <v>136</v>
      </c>
      <c r="E1279" s="37" t="s">
        <v>161</v>
      </c>
      <c r="F1279" s="37" t="s">
        <v>139</v>
      </c>
      <c r="G1279" s="38" t="str">
        <f t="shared" si="164"/>
        <v>3.3.90.33.03</v>
      </c>
      <c r="H1279" s="45" t="s">
        <v>590</v>
      </c>
      <c r="I1279" s="29" t="str">
        <f t="shared" si="174"/>
        <v>A</v>
      </c>
      <c r="J1279" s="38">
        <f t="shared" si="165"/>
        <v>5</v>
      </c>
      <c r="K1279" s="39" t="s">
        <v>47</v>
      </c>
      <c r="L1279" s="38" t="s">
        <v>770</v>
      </c>
      <c r="M1279" s="38" t="s">
        <v>545</v>
      </c>
      <c r="N1279" s="59" t="s">
        <v>549</v>
      </c>
      <c r="O1279" s="62" t="s">
        <v>554</v>
      </c>
      <c r="T1279" s="6"/>
    </row>
    <row r="1280" spans="2:26" x14ac:dyDescent="0.25">
      <c r="B1280" s="36" t="s">
        <v>135</v>
      </c>
      <c r="C1280" s="37" t="s">
        <v>135</v>
      </c>
      <c r="D1280" s="37" t="s">
        <v>136</v>
      </c>
      <c r="E1280" s="37" t="s">
        <v>161</v>
      </c>
      <c r="F1280" s="37" t="s">
        <v>140</v>
      </c>
      <c r="G1280" s="38" t="str">
        <f t="shared" si="164"/>
        <v>3.3.90.33.04</v>
      </c>
      <c r="H1280" s="45" t="s">
        <v>591</v>
      </c>
      <c r="I1280" s="29" t="str">
        <f t="shared" si="174"/>
        <v>A</v>
      </c>
      <c r="J1280" s="38">
        <f t="shared" si="165"/>
        <v>5</v>
      </c>
      <c r="K1280" s="39" t="s">
        <v>47</v>
      </c>
      <c r="L1280" s="38" t="s">
        <v>770</v>
      </c>
      <c r="M1280" s="38" t="s">
        <v>545</v>
      </c>
      <c r="N1280" s="59" t="s">
        <v>549</v>
      </c>
      <c r="O1280" s="62" t="s">
        <v>554</v>
      </c>
      <c r="T1280" s="6"/>
    </row>
    <row r="1281" spans="2:26" x14ac:dyDescent="0.25">
      <c r="B1281" s="36" t="s">
        <v>135</v>
      </c>
      <c r="C1281" s="37" t="s">
        <v>135</v>
      </c>
      <c r="D1281" s="37" t="s">
        <v>136</v>
      </c>
      <c r="E1281" s="37" t="s">
        <v>161</v>
      </c>
      <c r="F1281" s="37" t="s">
        <v>141</v>
      </c>
      <c r="G1281" s="38" t="str">
        <f t="shared" si="164"/>
        <v>3.3.90.33.05</v>
      </c>
      <c r="H1281" s="45" t="s">
        <v>592</v>
      </c>
      <c r="I1281" s="29" t="str">
        <f t="shared" si="174"/>
        <v>A</v>
      </c>
      <c r="J1281" s="38">
        <f t="shared" si="165"/>
        <v>5</v>
      </c>
      <c r="K1281" s="39" t="s">
        <v>47</v>
      </c>
      <c r="L1281" s="38" t="s">
        <v>770</v>
      </c>
      <c r="M1281" s="38" t="s">
        <v>545</v>
      </c>
      <c r="N1281" s="59" t="s">
        <v>549</v>
      </c>
      <c r="O1281" s="62" t="s">
        <v>554</v>
      </c>
      <c r="T1281" s="6"/>
    </row>
    <row r="1282" spans="2:26" x14ac:dyDescent="0.25">
      <c r="B1282" s="36" t="s">
        <v>135</v>
      </c>
      <c r="C1282" s="37" t="s">
        <v>135</v>
      </c>
      <c r="D1282" s="37" t="s">
        <v>136</v>
      </c>
      <c r="E1282" s="37" t="s">
        <v>161</v>
      </c>
      <c r="F1282" s="37" t="s">
        <v>142</v>
      </c>
      <c r="G1282" s="38" t="str">
        <f t="shared" si="164"/>
        <v>3.3.90.33.06</v>
      </c>
      <c r="H1282" s="45" t="s">
        <v>593</v>
      </c>
      <c r="I1282" s="29" t="str">
        <f t="shared" si="174"/>
        <v>A</v>
      </c>
      <c r="J1282" s="38">
        <f t="shared" si="165"/>
        <v>5</v>
      </c>
      <c r="K1282" s="39" t="s">
        <v>47</v>
      </c>
      <c r="L1282" s="38" t="s">
        <v>770</v>
      </c>
      <c r="M1282" s="38" t="s">
        <v>545</v>
      </c>
      <c r="N1282" s="59" t="s">
        <v>549</v>
      </c>
      <c r="O1282" s="62" t="s">
        <v>554</v>
      </c>
      <c r="T1282" s="6"/>
    </row>
    <row r="1283" spans="2:26" x14ac:dyDescent="0.25">
      <c r="B1283" s="36" t="s">
        <v>135</v>
      </c>
      <c r="C1283" s="37" t="s">
        <v>135</v>
      </c>
      <c r="D1283" s="37" t="s">
        <v>136</v>
      </c>
      <c r="E1283" s="37" t="s">
        <v>161</v>
      </c>
      <c r="F1283" s="37" t="s">
        <v>143</v>
      </c>
      <c r="G1283" s="38" t="str">
        <f t="shared" si="164"/>
        <v>3.3.90.33.07</v>
      </c>
      <c r="H1283" s="45" t="s">
        <v>594</v>
      </c>
      <c r="I1283" s="29" t="str">
        <f t="shared" si="174"/>
        <v>A</v>
      </c>
      <c r="J1283" s="38">
        <f t="shared" si="165"/>
        <v>5</v>
      </c>
      <c r="K1283" s="39" t="s">
        <v>47</v>
      </c>
      <c r="L1283" s="38" t="s">
        <v>770</v>
      </c>
      <c r="M1283" s="38" t="s">
        <v>545</v>
      </c>
      <c r="N1283" s="59" t="s">
        <v>549</v>
      </c>
      <c r="O1283" s="62" t="s">
        <v>554</v>
      </c>
      <c r="T1283" s="6"/>
    </row>
    <row r="1284" spans="2:26" x14ac:dyDescent="0.25">
      <c r="B1284" s="36" t="s">
        <v>135</v>
      </c>
      <c r="C1284" s="37" t="s">
        <v>135</v>
      </c>
      <c r="D1284" s="37" t="s">
        <v>136</v>
      </c>
      <c r="E1284" s="37" t="s">
        <v>161</v>
      </c>
      <c r="F1284" s="37" t="s">
        <v>191</v>
      </c>
      <c r="G1284" s="38" t="str">
        <f t="shared" si="164"/>
        <v>3.3.90.33.99</v>
      </c>
      <c r="H1284" s="45" t="s">
        <v>595</v>
      </c>
      <c r="I1284" s="29" t="str">
        <f t="shared" si="174"/>
        <v>A</v>
      </c>
      <c r="J1284" s="38">
        <f t="shared" si="165"/>
        <v>5</v>
      </c>
      <c r="K1284" s="39" t="s">
        <v>47</v>
      </c>
      <c r="L1284" s="38" t="s">
        <v>770</v>
      </c>
      <c r="M1284" s="38" t="s">
        <v>545</v>
      </c>
      <c r="N1284" s="59" t="s">
        <v>549</v>
      </c>
      <c r="O1284" s="62" t="s">
        <v>554</v>
      </c>
      <c r="T1284" s="6"/>
    </row>
    <row r="1285" spans="2:26" x14ac:dyDescent="0.25">
      <c r="B1285" s="30" t="s">
        <v>135</v>
      </c>
      <c r="C1285" s="31" t="s">
        <v>135</v>
      </c>
      <c r="D1285" s="31" t="s">
        <v>136</v>
      </c>
      <c r="E1285" s="31" t="s">
        <v>156</v>
      </c>
      <c r="F1285" s="31" t="s">
        <v>186</v>
      </c>
      <c r="G1285" s="32" t="str">
        <f t="shared" si="164"/>
        <v>3.3.90.34.00</v>
      </c>
      <c r="H1285" s="33" t="s">
        <v>255</v>
      </c>
      <c r="I1285" s="34" t="str">
        <f t="shared" si="174"/>
        <v>S</v>
      </c>
      <c r="J1285" s="32">
        <f t="shared" si="165"/>
        <v>4</v>
      </c>
      <c r="K1285" s="35" t="s">
        <v>46</v>
      </c>
      <c r="L1285" s="32" t="s">
        <v>770</v>
      </c>
      <c r="M1285" s="32" t="s">
        <v>544</v>
      </c>
      <c r="N1285" s="59" t="s">
        <v>549</v>
      </c>
      <c r="O1285" s="61" t="s">
        <v>554</v>
      </c>
      <c r="Q1285" s="2" t="str">
        <f>B1285&amp;"."&amp;C1285&amp;"."&amp;D1285&amp;"."&amp;E1285&amp;"."&amp;F1285</f>
        <v>3.3.90.34.00</v>
      </c>
      <c r="R1285" s="2" t="str">
        <f>SUBSTITUTE(Q1285,".","")</f>
        <v>33903400</v>
      </c>
      <c r="S1285" s="2" t="b">
        <f>R1285=T1285</f>
        <v>1</v>
      </c>
      <c r="T1285" s="6" t="str">
        <f>TRIM(SUBSTITUTE(TEXT(G1285,"00000000"),".",""))</f>
        <v>33903400</v>
      </c>
      <c r="V1285" s="9" t="str">
        <f>IF(IFERROR(SEARCH("Último",K1285),0)&gt;0,"A","S")</f>
        <v>S</v>
      </c>
      <c r="W1285" s="2" t="b">
        <f>V1285=I1285</f>
        <v>1</v>
      </c>
      <c r="Y1285" s="2" t="str">
        <f>G1285&amp;" - "&amp;H1285</f>
        <v>3.3.90.34.00 - OUTRAS DESPESAS DE PESSOAL DECORRENTES DE CONTRATOS DE TERCEIRIZAÇÃO</v>
      </c>
      <c r="Z1285" s="2" t="s">
        <v>549</v>
      </c>
    </row>
    <row r="1286" spans="2:26" x14ac:dyDescent="0.25">
      <c r="B1286" s="36" t="s">
        <v>135</v>
      </c>
      <c r="C1286" s="37" t="s">
        <v>135</v>
      </c>
      <c r="D1286" s="37" t="s">
        <v>136</v>
      </c>
      <c r="E1286" s="37" t="s">
        <v>156</v>
      </c>
      <c r="F1286" s="37" t="s">
        <v>173</v>
      </c>
      <c r="G1286" s="38" t="str">
        <f t="shared" si="164"/>
        <v>3.3.90.34.01</v>
      </c>
      <c r="H1286" s="45" t="s">
        <v>596</v>
      </c>
      <c r="I1286" s="29" t="str">
        <f t="shared" si="174"/>
        <v>A</v>
      </c>
      <c r="J1286" s="38">
        <f t="shared" si="165"/>
        <v>5</v>
      </c>
      <c r="K1286" s="39" t="s">
        <v>47</v>
      </c>
      <c r="L1286" s="38" t="s">
        <v>770</v>
      </c>
      <c r="M1286" s="38" t="s">
        <v>545</v>
      </c>
      <c r="N1286" s="59" t="s">
        <v>549</v>
      </c>
      <c r="O1286" s="62" t="s">
        <v>554</v>
      </c>
      <c r="T1286" s="6"/>
    </row>
    <row r="1287" spans="2:26" x14ac:dyDescent="0.25">
      <c r="B1287" s="36" t="s">
        <v>135</v>
      </c>
      <c r="C1287" s="37" t="s">
        <v>135</v>
      </c>
      <c r="D1287" s="37" t="s">
        <v>136</v>
      </c>
      <c r="E1287" s="37" t="s">
        <v>156</v>
      </c>
      <c r="F1287" s="37" t="s">
        <v>138</v>
      </c>
      <c r="G1287" s="38" t="str">
        <f t="shared" si="164"/>
        <v>3.3.90.34.02</v>
      </c>
      <c r="H1287" s="45" t="s">
        <v>597</v>
      </c>
      <c r="I1287" s="29" t="str">
        <f t="shared" si="174"/>
        <v>A</v>
      </c>
      <c r="J1287" s="38">
        <f t="shared" si="165"/>
        <v>5</v>
      </c>
      <c r="K1287" s="39" t="s">
        <v>47</v>
      </c>
      <c r="L1287" s="38" t="s">
        <v>770</v>
      </c>
      <c r="M1287" s="38" t="s">
        <v>545</v>
      </c>
      <c r="N1287" s="59" t="s">
        <v>549</v>
      </c>
      <c r="O1287" s="62" t="s">
        <v>554</v>
      </c>
      <c r="T1287" s="6"/>
    </row>
    <row r="1288" spans="2:26" x14ac:dyDescent="0.25">
      <c r="B1288" s="30" t="s">
        <v>135</v>
      </c>
      <c r="C1288" s="31" t="s">
        <v>135</v>
      </c>
      <c r="D1288" s="31" t="s">
        <v>136</v>
      </c>
      <c r="E1288" s="31" t="s">
        <v>189</v>
      </c>
      <c r="F1288" s="31" t="s">
        <v>186</v>
      </c>
      <c r="G1288" s="32" t="str">
        <f t="shared" si="164"/>
        <v>3.3.90.35.00</v>
      </c>
      <c r="H1288" s="33" t="s">
        <v>83</v>
      </c>
      <c r="I1288" s="34" t="str">
        <f t="shared" si="174"/>
        <v>S</v>
      </c>
      <c r="J1288" s="32">
        <f t="shared" si="165"/>
        <v>4</v>
      </c>
      <c r="K1288" s="35" t="s">
        <v>46</v>
      </c>
      <c r="L1288" s="32" t="s">
        <v>770</v>
      </c>
      <c r="M1288" s="32" t="s">
        <v>544</v>
      </c>
      <c r="N1288" s="59" t="s">
        <v>549</v>
      </c>
      <c r="O1288" s="61" t="s">
        <v>554</v>
      </c>
      <c r="Q1288" s="2" t="str">
        <f>B1288&amp;"."&amp;C1288&amp;"."&amp;D1288&amp;"."&amp;E1288&amp;"."&amp;F1288</f>
        <v>3.3.90.35.00</v>
      </c>
      <c r="R1288" s="2" t="str">
        <f>SUBSTITUTE(Q1288,".","")</f>
        <v>33903500</v>
      </c>
      <c r="S1288" s="2" t="b">
        <f>R1288=T1288</f>
        <v>1</v>
      </c>
      <c r="T1288" s="6" t="str">
        <f>TRIM(SUBSTITUTE(TEXT(G1288,"00000000"),".",""))</f>
        <v>33903500</v>
      </c>
      <c r="V1288" s="9" t="str">
        <f>IF(IFERROR(SEARCH("Último",K1288),0)&gt;0,"A","S")</f>
        <v>S</v>
      </c>
      <c r="W1288" s="2" t="b">
        <f>V1288=I1288</f>
        <v>1</v>
      </c>
      <c r="Y1288" s="2" t="str">
        <f>G1288&amp;" - "&amp;H1288</f>
        <v>3.3.90.35.00 - SERVIÇOS DE CONSULTORIA</v>
      </c>
      <c r="Z1288" s="2" t="s">
        <v>549</v>
      </c>
    </row>
    <row r="1289" spans="2:26" x14ac:dyDescent="0.25">
      <c r="B1289" s="36" t="s">
        <v>135</v>
      </c>
      <c r="C1289" s="37" t="s">
        <v>135</v>
      </c>
      <c r="D1289" s="37" t="s">
        <v>136</v>
      </c>
      <c r="E1289" s="37" t="s">
        <v>189</v>
      </c>
      <c r="F1289" s="37" t="s">
        <v>173</v>
      </c>
      <c r="G1289" s="38" t="str">
        <f t="shared" ref="G1289:G1352" si="182">B1289&amp;"."&amp;C1289&amp;"."&amp;D1289&amp;"."&amp;E1289&amp;"."&amp;F1289</f>
        <v>3.3.90.35.01</v>
      </c>
      <c r="H1289" s="45" t="s">
        <v>598</v>
      </c>
      <c r="I1289" s="29" t="str">
        <f t="shared" si="174"/>
        <v>A</v>
      </c>
      <c r="J1289" s="38">
        <f t="shared" ref="J1289:J1352" si="183">IF( (VALUE(F1289) &gt; 0), 5,IF( (VALUE(E1289) &gt; 0), 4,IF( (VALUE(D1289) &gt; 0), 3,IF( (VALUE(C1289) &gt; 0), 2,1))))</f>
        <v>5</v>
      </c>
      <c r="K1289" s="39" t="s">
        <v>47</v>
      </c>
      <c r="L1289" s="38" t="s">
        <v>770</v>
      </c>
      <c r="M1289" s="38" t="s">
        <v>545</v>
      </c>
      <c r="N1289" s="59" t="s">
        <v>549</v>
      </c>
      <c r="O1289" s="62" t="s">
        <v>554</v>
      </c>
      <c r="T1289" s="6"/>
    </row>
    <row r="1290" spans="2:26" x14ac:dyDescent="0.25">
      <c r="B1290" s="36" t="s">
        <v>135</v>
      </c>
      <c r="C1290" s="37" t="s">
        <v>135</v>
      </c>
      <c r="D1290" s="37" t="s">
        <v>136</v>
      </c>
      <c r="E1290" s="37" t="s">
        <v>189</v>
      </c>
      <c r="F1290" s="37" t="s">
        <v>138</v>
      </c>
      <c r="G1290" s="38" t="str">
        <f t="shared" si="182"/>
        <v>3.3.90.35.02</v>
      </c>
      <c r="H1290" s="45" t="s">
        <v>599</v>
      </c>
      <c r="I1290" s="29" t="str">
        <f t="shared" si="174"/>
        <v>A</v>
      </c>
      <c r="J1290" s="38">
        <f t="shared" si="183"/>
        <v>5</v>
      </c>
      <c r="K1290" s="39" t="s">
        <v>47</v>
      </c>
      <c r="L1290" s="38" t="s">
        <v>770</v>
      </c>
      <c r="M1290" s="38" t="s">
        <v>545</v>
      </c>
      <c r="N1290" s="59" t="s">
        <v>549</v>
      </c>
      <c r="O1290" s="62" t="s">
        <v>554</v>
      </c>
      <c r="T1290" s="6"/>
    </row>
    <row r="1291" spans="2:26" x14ac:dyDescent="0.25">
      <c r="B1291" s="36" t="s">
        <v>135</v>
      </c>
      <c r="C1291" s="37" t="s">
        <v>135</v>
      </c>
      <c r="D1291" s="37" t="s">
        <v>136</v>
      </c>
      <c r="E1291" s="37" t="s">
        <v>189</v>
      </c>
      <c r="F1291" s="37" t="s">
        <v>191</v>
      </c>
      <c r="G1291" s="38" t="str">
        <f t="shared" si="182"/>
        <v>3.3.90.35.99</v>
      </c>
      <c r="H1291" s="45" t="s">
        <v>600</v>
      </c>
      <c r="I1291" s="29" t="str">
        <f t="shared" si="174"/>
        <v>A</v>
      </c>
      <c r="J1291" s="38">
        <f t="shared" si="183"/>
        <v>5</v>
      </c>
      <c r="K1291" s="39" t="s">
        <v>47</v>
      </c>
      <c r="L1291" s="38" t="s">
        <v>770</v>
      </c>
      <c r="M1291" s="38" t="s">
        <v>545</v>
      </c>
      <c r="N1291" s="59" t="s">
        <v>549</v>
      </c>
      <c r="O1291" s="62" t="s">
        <v>554</v>
      </c>
      <c r="T1291" s="6"/>
    </row>
    <row r="1292" spans="2:26" s="3" customFormat="1" x14ac:dyDescent="0.25">
      <c r="B1292" s="30" t="s">
        <v>135</v>
      </c>
      <c r="C1292" s="31" t="s">
        <v>135</v>
      </c>
      <c r="D1292" s="31" t="s">
        <v>136</v>
      </c>
      <c r="E1292" s="31" t="s">
        <v>172</v>
      </c>
      <c r="F1292" s="31" t="s">
        <v>186</v>
      </c>
      <c r="G1292" s="32" t="str">
        <f t="shared" si="182"/>
        <v>3.3.90.36.00</v>
      </c>
      <c r="H1292" s="33" t="s">
        <v>84</v>
      </c>
      <c r="I1292" s="34" t="str">
        <f t="shared" si="174"/>
        <v>S</v>
      </c>
      <c r="J1292" s="32">
        <f t="shared" si="183"/>
        <v>4</v>
      </c>
      <c r="K1292" s="35" t="s">
        <v>46</v>
      </c>
      <c r="L1292" s="32" t="s">
        <v>770</v>
      </c>
      <c r="M1292" s="32" t="s">
        <v>544</v>
      </c>
      <c r="N1292" s="59" t="s">
        <v>549</v>
      </c>
      <c r="O1292" s="61" t="s">
        <v>554</v>
      </c>
      <c r="Q1292" s="2" t="str">
        <f t="shared" ref="Q1292:Q1318" si="184">B1292&amp;"."&amp;C1292&amp;"."&amp;D1292&amp;"."&amp;E1292&amp;"."&amp;F1292</f>
        <v>3.3.90.36.00</v>
      </c>
      <c r="R1292" s="2" t="str">
        <f t="shared" ref="R1292:R1318" si="185">SUBSTITUTE(Q1292,".","")</f>
        <v>33903600</v>
      </c>
      <c r="S1292" s="2" t="b">
        <f t="shared" ref="S1292:S1318" si="186">R1292=T1292</f>
        <v>1</v>
      </c>
      <c r="T1292" s="6" t="str">
        <f t="shared" ref="T1292:T1318" si="187">TRIM(SUBSTITUTE(TEXT(G1292,"00000000"),".",""))</f>
        <v>33903600</v>
      </c>
      <c r="V1292" s="11" t="str">
        <f t="shared" ref="V1292:V1318" si="188">IF(IFERROR(SEARCH("Último",K1292),0)&gt;0,"A","S")</f>
        <v>S</v>
      </c>
      <c r="W1292" s="3" t="b">
        <f t="shared" ref="W1292:W1318" si="189">V1292=I1292</f>
        <v>1</v>
      </c>
      <c r="Y1292" s="2" t="str">
        <f t="shared" ref="Y1292:Y1318" si="190">G1292&amp;" - "&amp;H1292</f>
        <v>3.3.90.36.00 - OUTROS SERVIÇOS DE TERCEIROS - PESSOA FÍSICA</v>
      </c>
      <c r="Z1292" s="2" t="s">
        <v>549</v>
      </c>
    </row>
    <row r="1293" spans="2:26" s="3" customFormat="1" x14ac:dyDescent="0.25">
      <c r="B1293" s="36" t="s">
        <v>135</v>
      </c>
      <c r="C1293" s="37" t="s">
        <v>135</v>
      </c>
      <c r="D1293" s="37" t="s">
        <v>136</v>
      </c>
      <c r="E1293" s="37" t="s">
        <v>172</v>
      </c>
      <c r="F1293" s="37" t="s">
        <v>173</v>
      </c>
      <c r="G1293" s="38" t="str">
        <f t="shared" si="182"/>
        <v>3.3.90.36.01</v>
      </c>
      <c r="H1293" s="45" t="s">
        <v>294</v>
      </c>
      <c r="I1293" s="29" t="str">
        <f t="shared" si="174"/>
        <v>A</v>
      </c>
      <c r="J1293" s="38">
        <f t="shared" si="183"/>
        <v>5</v>
      </c>
      <c r="K1293" s="39" t="s">
        <v>47</v>
      </c>
      <c r="L1293" s="38" t="s">
        <v>770</v>
      </c>
      <c r="M1293" s="38" t="s">
        <v>545</v>
      </c>
      <c r="N1293" s="59" t="s">
        <v>549</v>
      </c>
      <c r="O1293" s="62" t="s">
        <v>554</v>
      </c>
      <c r="Q1293" s="2" t="str">
        <f t="shared" si="184"/>
        <v>3.3.90.36.01</v>
      </c>
      <c r="R1293" s="2" t="str">
        <f t="shared" si="185"/>
        <v>33903601</v>
      </c>
      <c r="S1293" s="2" t="b">
        <f t="shared" si="186"/>
        <v>1</v>
      </c>
      <c r="T1293" s="6" t="str">
        <f t="shared" si="187"/>
        <v>33903601</v>
      </c>
      <c r="V1293" s="11" t="str">
        <f t="shared" si="188"/>
        <v>A</v>
      </c>
      <c r="W1293" s="3" t="b">
        <f t="shared" si="189"/>
        <v>1</v>
      </c>
      <c r="Y1293" s="2" t="str">
        <f t="shared" si="190"/>
        <v>3.3.90.36.01 - CONDOMÍNIOS</v>
      </c>
      <c r="Z1293" s="2" t="s">
        <v>549</v>
      </c>
    </row>
    <row r="1294" spans="2:26" s="3" customFormat="1" x14ac:dyDescent="0.25">
      <c r="B1294" s="36" t="s">
        <v>135</v>
      </c>
      <c r="C1294" s="37" t="s">
        <v>135</v>
      </c>
      <c r="D1294" s="37" t="s">
        <v>136</v>
      </c>
      <c r="E1294" s="37" t="s">
        <v>172</v>
      </c>
      <c r="F1294" s="37" t="s">
        <v>138</v>
      </c>
      <c r="G1294" s="38" t="str">
        <f t="shared" si="182"/>
        <v>3.3.90.36.02</v>
      </c>
      <c r="H1294" s="45" t="s">
        <v>295</v>
      </c>
      <c r="I1294" s="29" t="str">
        <f t="shared" si="174"/>
        <v>A</v>
      </c>
      <c r="J1294" s="38">
        <f t="shared" si="183"/>
        <v>5</v>
      </c>
      <c r="K1294" s="39" t="s">
        <v>47</v>
      </c>
      <c r="L1294" s="38" t="s">
        <v>770</v>
      </c>
      <c r="M1294" s="38" t="s">
        <v>545</v>
      </c>
      <c r="N1294" s="59" t="s">
        <v>549</v>
      </c>
      <c r="O1294" s="62" t="s">
        <v>554</v>
      </c>
      <c r="Q1294" s="2" t="str">
        <f t="shared" si="184"/>
        <v>3.3.90.36.02</v>
      </c>
      <c r="R1294" s="2" t="str">
        <f t="shared" si="185"/>
        <v>33903602</v>
      </c>
      <c r="S1294" s="2" t="b">
        <f t="shared" si="186"/>
        <v>1</v>
      </c>
      <c r="T1294" s="6" t="str">
        <f t="shared" si="187"/>
        <v>33903602</v>
      </c>
      <c r="V1294" s="11" t="str">
        <f t="shared" si="188"/>
        <v>A</v>
      </c>
      <c r="W1294" s="3" t="b">
        <f t="shared" si="189"/>
        <v>1</v>
      </c>
      <c r="Y1294" s="2" t="str">
        <f t="shared" si="190"/>
        <v>3.3.90.36.02 - DIÁRIAS A COLABORADORES EVENTUAIS NO PAÍS</v>
      </c>
      <c r="Z1294" s="2" t="s">
        <v>549</v>
      </c>
    </row>
    <row r="1295" spans="2:26" s="3" customFormat="1" x14ac:dyDescent="0.25">
      <c r="B1295" s="36" t="s">
        <v>135</v>
      </c>
      <c r="C1295" s="37" t="s">
        <v>135</v>
      </c>
      <c r="D1295" s="37" t="s">
        <v>136</v>
      </c>
      <c r="E1295" s="37" t="s">
        <v>172</v>
      </c>
      <c r="F1295" s="37" t="s">
        <v>139</v>
      </c>
      <c r="G1295" s="38" t="str">
        <f t="shared" si="182"/>
        <v>3.3.90.36.03</v>
      </c>
      <c r="H1295" s="45" t="s">
        <v>296</v>
      </c>
      <c r="I1295" s="29" t="str">
        <f t="shared" si="174"/>
        <v>A</v>
      </c>
      <c r="J1295" s="38">
        <f t="shared" si="183"/>
        <v>5</v>
      </c>
      <c r="K1295" s="39" t="s">
        <v>47</v>
      </c>
      <c r="L1295" s="38" t="s">
        <v>770</v>
      </c>
      <c r="M1295" s="38" t="s">
        <v>545</v>
      </c>
      <c r="N1295" s="59" t="s">
        <v>549</v>
      </c>
      <c r="O1295" s="62" t="s">
        <v>554</v>
      </c>
      <c r="Q1295" s="2" t="str">
        <f t="shared" si="184"/>
        <v>3.3.90.36.03</v>
      </c>
      <c r="R1295" s="2" t="str">
        <f t="shared" si="185"/>
        <v>33903603</v>
      </c>
      <c r="S1295" s="2" t="b">
        <f t="shared" si="186"/>
        <v>1</v>
      </c>
      <c r="T1295" s="6" t="str">
        <f t="shared" si="187"/>
        <v>33903603</v>
      </c>
      <c r="V1295" s="11" t="str">
        <f t="shared" si="188"/>
        <v>A</v>
      </c>
      <c r="W1295" s="3" t="b">
        <f t="shared" si="189"/>
        <v>1</v>
      </c>
      <c r="Y1295" s="2" t="str">
        <f t="shared" si="190"/>
        <v>3.3.90.36.03 - DIÁRIAS A COLABORADORES EVENTUAIS NO EXTERIOR</v>
      </c>
      <c r="Z1295" s="2" t="s">
        <v>549</v>
      </c>
    </row>
    <row r="1296" spans="2:26" s="3" customFormat="1" x14ac:dyDescent="0.25">
      <c r="B1296" s="36" t="s">
        <v>135</v>
      </c>
      <c r="C1296" s="37" t="s">
        <v>135</v>
      </c>
      <c r="D1296" s="37" t="s">
        <v>136</v>
      </c>
      <c r="E1296" s="37" t="s">
        <v>172</v>
      </c>
      <c r="F1296" s="37" t="s">
        <v>140</v>
      </c>
      <c r="G1296" s="38" t="str">
        <f t="shared" si="182"/>
        <v>3.3.90.36.04</v>
      </c>
      <c r="H1296" s="45" t="s">
        <v>297</v>
      </c>
      <c r="I1296" s="29" t="str">
        <f t="shared" si="174"/>
        <v>A</v>
      </c>
      <c r="J1296" s="38">
        <f t="shared" si="183"/>
        <v>5</v>
      </c>
      <c r="K1296" s="39" t="s">
        <v>47</v>
      </c>
      <c r="L1296" s="38" t="s">
        <v>770</v>
      </c>
      <c r="M1296" s="38" t="s">
        <v>545</v>
      </c>
      <c r="N1296" s="59" t="s">
        <v>549</v>
      </c>
      <c r="O1296" s="62" t="s">
        <v>554</v>
      </c>
      <c r="Q1296" s="2" t="str">
        <f t="shared" si="184"/>
        <v>3.3.90.36.04</v>
      </c>
      <c r="R1296" s="2" t="str">
        <f t="shared" si="185"/>
        <v>33903604</v>
      </c>
      <c r="S1296" s="2" t="b">
        <f t="shared" si="186"/>
        <v>1</v>
      </c>
      <c r="T1296" s="6" t="str">
        <f t="shared" si="187"/>
        <v>33903604</v>
      </c>
      <c r="V1296" s="11" t="str">
        <f t="shared" si="188"/>
        <v>A</v>
      </c>
      <c r="W1296" s="3" t="b">
        <f t="shared" si="189"/>
        <v>1</v>
      </c>
      <c r="Y1296" s="2" t="str">
        <f t="shared" si="190"/>
        <v>3.3.90.36.04 - COMISSÕES E CORRETAGENS</v>
      </c>
      <c r="Z1296" s="2" t="s">
        <v>549</v>
      </c>
    </row>
    <row r="1297" spans="1:26" s="3" customFormat="1" x14ac:dyDescent="0.25">
      <c r="B1297" s="36" t="s">
        <v>135</v>
      </c>
      <c r="C1297" s="37" t="s">
        <v>135</v>
      </c>
      <c r="D1297" s="37" t="s">
        <v>136</v>
      </c>
      <c r="E1297" s="37" t="s">
        <v>172</v>
      </c>
      <c r="F1297" s="37" t="s">
        <v>141</v>
      </c>
      <c r="G1297" s="38" t="str">
        <f t="shared" si="182"/>
        <v>3.3.90.36.05</v>
      </c>
      <c r="H1297" s="45" t="s">
        <v>298</v>
      </c>
      <c r="I1297" s="29" t="str">
        <f t="shared" si="174"/>
        <v>A</v>
      </c>
      <c r="J1297" s="38">
        <f t="shared" si="183"/>
        <v>5</v>
      </c>
      <c r="K1297" s="39" t="s">
        <v>47</v>
      </c>
      <c r="L1297" s="38" t="s">
        <v>770</v>
      </c>
      <c r="M1297" s="38" t="s">
        <v>545</v>
      </c>
      <c r="N1297" s="59" t="s">
        <v>549</v>
      </c>
      <c r="O1297" s="62" t="s">
        <v>554</v>
      </c>
      <c r="Q1297" s="2" t="str">
        <f t="shared" si="184"/>
        <v>3.3.90.36.05</v>
      </c>
      <c r="R1297" s="2" t="str">
        <f t="shared" si="185"/>
        <v>33903605</v>
      </c>
      <c r="S1297" s="2" t="b">
        <f t="shared" si="186"/>
        <v>1</v>
      </c>
      <c r="T1297" s="6" t="str">
        <f t="shared" si="187"/>
        <v>33903605</v>
      </c>
      <c r="V1297" s="11" t="str">
        <f t="shared" si="188"/>
        <v>A</v>
      </c>
      <c r="W1297" s="3" t="b">
        <f t="shared" si="189"/>
        <v>1</v>
      </c>
      <c r="Y1297" s="2" t="str">
        <f t="shared" si="190"/>
        <v>3.3.90.36.05 - DIREITOS AUTORAIS</v>
      </c>
      <c r="Z1297" s="2" t="s">
        <v>549</v>
      </c>
    </row>
    <row r="1298" spans="1:26" s="3" customFormat="1" x14ac:dyDescent="0.25">
      <c r="B1298" s="36" t="s">
        <v>135</v>
      </c>
      <c r="C1298" s="37" t="s">
        <v>135</v>
      </c>
      <c r="D1298" s="37" t="s">
        <v>136</v>
      </c>
      <c r="E1298" s="37" t="s">
        <v>172</v>
      </c>
      <c r="F1298" s="37" t="s">
        <v>142</v>
      </c>
      <c r="G1298" s="38" t="str">
        <f t="shared" si="182"/>
        <v>3.3.90.36.06</v>
      </c>
      <c r="H1298" s="45" t="s">
        <v>327</v>
      </c>
      <c r="I1298" s="29" t="str">
        <f t="shared" ref="I1298:I1329" si="191">IF(J1298&lt;J1299,"S","A")</f>
        <v>A</v>
      </c>
      <c r="J1298" s="38">
        <f t="shared" si="183"/>
        <v>5</v>
      </c>
      <c r="K1298" s="39" t="s">
        <v>47</v>
      </c>
      <c r="L1298" s="38" t="s">
        <v>770</v>
      </c>
      <c r="M1298" s="38" t="s">
        <v>545</v>
      </c>
      <c r="N1298" s="59" t="s">
        <v>549</v>
      </c>
      <c r="O1298" s="62" t="s">
        <v>554</v>
      </c>
      <c r="Q1298" s="2" t="str">
        <f t="shared" si="184"/>
        <v>3.3.90.36.06</v>
      </c>
      <c r="R1298" s="2" t="str">
        <f t="shared" si="185"/>
        <v>33903606</v>
      </c>
      <c r="S1298" s="2" t="b">
        <f t="shared" si="186"/>
        <v>1</v>
      </c>
      <c r="T1298" s="6" t="str">
        <f t="shared" si="187"/>
        <v>33903606</v>
      </c>
      <c r="V1298" s="11" t="str">
        <f t="shared" si="188"/>
        <v>A</v>
      </c>
      <c r="W1298" s="3" t="b">
        <f t="shared" si="189"/>
        <v>1</v>
      </c>
      <c r="Y1298" s="2" t="str">
        <f t="shared" si="190"/>
        <v>3.3.90.36.06 - SERVIÇOS TÉCNICOS PROFISSIONAIS</v>
      </c>
      <c r="Z1298" s="2" t="s">
        <v>549</v>
      </c>
    </row>
    <row r="1299" spans="1:26" s="3" customFormat="1" x14ac:dyDescent="0.25">
      <c r="B1299" s="36" t="s">
        <v>135</v>
      </c>
      <c r="C1299" s="37" t="s">
        <v>135</v>
      </c>
      <c r="D1299" s="37" t="s">
        <v>136</v>
      </c>
      <c r="E1299" s="37" t="s">
        <v>172</v>
      </c>
      <c r="F1299" s="37" t="s">
        <v>143</v>
      </c>
      <c r="G1299" s="38" t="str">
        <f t="shared" si="182"/>
        <v>3.3.90.36.07</v>
      </c>
      <c r="H1299" s="45" t="s">
        <v>299</v>
      </c>
      <c r="I1299" s="29" t="str">
        <f t="shared" si="191"/>
        <v>A</v>
      </c>
      <c r="J1299" s="38">
        <f t="shared" si="183"/>
        <v>5</v>
      </c>
      <c r="K1299" s="39" t="s">
        <v>47</v>
      </c>
      <c r="L1299" s="38" t="s">
        <v>770</v>
      </c>
      <c r="M1299" s="38" t="s">
        <v>544</v>
      </c>
      <c r="N1299" s="59" t="s">
        <v>549</v>
      </c>
      <c r="O1299" s="62" t="s">
        <v>554</v>
      </c>
      <c r="Q1299" s="2" t="str">
        <f t="shared" si="184"/>
        <v>3.3.90.36.07</v>
      </c>
      <c r="R1299" s="2" t="str">
        <f t="shared" si="185"/>
        <v>33903607</v>
      </c>
      <c r="S1299" s="2" t="b">
        <f t="shared" si="186"/>
        <v>1</v>
      </c>
      <c r="T1299" s="6" t="str">
        <f t="shared" si="187"/>
        <v>33903607</v>
      </c>
      <c r="V1299" s="11" t="str">
        <f t="shared" si="188"/>
        <v>A</v>
      </c>
      <c r="W1299" s="3" t="b">
        <f t="shared" si="189"/>
        <v>1</v>
      </c>
      <c r="Y1299" s="2" t="str">
        <f t="shared" si="190"/>
        <v>3.3.90.36.07 - ESTAGIÁRIOS</v>
      </c>
      <c r="Z1299" s="2" t="s">
        <v>549</v>
      </c>
    </row>
    <row r="1300" spans="1:26" x14ac:dyDescent="0.25">
      <c r="A1300" s="3"/>
      <c r="B1300" s="36" t="s">
        <v>135</v>
      </c>
      <c r="C1300" s="37" t="s">
        <v>135</v>
      </c>
      <c r="D1300" s="37" t="s">
        <v>136</v>
      </c>
      <c r="E1300" s="37" t="s">
        <v>172</v>
      </c>
      <c r="F1300" s="37" t="s">
        <v>144</v>
      </c>
      <c r="G1300" s="38" t="str">
        <f t="shared" si="182"/>
        <v>3.3.90.36.08</v>
      </c>
      <c r="H1300" s="23" t="s">
        <v>100</v>
      </c>
      <c r="I1300" s="29" t="str">
        <f t="shared" si="191"/>
        <v>A</v>
      </c>
      <c r="J1300" s="38">
        <f t="shared" si="183"/>
        <v>5</v>
      </c>
      <c r="K1300" s="39" t="s">
        <v>47</v>
      </c>
      <c r="L1300" s="38" t="s">
        <v>770</v>
      </c>
      <c r="M1300" s="38" t="s">
        <v>544</v>
      </c>
      <c r="N1300" s="59" t="s">
        <v>549</v>
      </c>
      <c r="O1300" s="62" t="s">
        <v>554</v>
      </c>
      <c r="Q1300" s="2" t="str">
        <f t="shared" si="184"/>
        <v>3.3.90.36.08</v>
      </c>
      <c r="R1300" s="2" t="str">
        <f t="shared" si="185"/>
        <v>33903608</v>
      </c>
      <c r="S1300" s="2" t="b">
        <f t="shared" si="186"/>
        <v>1</v>
      </c>
      <c r="T1300" s="6" t="str">
        <f t="shared" si="187"/>
        <v>33903608</v>
      </c>
      <c r="V1300" s="9" t="str">
        <f t="shared" si="188"/>
        <v>A</v>
      </c>
      <c r="W1300" s="2" t="b">
        <f t="shared" si="189"/>
        <v>1</v>
      </c>
      <c r="Y1300" s="2" t="str">
        <f t="shared" si="190"/>
        <v>3.3.90.36.08 - RESIDÊNCIA MÉDICA</v>
      </c>
      <c r="Z1300" s="2" t="s">
        <v>549</v>
      </c>
    </row>
    <row r="1301" spans="1:26" x14ac:dyDescent="0.25">
      <c r="B1301" s="36">
        <v>3</v>
      </c>
      <c r="C1301" s="37">
        <v>3</v>
      </c>
      <c r="D1301" s="37">
        <v>90</v>
      </c>
      <c r="E1301" s="37">
        <v>36</v>
      </c>
      <c r="F1301" s="37" t="s">
        <v>174</v>
      </c>
      <c r="G1301" s="38" t="str">
        <f t="shared" si="182"/>
        <v>3.3.90.36.09</v>
      </c>
      <c r="H1301" s="23" t="s">
        <v>300</v>
      </c>
      <c r="I1301" s="29" t="str">
        <f t="shared" si="191"/>
        <v>A</v>
      </c>
      <c r="J1301" s="38">
        <f t="shared" si="183"/>
        <v>5</v>
      </c>
      <c r="K1301" s="39" t="s">
        <v>47</v>
      </c>
      <c r="L1301" s="38" t="s">
        <v>770</v>
      </c>
      <c r="M1301" s="38" t="s">
        <v>545</v>
      </c>
      <c r="N1301" s="59" t="s">
        <v>549</v>
      </c>
      <c r="O1301" s="62" t="s">
        <v>554</v>
      </c>
      <c r="Q1301" s="2" t="str">
        <f t="shared" si="184"/>
        <v>3.3.90.36.09</v>
      </c>
      <c r="R1301" s="2" t="str">
        <f t="shared" si="185"/>
        <v>33903609</v>
      </c>
      <c r="S1301" s="2" t="b">
        <f t="shared" si="186"/>
        <v>1</v>
      </c>
      <c r="T1301" s="6" t="str">
        <f t="shared" si="187"/>
        <v>33903609</v>
      </c>
      <c r="V1301" s="9" t="str">
        <f t="shared" si="188"/>
        <v>A</v>
      </c>
      <c r="W1301" s="2" t="b">
        <f t="shared" si="189"/>
        <v>1</v>
      </c>
      <c r="Y1301" s="2" t="str">
        <f t="shared" si="190"/>
        <v>3.3.90.36.09 - SALÁRIOS DE INTERNOS EM PENITENCIÁRIAS</v>
      </c>
      <c r="Z1301" s="2" t="s">
        <v>549</v>
      </c>
    </row>
    <row r="1302" spans="1:26" x14ac:dyDescent="0.25">
      <c r="B1302" s="36">
        <v>3</v>
      </c>
      <c r="C1302" s="37">
        <v>3</v>
      </c>
      <c r="D1302" s="37">
        <v>90</v>
      </c>
      <c r="E1302" s="37">
        <v>36</v>
      </c>
      <c r="F1302" s="37" t="s">
        <v>183</v>
      </c>
      <c r="G1302" s="38" t="str">
        <f t="shared" si="182"/>
        <v>3.3.90.36.10</v>
      </c>
      <c r="H1302" s="23" t="s">
        <v>767</v>
      </c>
      <c r="I1302" s="29" t="str">
        <f t="shared" si="191"/>
        <v>A</v>
      </c>
      <c r="J1302" s="38">
        <f t="shared" si="183"/>
        <v>5</v>
      </c>
      <c r="K1302" s="39" t="s">
        <v>47</v>
      </c>
      <c r="L1302" s="38" t="s">
        <v>770</v>
      </c>
      <c r="M1302" s="38" t="s">
        <v>545</v>
      </c>
      <c r="N1302" s="59" t="s">
        <v>549</v>
      </c>
      <c r="O1302" s="62" t="s">
        <v>554</v>
      </c>
      <c r="Q1302" s="2" t="str">
        <f t="shared" si="184"/>
        <v>3.3.90.36.10</v>
      </c>
      <c r="R1302" s="2" t="str">
        <f t="shared" si="185"/>
        <v>33903610</v>
      </c>
      <c r="S1302" s="2" t="b">
        <f t="shared" si="186"/>
        <v>1</v>
      </c>
      <c r="T1302" s="6" t="str">
        <f t="shared" si="187"/>
        <v>33903610</v>
      </c>
      <c r="V1302" s="9" t="str">
        <f t="shared" si="188"/>
        <v>A</v>
      </c>
      <c r="W1302" s="2" t="b">
        <f t="shared" si="189"/>
        <v>1</v>
      </c>
      <c r="Y1302" s="2" t="str">
        <f t="shared" si="190"/>
        <v>3.3.90.36.10 - PERÍCIAS TÉCNICAS JUSTIÇA GRATUITA</v>
      </c>
      <c r="Z1302" s="2" t="s">
        <v>549</v>
      </c>
    </row>
    <row r="1303" spans="1:26" x14ac:dyDescent="0.25">
      <c r="B1303" s="36">
        <v>3</v>
      </c>
      <c r="C1303" s="37">
        <v>3</v>
      </c>
      <c r="D1303" s="37">
        <v>90</v>
      </c>
      <c r="E1303" s="37">
        <v>36</v>
      </c>
      <c r="F1303" s="37" t="s">
        <v>175</v>
      </c>
      <c r="G1303" s="38" t="str">
        <f t="shared" si="182"/>
        <v>3.3.90.36.11</v>
      </c>
      <c r="H1303" s="23" t="s">
        <v>301</v>
      </c>
      <c r="I1303" s="29" t="str">
        <f t="shared" si="191"/>
        <v>A</v>
      </c>
      <c r="J1303" s="38">
        <f t="shared" si="183"/>
        <v>5</v>
      </c>
      <c r="K1303" s="39" t="s">
        <v>47</v>
      </c>
      <c r="L1303" s="38" t="s">
        <v>770</v>
      </c>
      <c r="M1303" s="38" t="s">
        <v>545</v>
      </c>
      <c r="N1303" s="59" t="s">
        <v>549</v>
      </c>
      <c r="O1303" s="62" t="s">
        <v>554</v>
      </c>
      <c r="Q1303" s="2" t="str">
        <f t="shared" si="184"/>
        <v>3.3.90.36.11</v>
      </c>
      <c r="R1303" s="2" t="str">
        <f t="shared" si="185"/>
        <v>33903611</v>
      </c>
      <c r="S1303" s="2" t="b">
        <f t="shared" si="186"/>
        <v>1</v>
      </c>
      <c r="T1303" s="6" t="str">
        <f t="shared" si="187"/>
        <v>33903611</v>
      </c>
      <c r="V1303" s="9" t="str">
        <f t="shared" si="188"/>
        <v>A</v>
      </c>
      <c r="W1303" s="2" t="b">
        <f t="shared" si="189"/>
        <v>1</v>
      </c>
      <c r="Y1303" s="2" t="str">
        <f t="shared" si="190"/>
        <v>3.3.90.36.11 - PRÓ-LABORE A CONSULTORES EVENTUAIS</v>
      </c>
      <c r="Z1303" s="2" t="s">
        <v>549</v>
      </c>
    </row>
    <row r="1304" spans="1:26" x14ac:dyDescent="0.25">
      <c r="B1304" s="36">
        <v>3</v>
      </c>
      <c r="C1304" s="37">
        <v>3</v>
      </c>
      <c r="D1304" s="37">
        <v>90</v>
      </c>
      <c r="E1304" s="37">
        <v>36</v>
      </c>
      <c r="F1304" s="37" t="s">
        <v>145</v>
      </c>
      <c r="G1304" s="38" t="str">
        <f t="shared" si="182"/>
        <v>3.3.90.36.12</v>
      </c>
      <c r="H1304" s="23" t="s">
        <v>302</v>
      </c>
      <c r="I1304" s="29" t="str">
        <f t="shared" si="191"/>
        <v>A</v>
      </c>
      <c r="J1304" s="38">
        <f t="shared" si="183"/>
        <v>5</v>
      </c>
      <c r="K1304" s="39" t="s">
        <v>47</v>
      </c>
      <c r="L1304" s="38" t="s">
        <v>770</v>
      </c>
      <c r="M1304" s="38" t="s">
        <v>545</v>
      </c>
      <c r="N1304" s="59" t="s">
        <v>549</v>
      </c>
      <c r="O1304" s="62" t="s">
        <v>554</v>
      </c>
      <c r="Q1304" s="2" t="str">
        <f t="shared" si="184"/>
        <v>3.3.90.36.12</v>
      </c>
      <c r="R1304" s="2" t="str">
        <f t="shared" si="185"/>
        <v>33903612</v>
      </c>
      <c r="S1304" s="2" t="b">
        <f t="shared" si="186"/>
        <v>1</v>
      </c>
      <c r="T1304" s="6" t="str">
        <f t="shared" si="187"/>
        <v>33903612</v>
      </c>
      <c r="V1304" s="9" t="str">
        <f t="shared" si="188"/>
        <v>A</v>
      </c>
      <c r="W1304" s="2" t="b">
        <f t="shared" si="189"/>
        <v>1</v>
      </c>
      <c r="Y1304" s="2" t="str">
        <f t="shared" si="190"/>
        <v>3.3.90.36.12 - CAPATAZIA, ESTIVA E PESAGEM</v>
      </c>
      <c r="Z1304" s="2" t="s">
        <v>549</v>
      </c>
    </row>
    <row r="1305" spans="1:26" x14ac:dyDescent="0.25">
      <c r="B1305" s="36">
        <v>3</v>
      </c>
      <c r="C1305" s="37">
        <v>3</v>
      </c>
      <c r="D1305" s="37">
        <v>90</v>
      </c>
      <c r="E1305" s="37">
        <v>36</v>
      </c>
      <c r="F1305" s="37" t="s">
        <v>146</v>
      </c>
      <c r="G1305" s="38" t="str">
        <f t="shared" si="182"/>
        <v>3.3.90.36.13</v>
      </c>
      <c r="H1305" s="23" t="s">
        <v>303</v>
      </c>
      <c r="I1305" s="29" t="str">
        <f t="shared" si="191"/>
        <v>A</v>
      </c>
      <c r="J1305" s="38">
        <f t="shared" si="183"/>
        <v>5</v>
      </c>
      <c r="K1305" s="39" t="s">
        <v>47</v>
      </c>
      <c r="L1305" s="38" t="s">
        <v>770</v>
      </c>
      <c r="M1305" s="38" t="s">
        <v>545</v>
      </c>
      <c r="N1305" s="59" t="s">
        <v>549</v>
      </c>
      <c r="O1305" s="62" t="s">
        <v>554</v>
      </c>
      <c r="Q1305" s="2" t="str">
        <f t="shared" si="184"/>
        <v>3.3.90.36.13</v>
      </c>
      <c r="R1305" s="2" t="str">
        <f t="shared" si="185"/>
        <v>33903613</v>
      </c>
      <c r="S1305" s="2" t="b">
        <f t="shared" si="186"/>
        <v>1</v>
      </c>
      <c r="T1305" s="6" t="str">
        <f t="shared" si="187"/>
        <v>33903613</v>
      </c>
      <c r="V1305" s="9" t="str">
        <f t="shared" si="188"/>
        <v>A</v>
      </c>
      <c r="W1305" s="2" t="b">
        <f t="shared" si="189"/>
        <v>1</v>
      </c>
      <c r="Y1305" s="2" t="str">
        <f t="shared" si="190"/>
        <v>3.3.90.36.13 - CONFERÊNCIAS E EXPOSIÇÕES</v>
      </c>
      <c r="Z1305" s="2" t="s">
        <v>549</v>
      </c>
    </row>
    <row r="1306" spans="1:26" x14ac:dyDescent="0.25">
      <c r="B1306" s="36">
        <v>3</v>
      </c>
      <c r="C1306" s="37">
        <v>3</v>
      </c>
      <c r="D1306" s="37">
        <v>90</v>
      </c>
      <c r="E1306" s="37">
        <v>36</v>
      </c>
      <c r="F1306" s="37" t="s">
        <v>176</v>
      </c>
      <c r="G1306" s="38" t="str">
        <f t="shared" si="182"/>
        <v>3.3.90.36.14</v>
      </c>
      <c r="H1306" s="23" t="s">
        <v>304</v>
      </c>
      <c r="I1306" s="29" t="str">
        <f t="shared" si="191"/>
        <v>A</v>
      </c>
      <c r="J1306" s="38">
        <f t="shared" si="183"/>
        <v>5</v>
      </c>
      <c r="K1306" s="39" t="s">
        <v>47</v>
      </c>
      <c r="L1306" s="38" t="s">
        <v>770</v>
      </c>
      <c r="M1306" s="38" t="s">
        <v>545</v>
      </c>
      <c r="N1306" s="59" t="s">
        <v>549</v>
      </c>
      <c r="O1306" s="62" t="s">
        <v>554</v>
      </c>
      <c r="Q1306" s="2" t="str">
        <f t="shared" si="184"/>
        <v>3.3.90.36.14</v>
      </c>
      <c r="R1306" s="2" t="str">
        <f t="shared" si="185"/>
        <v>33903614</v>
      </c>
      <c r="S1306" s="2" t="b">
        <f t="shared" si="186"/>
        <v>1</v>
      </c>
      <c r="T1306" s="6" t="str">
        <f t="shared" si="187"/>
        <v>33903614</v>
      </c>
      <c r="V1306" s="9" t="str">
        <f t="shared" si="188"/>
        <v>A</v>
      </c>
      <c r="W1306" s="2" t="b">
        <f t="shared" si="189"/>
        <v>1</v>
      </c>
      <c r="Y1306" s="2" t="str">
        <f t="shared" si="190"/>
        <v>3.3.90.36.14 - ARMAZENAGEM</v>
      </c>
      <c r="Z1306" s="2" t="s">
        <v>549</v>
      </c>
    </row>
    <row r="1307" spans="1:26" x14ac:dyDescent="0.25">
      <c r="B1307" s="36">
        <v>3</v>
      </c>
      <c r="C1307" s="37">
        <v>3</v>
      </c>
      <c r="D1307" s="37">
        <v>90</v>
      </c>
      <c r="E1307" s="37">
        <v>36</v>
      </c>
      <c r="F1307" s="37" t="s">
        <v>147</v>
      </c>
      <c r="G1307" s="38" t="str">
        <f t="shared" si="182"/>
        <v>3.3.90.36.15</v>
      </c>
      <c r="H1307" s="23" t="s">
        <v>305</v>
      </c>
      <c r="I1307" s="29" t="str">
        <f t="shared" si="191"/>
        <v>A</v>
      </c>
      <c r="J1307" s="38">
        <f t="shared" si="183"/>
        <v>5</v>
      </c>
      <c r="K1307" s="39" t="s">
        <v>47</v>
      </c>
      <c r="L1307" s="38" t="s">
        <v>770</v>
      </c>
      <c r="M1307" s="38" t="s">
        <v>545</v>
      </c>
      <c r="N1307" s="59" t="s">
        <v>549</v>
      </c>
      <c r="O1307" s="62" t="s">
        <v>554</v>
      </c>
      <c r="Q1307" s="2" t="str">
        <f t="shared" si="184"/>
        <v>3.3.90.36.15</v>
      </c>
      <c r="R1307" s="2" t="str">
        <f t="shared" si="185"/>
        <v>33903615</v>
      </c>
      <c r="S1307" s="2" t="b">
        <f t="shared" si="186"/>
        <v>1</v>
      </c>
      <c r="T1307" s="6" t="str">
        <f t="shared" si="187"/>
        <v>33903615</v>
      </c>
      <c r="V1307" s="9" t="str">
        <f t="shared" si="188"/>
        <v>A</v>
      </c>
      <c r="W1307" s="2" t="b">
        <f t="shared" si="189"/>
        <v>1</v>
      </c>
      <c r="Y1307" s="2" t="str">
        <f t="shared" si="190"/>
        <v>3.3.90.36.15 - LOCAÇÃO DE IMÓVEIS</v>
      </c>
      <c r="Z1307" s="2" t="s">
        <v>549</v>
      </c>
    </row>
    <row r="1308" spans="1:26" x14ac:dyDescent="0.25">
      <c r="B1308" s="36">
        <v>3</v>
      </c>
      <c r="C1308" s="37">
        <v>3</v>
      </c>
      <c r="D1308" s="37">
        <v>90</v>
      </c>
      <c r="E1308" s="37">
        <v>36</v>
      </c>
      <c r="F1308" s="37" t="s">
        <v>177</v>
      </c>
      <c r="G1308" s="38" t="str">
        <f t="shared" si="182"/>
        <v>3.3.90.36.16</v>
      </c>
      <c r="H1308" s="23" t="s">
        <v>306</v>
      </c>
      <c r="I1308" s="29" t="str">
        <f t="shared" si="191"/>
        <v>A</v>
      </c>
      <c r="J1308" s="38">
        <f t="shared" si="183"/>
        <v>5</v>
      </c>
      <c r="K1308" s="39" t="s">
        <v>47</v>
      </c>
      <c r="L1308" s="38" t="s">
        <v>770</v>
      </c>
      <c r="M1308" s="38" t="s">
        <v>545</v>
      </c>
      <c r="N1308" s="59" t="s">
        <v>549</v>
      </c>
      <c r="O1308" s="62" t="s">
        <v>554</v>
      </c>
      <c r="Q1308" s="2" t="str">
        <f t="shared" si="184"/>
        <v>3.3.90.36.16</v>
      </c>
      <c r="R1308" s="2" t="str">
        <f t="shared" si="185"/>
        <v>33903616</v>
      </c>
      <c r="S1308" s="2" t="b">
        <f t="shared" si="186"/>
        <v>1</v>
      </c>
      <c r="T1308" s="6" t="str">
        <f t="shared" si="187"/>
        <v>33903616</v>
      </c>
      <c r="V1308" s="9" t="str">
        <f t="shared" si="188"/>
        <v>A</v>
      </c>
      <c r="W1308" s="2" t="b">
        <f t="shared" si="189"/>
        <v>1</v>
      </c>
      <c r="Y1308" s="2" t="str">
        <f t="shared" si="190"/>
        <v>3.3.90.36.16 - LOCAÇÃO DE BENS MÓVEIS E INTANGÍVEIS</v>
      </c>
      <c r="Z1308" s="2" t="s">
        <v>549</v>
      </c>
    </row>
    <row r="1309" spans="1:26" x14ac:dyDescent="0.25">
      <c r="B1309" s="36">
        <v>3</v>
      </c>
      <c r="C1309" s="37">
        <v>3</v>
      </c>
      <c r="D1309" s="37">
        <v>90</v>
      </c>
      <c r="E1309" s="37">
        <v>36</v>
      </c>
      <c r="F1309" s="37" t="s">
        <v>148</v>
      </c>
      <c r="G1309" s="38" t="str">
        <f t="shared" si="182"/>
        <v>3.3.90.36.18</v>
      </c>
      <c r="H1309" s="23" t="s">
        <v>307</v>
      </c>
      <c r="I1309" s="29" t="str">
        <f t="shared" si="191"/>
        <v>A</v>
      </c>
      <c r="J1309" s="38">
        <f t="shared" si="183"/>
        <v>5</v>
      </c>
      <c r="K1309" s="39" t="s">
        <v>47</v>
      </c>
      <c r="L1309" s="38" t="s">
        <v>770</v>
      </c>
      <c r="M1309" s="38" t="s">
        <v>545</v>
      </c>
      <c r="N1309" s="59" t="s">
        <v>549</v>
      </c>
      <c r="O1309" s="62" t="s">
        <v>554</v>
      </c>
      <c r="Q1309" s="2" t="str">
        <f t="shared" si="184"/>
        <v>3.3.90.36.18</v>
      </c>
      <c r="R1309" s="2" t="str">
        <f t="shared" si="185"/>
        <v>33903618</v>
      </c>
      <c r="S1309" s="2" t="b">
        <f t="shared" si="186"/>
        <v>1</v>
      </c>
      <c r="T1309" s="6" t="str">
        <f t="shared" si="187"/>
        <v>33903618</v>
      </c>
      <c r="V1309" s="9" t="str">
        <f t="shared" si="188"/>
        <v>A</v>
      </c>
      <c r="W1309" s="2" t="b">
        <f t="shared" si="189"/>
        <v>1</v>
      </c>
      <c r="Y1309" s="2" t="str">
        <f t="shared" si="190"/>
        <v>3.3.90.36.18 - MANUTENÇÃO E CONSERVAÇÃO DE EQUIPAMENTOS</v>
      </c>
      <c r="Z1309" s="2" t="s">
        <v>549</v>
      </c>
    </row>
    <row r="1310" spans="1:26" x14ac:dyDescent="0.25">
      <c r="B1310" s="36">
        <v>3</v>
      </c>
      <c r="C1310" s="37">
        <v>3</v>
      </c>
      <c r="D1310" s="37">
        <v>90</v>
      </c>
      <c r="E1310" s="37">
        <v>36</v>
      </c>
      <c r="F1310" s="37" t="s">
        <v>178</v>
      </c>
      <c r="G1310" s="38" t="str">
        <f t="shared" si="182"/>
        <v>3.3.90.36.20</v>
      </c>
      <c r="H1310" s="23" t="s">
        <v>308</v>
      </c>
      <c r="I1310" s="29" t="str">
        <f t="shared" si="191"/>
        <v>A</v>
      </c>
      <c r="J1310" s="38">
        <f t="shared" si="183"/>
        <v>5</v>
      </c>
      <c r="K1310" s="39" t="s">
        <v>47</v>
      </c>
      <c r="L1310" s="38" t="s">
        <v>770</v>
      </c>
      <c r="M1310" s="38" t="s">
        <v>545</v>
      </c>
      <c r="N1310" s="59" t="s">
        <v>549</v>
      </c>
      <c r="O1310" s="62" t="s">
        <v>554</v>
      </c>
      <c r="Q1310" s="2" t="str">
        <f t="shared" si="184"/>
        <v>3.3.90.36.20</v>
      </c>
      <c r="R1310" s="2" t="str">
        <f t="shared" si="185"/>
        <v>33903620</v>
      </c>
      <c r="S1310" s="2" t="b">
        <f t="shared" si="186"/>
        <v>1</v>
      </c>
      <c r="T1310" s="6" t="str">
        <f t="shared" si="187"/>
        <v>33903620</v>
      </c>
      <c r="V1310" s="9" t="str">
        <f t="shared" si="188"/>
        <v>A</v>
      </c>
      <c r="W1310" s="2" t="b">
        <f t="shared" si="189"/>
        <v>1</v>
      </c>
      <c r="Y1310" s="2" t="str">
        <f t="shared" si="190"/>
        <v>3.3.90.36.20 - MANUTENÇÃO E CONSERVAÇÃO DE VEÍCULOS</v>
      </c>
      <c r="Z1310" s="2" t="s">
        <v>549</v>
      </c>
    </row>
    <row r="1311" spans="1:26" x14ac:dyDescent="0.25">
      <c r="B1311" s="36">
        <v>3</v>
      </c>
      <c r="C1311" s="37">
        <v>3</v>
      </c>
      <c r="D1311" s="37">
        <v>90</v>
      </c>
      <c r="E1311" s="37">
        <v>36</v>
      </c>
      <c r="F1311" s="37" t="s">
        <v>179</v>
      </c>
      <c r="G1311" s="38" t="str">
        <f t="shared" si="182"/>
        <v>3.3.90.36.21</v>
      </c>
      <c r="H1311" s="23" t="s">
        <v>309</v>
      </c>
      <c r="I1311" s="29" t="str">
        <f t="shared" si="191"/>
        <v>A</v>
      </c>
      <c r="J1311" s="38">
        <f t="shared" si="183"/>
        <v>5</v>
      </c>
      <c r="K1311" s="39" t="s">
        <v>47</v>
      </c>
      <c r="L1311" s="38" t="s">
        <v>770</v>
      </c>
      <c r="M1311" s="38" t="s">
        <v>545</v>
      </c>
      <c r="N1311" s="59" t="s">
        <v>549</v>
      </c>
      <c r="O1311" s="62" t="s">
        <v>554</v>
      </c>
      <c r="Q1311" s="2" t="str">
        <f t="shared" si="184"/>
        <v>3.3.90.36.21</v>
      </c>
      <c r="R1311" s="2" t="str">
        <f t="shared" si="185"/>
        <v>33903621</v>
      </c>
      <c r="S1311" s="2" t="b">
        <f t="shared" si="186"/>
        <v>1</v>
      </c>
      <c r="T1311" s="6" t="str">
        <f t="shared" si="187"/>
        <v>33903621</v>
      </c>
      <c r="V1311" s="9" t="str">
        <f t="shared" si="188"/>
        <v>A</v>
      </c>
      <c r="W1311" s="2" t="b">
        <f t="shared" si="189"/>
        <v>1</v>
      </c>
      <c r="Y1311" s="2" t="str">
        <f t="shared" si="190"/>
        <v>3.3.90.36.21 - MANUTENÇÃO E CONSERVAÇÃO DE BENS MÓVEIS DE OUTRAS NATUREZAS</v>
      </c>
      <c r="Z1311" s="2" t="s">
        <v>549</v>
      </c>
    </row>
    <row r="1312" spans="1:26" x14ac:dyDescent="0.25">
      <c r="B1312" s="36">
        <v>3</v>
      </c>
      <c r="C1312" s="37">
        <v>3</v>
      </c>
      <c r="D1312" s="37">
        <v>90</v>
      </c>
      <c r="E1312" s="37">
        <v>36</v>
      </c>
      <c r="F1312" s="37" t="s">
        <v>180</v>
      </c>
      <c r="G1312" s="38" t="str">
        <f t="shared" si="182"/>
        <v>3.3.90.36.22</v>
      </c>
      <c r="H1312" s="23" t="s">
        <v>310</v>
      </c>
      <c r="I1312" s="29" t="str">
        <f t="shared" si="191"/>
        <v>A</v>
      </c>
      <c r="J1312" s="38">
        <f t="shared" si="183"/>
        <v>5</v>
      </c>
      <c r="K1312" s="39" t="s">
        <v>47</v>
      </c>
      <c r="L1312" s="38" t="s">
        <v>770</v>
      </c>
      <c r="M1312" s="38" t="s">
        <v>545</v>
      </c>
      <c r="N1312" s="59" t="s">
        <v>549</v>
      </c>
      <c r="O1312" s="62" t="s">
        <v>554</v>
      </c>
      <c r="Q1312" s="2" t="str">
        <f t="shared" si="184"/>
        <v>3.3.90.36.22</v>
      </c>
      <c r="R1312" s="2" t="str">
        <f t="shared" si="185"/>
        <v>33903622</v>
      </c>
      <c r="S1312" s="2" t="b">
        <f t="shared" si="186"/>
        <v>1</v>
      </c>
      <c r="T1312" s="6" t="str">
        <f t="shared" si="187"/>
        <v>33903622</v>
      </c>
      <c r="V1312" s="9" t="str">
        <f t="shared" si="188"/>
        <v>A</v>
      </c>
      <c r="W1312" s="2" t="b">
        <f t="shared" si="189"/>
        <v>1</v>
      </c>
      <c r="Y1312" s="2" t="str">
        <f t="shared" si="190"/>
        <v>3.3.90.36.22 - MANUTENÇÃO E CONSERVAÇÃO DE BENS IMÓVEIS</v>
      </c>
      <c r="Z1312" s="2" t="s">
        <v>549</v>
      </c>
    </row>
    <row r="1313" spans="2:26" x14ac:dyDescent="0.25">
      <c r="B1313" s="36">
        <v>3</v>
      </c>
      <c r="C1313" s="37">
        <v>3</v>
      </c>
      <c r="D1313" s="37">
        <v>90</v>
      </c>
      <c r="E1313" s="37">
        <v>36</v>
      </c>
      <c r="F1313" s="37" t="s">
        <v>181</v>
      </c>
      <c r="G1313" s="38" t="str">
        <f t="shared" si="182"/>
        <v>3.3.90.36.23</v>
      </c>
      <c r="H1313" s="23" t="s">
        <v>407</v>
      </c>
      <c r="I1313" s="29" t="str">
        <f t="shared" si="191"/>
        <v>A</v>
      </c>
      <c r="J1313" s="38">
        <f t="shared" si="183"/>
        <v>5</v>
      </c>
      <c r="K1313" s="39" t="s">
        <v>47</v>
      </c>
      <c r="L1313" s="38" t="s">
        <v>770</v>
      </c>
      <c r="M1313" s="38" t="s">
        <v>544</v>
      </c>
      <c r="N1313" s="59" t="s">
        <v>549</v>
      </c>
      <c r="O1313" s="62" t="s">
        <v>554</v>
      </c>
      <c r="Q1313" s="2" t="str">
        <f t="shared" si="184"/>
        <v>3.3.90.36.23</v>
      </c>
      <c r="R1313" s="2" t="str">
        <f t="shared" si="185"/>
        <v>33903623</v>
      </c>
      <c r="S1313" s="2" t="b">
        <f t="shared" si="186"/>
        <v>1</v>
      </c>
      <c r="T1313" s="6" t="str">
        <f t="shared" si="187"/>
        <v>33903623</v>
      </c>
      <c r="V1313" s="9" t="str">
        <f t="shared" si="188"/>
        <v>A</v>
      </c>
      <c r="W1313" s="2" t="b">
        <f t="shared" si="189"/>
        <v>1</v>
      </c>
      <c r="Y1313" s="2" t="str">
        <f t="shared" si="190"/>
        <v>3.3.90.36.23 - FORNECIMENTO DE GÊNERO DE ALIMENTAÇÃO</v>
      </c>
      <c r="Z1313" s="2" t="s">
        <v>549</v>
      </c>
    </row>
    <row r="1314" spans="2:26" x14ac:dyDescent="0.25">
      <c r="B1314" s="36">
        <v>3</v>
      </c>
      <c r="C1314" s="37">
        <v>3</v>
      </c>
      <c r="D1314" s="37">
        <v>90</v>
      </c>
      <c r="E1314" s="37">
        <v>36</v>
      </c>
      <c r="F1314" s="37" t="s">
        <v>151</v>
      </c>
      <c r="G1314" s="38" t="str">
        <f t="shared" si="182"/>
        <v>3.3.90.36.24</v>
      </c>
      <c r="H1314" s="23" t="s">
        <v>312</v>
      </c>
      <c r="I1314" s="29" t="str">
        <f t="shared" si="191"/>
        <v>A</v>
      </c>
      <c r="J1314" s="38">
        <f t="shared" si="183"/>
        <v>5</v>
      </c>
      <c r="K1314" s="39" t="s">
        <v>47</v>
      </c>
      <c r="L1314" s="38" t="s">
        <v>770</v>
      </c>
      <c r="M1314" s="38" t="s">
        <v>545</v>
      </c>
      <c r="N1314" s="59" t="s">
        <v>549</v>
      </c>
      <c r="O1314" s="62" t="s">
        <v>554</v>
      </c>
      <c r="Q1314" s="2" t="str">
        <f t="shared" si="184"/>
        <v>3.3.90.36.24</v>
      </c>
      <c r="R1314" s="2" t="str">
        <f t="shared" si="185"/>
        <v>33903624</v>
      </c>
      <c r="S1314" s="2" t="b">
        <f t="shared" si="186"/>
        <v>1</v>
      </c>
      <c r="T1314" s="6" t="str">
        <f t="shared" si="187"/>
        <v>33903624</v>
      </c>
      <c r="V1314" s="9" t="str">
        <f t="shared" si="188"/>
        <v>A</v>
      </c>
      <c r="W1314" s="2" t="b">
        <f t="shared" si="189"/>
        <v>1</v>
      </c>
      <c r="Y1314" s="2" t="str">
        <f t="shared" si="190"/>
        <v>3.3.90.36.24 - SERVIÇOS DE CARÁTER SECRETO OU RESERVADO</v>
      </c>
      <c r="Z1314" s="2" t="s">
        <v>549</v>
      </c>
    </row>
    <row r="1315" spans="2:26" x14ac:dyDescent="0.25">
      <c r="B1315" s="36">
        <v>3</v>
      </c>
      <c r="C1315" s="37">
        <v>3</v>
      </c>
      <c r="D1315" s="37">
        <v>90</v>
      </c>
      <c r="E1315" s="37">
        <v>36</v>
      </c>
      <c r="F1315" s="37" t="s">
        <v>160</v>
      </c>
      <c r="G1315" s="38" t="str">
        <f t="shared" si="182"/>
        <v>3.3.90.36.25</v>
      </c>
      <c r="H1315" s="23" t="s">
        <v>313</v>
      </c>
      <c r="I1315" s="29" t="str">
        <f t="shared" si="191"/>
        <v>A</v>
      </c>
      <c r="J1315" s="38">
        <f t="shared" si="183"/>
        <v>5</v>
      </c>
      <c r="K1315" s="39" t="s">
        <v>47</v>
      </c>
      <c r="L1315" s="38" t="s">
        <v>770</v>
      </c>
      <c r="M1315" s="38" t="s">
        <v>545</v>
      </c>
      <c r="N1315" s="59" t="s">
        <v>549</v>
      </c>
      <c r="O1315" s="62" t="s">
        <v>554</v>
      </c>
      <c r="Q1315" s="2" t="str">
        <f t="shared" si="184"/>
        <v>3.3.90.36.25</v>
      </c>
      <c r="R1315" s="2" t="str">
        <f t="shared" si="185"/>
        <v>33903625</v>
      </c>
      <c r="S1315" s="2" t="b">
        <f t="shared" si="186"/>
        <v>1</v>
      </c>
      <c r="T1315" s="6" t="str">
        <f t="shared" si="187"/>
        <v>33903625</v>
      </c>
      <c r="V1315" s="9" t="str">
        <f t="shared" si="188"/>
        <v>A</v>
      </c>
      <c r="W1315" s="2" t="b">
        <f t="shared" si="189"/>
        <v>1</v>
      </c>
      <c r="Y1315" s="2" t="str">
        <f t="shared" si="190"/>
        <v>3.3.90.36.25 - SERVIÇOS DE LIMPEZA E CONSERVAÇÃO</v>
      </c>
      <c r="Z1315" s="2" t="s">
        <v>549</v>
      </c>
    </row>
    <row r="1316" spans="2:26" x14ac:dyDescent="0.25">
      <c r="B1316" s="36">
        <v>3</v>
      </c>
      <c r="C1316" s="37">
        <v>3</v>
      </c>
      <c r="D1316" s="37">
        <v>90</v>
      </c>
      <c r="E1316" s="37">
        <v>36</v>
      </c>
      <c r="F1316" s="37" t="s">
        <v>158</v>
      </c>
      <c r="G1316" s="38" t="str">
        <f t="shared" si="182"/>
        <v>3.3.90.36.26</v>
      </c>
      <c r="H1316" s="23" t="s">
        <v>314</v>
      </c>
      <c r="I1316" s="29" t="str">
        <f t="shared" si="191"/>
        <v>A</v>
      </c>
      <c r="J1316" s="38">
        <f t="shared" si="183"/>
        <v>5</v>
      </c>
      <c r="K1316" s="39" t="s">
        <v>47</v>
      </c>
      <c r="L1316" s="38" t="s">
        <v>770</v>
      </c>
      <c r="M1316" s="38" t="s">
        <v>545</v>
      </c>
      <c r="N1316" s="59" t="s">
        <v>549</v>
      </c>
      <c r="O1316" s="62" t="s">
        <v>554</v>
      </c>
      <c r="Q1316" s="2" t="str">
        <f t="shared" si="184"/>
        <v>3.3.90.36.26</v>
      </c>
      <c r="R1316" s="2" t="str">
        <f t="shared" si="185"/>
        <v>33903626</v>
      </c>
      <c r="S1316" s="2" t="b">
        <f t="shared" si="186"/>
        <v>1</v>
      </c>
      <c r="T1316" s="6" t="str">
        <f t="shared" si="187"/>
        <v>33903626</v>
      </c>
      <c r="V1316" s="9" t="str">
        <f t="shared" si="188"/>
        <v>A</v>
      </c>
      <c r="W1316" s="2" t="b">
        <f t="shared" si="189"/>
        <v>1</v>
      </c>
      <c r="Y1316" s="2" t="str">
        <f t="shared" si="190"/>
        <v>3.3.90.36.26 - SERVIÇOS DOMÉSTICOS</v>
      </c>
      <c r="Z1316" s="2" t="s">
        <v>549</v>
      </c>
    </row>
    <row r="1317" spans="2:26" x14ac:dyDescent="0.25">
      <c r="B1317" s="36">
        <v>3</v>
      </c>
      <c r="C1317" s="37">
        <v>3</v>
      </c>
      <c r="D1317" s="37">
        <v>90</v>
      </c>
      <c r="E1317" s="37">
        <v>36</v>
      </c>
      <c r="F1317" s="37" t="s">
        <v>152</v>
      </c>
      <c r="G1317" s="38" t="str">
        <f t="shared" si="182"/>
        <v>3.3.90.36.27</v>
      </c>
      <c r="H1317" s="23" t="s">
        <v>105</v>
      </c>
      <c r="I1317" s="29" t="str">
        <f t="shared" si="191"/>
        <v>A</v>
      </c>
      <c r="J1317" s="38">
        <f t="shared" si="183"/>
        <v>5</v>
      </c>
      <c r="K1317" s="39" t="s">
        <v>47</v>
      </c>
      <c r="L1317" s="38" t="s">
        <v>770</v>
      </c>
      <c r="M1317" s="38" t="s">
        <v>545</v>
      </c>
      <c r="N1317" s="59" t="s">
        <v>549</v>
      </c>
      <c r="O1317" s="62" t="s">
        <v>554</v>
      </c>
      <c r="Q1317" s="2" t="str">
        <f t="shared" si="184"/>
        <v>3.3.90.36.27</v>
      </c>
      <c r="R1317" s="2" t="str">
        <f t="shared" si="185"/>
        <v>33903627</v>
      </c>
      <c r="S1317" s="2" t="b">
        <f t="shared" si="186"/>
        <v>1</v>
      </c>
      <c r="T1317" s="6" t="str">
        <f t="shared" si="187"/>
        <v>33903627</v>
      </c>
      <c r="V1317" s="9" t="str">
        <f t="shared" si="188"/>
        <v>A</v>
      </c>
      <c r="W1317" s="2" t="b">
        <f t="shared" si="189"/>
        <v>1</v>
      </c>
      <c r="Y1317" s="2" t="str">
        <f t="shared" si="190"/>
        <v>3.3.90.36.27 - SERVIÇOS DE COMUNICAÇÃO EM GERAL</v>
      </c>
      <c r="Z1317" s="2" t="s">
        <v>549</v>
      </c>
    </row>
    <row r="1318" spans="2:26" x14ac:dyDescent="0.25">
      <c r="B1318" s="36">
        <v>3</v>
      </c>
      <c r="C1318" s="37">
        <v>3</v>
      </c>
      <c r="D1318" s="37">
        <v>90</v>
      </c>
      <c r="E1318" s="37">
        <v>36</v>
      </c>
      <c r="F1318" s="37" t="s">
        <v>182</v>
      </c>
      <c r="G1318" s="38" t="str">
        <f t="shared" si="182"/>
        <v>3.3.90.36.28</v>
      </c>
      <c r="H1318" s="23" t="s">
        <v>605</v>
      </c>
      <c r="I1318" s="29" t="str">
        <f>IF(J1318&lt;J1320,"S","A")</f>
        <v>A</v>
      </c>
      <c r="J1318" s="38">
        <f t="shared" si="183"/>
        <v>5</v>
      </c>
      <c r="K1318" s="39" t="s">
        <v>47</v>
      </c>
      <c r="L1318" s="38" t="s">
        <v>770</v>
      </c>
      <c r="M1318" s="38" t="s">
        <v>545</v>
      </c>
      <c r="N1318" s="59" t="s">
        <v>549</v>
      </c>
      <c r="O1318" s="62" t="s">
        <v>554</v>
      </c>
      <c r="Q1318" s="2" t="str">
        <f t="shared" si="184"/>
        <v>3.3.90.36.28</v>
      </c>
      <c r="R1318" s="2" t="str">
        <f t="shared" si="185"/>
        <v>33903628</v>
      </c>
      <c r="S1318" s="2" t="b">
        <f t="shared" si="186"/>
        <v>1</v>
      </c>
      <c r="T1318" s="6" t="str">
        <f t="shared" si="187"/>
        <v>33903628</v>
      </c>
      <c r="V1318" s="9" t="str">
        <f t="shared" si="188"/>
        <v>A</v>
      </c>
      <c r="W1318" s="2" t="b">
        <f t="shared" si="189"/>
        <v>1</v>
      </c>
      <c r="Y1318" s="2" t="str">
        <f t="shared" si="190"/>
        <v>3.3.90.36.28 - SERVIÇOS DE SELEÇÃO E TREINAMENTO</v>
      </c>
      <c r="Z1318" s="2" t="s">
        <v>549</v>
      </c>
    </row>
    <row r="1319" spans="2:26" x14ac:dyDescent="0.25">
      <c r="B1319" s="36">
        <v>3</v>
      </c>
      <c r="C1319" s="37">
        <v>3</v>
      </c>
      <c r="D1319" s="37">
        <v>90</v>
      </c>
      <c r="E1319" s="37">
        <v>36</v>
      </c>
      <c r="F1319" s="37" t="s">
        <v>159</v>
      </c>
      <c r="G1319" s="38" t="str">
        <f t="shared" si="182"/>
        <v>3.3.90.36.29</v>
      </c>
      <c r="H1319" s="23" t="s">
        <v>768</v>
      </c>
      <c r="I1319" s="29" t="str">
        <f>IF(J1319&lt;J1321,"S","A")</f>
        <v>A</v>
      </c>
      <c r="J1319" s="38">
        <f t="shared" si="183"/>
        <v>5</v>
      </c>
      <c r="K1319" s="39" t="s">
        <v>47</v>
      </c>
      <c r="L1319" s="38" t="s">
        <v>770</v>
      </c>
      <c r="M1319" s="38" t="s">
        <v>545</v>
      </c>
      <c r="N1319" s="59" t="s">
        <v>549</v>
      </c>
      <c r="O1319" s="62" t="s">
        <v>554</v>
      </c>
      <c r="T1319" s="6"/>
    </row>
    <row r="1320" spans="2:26" x14ac:dyDescent="0.25">
      <c r="B1320" s="36" t="s">
        <v>135</v>
      </c>
      <c r="C1320" s="37" t="s">
        <v>135</v>
      </c>
      <c r="D1320" s="37" t="s">
        <v>136</v>
      </c>
      <c r="E1320" s="37" t="s">
        <v>172</v>
      </c>
      <c r="F1320" s="37" t="s">
        <v>137</v>
      </c>
      <c r="G1320" s="38" t="str">
        <f t="shared" si="182"/>
        <v>3.3.90.36.30</v>
      </c>
      <c r="H1320" s="23" t="s">
        <v>601</v>
      </c>
      <c r="I1320" s="29" t="str">
        <f t="shared" ref="I1320:I1383" si="192">IF(J1320&lt;J1321,"S","A")</f>
        <v>A</v>
      </c>
      <c r="J1320" s="38">
        <f t="shared" si="183"/>
        <v>5</v>
      </c>
      <c r="K1320" s="39" t="s">
        <v>47</v>
      </c>
      <c r="L1320" s="38" t="s">
        <v>770</v>
      </c>
      <c r="M1320" s="38" t="s">
        <v>544</v>
      </c>
      <c r="N1320" s="59" t="s">
        <v>549</v>
      </c>
      <c r="O1320" s="62" t="s">
        <v>554</v>
      </c>
      <c r="Q1320" s="2" t="str">
        <f t="shared" ref="Q1320:Q1338" si="193">B1320&amp;"."&amp;C1320&amp;"."&amp;D1320&amp;"."&amp;E1320&amp;"."&amp;F1320</f>
        <v>3.3.90.36.30</v>
      </c>
      <c r="R1320" s="2" t="str">
        <f t="shared" ref="R1320:R1338" si="194">SUBSTITUTE(Q1320,".","")</f>
        <v>33903630</v>
      </c>
      <c r="S1320" s="2" t="b">
        <f t="shared" ref="S1320:S1338" si="195">R1320=T1320</f>
        <v>1</v>
      </c>
      <c r="T1320" s="6" t="str">
        <f t="shared" ref="T1320:T1338" si="196">TRIM(SUBSTITUTE(TEXT(G1320,"00000000"),".",""))</f>
        <v>33903630</v>
      </c>
      <c r="V1320" s="9" t="str">
        <f t="shared" ref="V1320:V1338" si="197">IF(IFERROR(SEARCH("Último",K1320),0)&gt;0,"A","S")</f>
        <v>A</v>
      </c>
      <c r="W1320" s="2" t="b">
        <f t="shared" ref="W1320:W1338" si="198">V1320=I1320</f>
        <v>1</v>
      </c>
      <c r="Y1320" s="2" t="str">
        <f t="shared" ref="Y1320:Y1338" si="199">G1320&amp;" - "&amp;H1320</f>
        <v>3.3.90.36.30 - SERVIÇOS MÉDICOS E ODONTOLÓGICOS</v>
      </c>
      <c r="Z1320" s="2" t="s">
        <v>549</v>
      </c>
    </row>
    <row r="1321" spans="2:26" x14ac:dyDescent="0.25">
      <c r="B1321" s="36">
        <v>3</v>
      </c>
      <c r="C1321" s="37">
        <v>3</v>
      </c>
      <c r="D1321" s="37">
        <v>90</v>
      </c>
      <c r="E1321" s="37">
        <v>36</v>
      </c>
      <c r="F1321" s="37" t="s">
        <v>150</v>
      </c>
      <c r="G1321" s="38" t="str">
        <f t="shared" si="182"/>
        <v>3.3.90.36.31</v>
      </c>
      <c r="H1321" s="23" t="s">
        <v>315</v>
      </c>
      <c r="I1321" s="29" t="str">
        <f t="shared" si="192"/>
        <v>A</v>
      </c>
      <c r="J1321" s="38">
        <f t="shared" si="183"/>
        <v>5</v>
      </c>
      <c r="K1321" s="39" t="s">
        <v>47</v>
      </c>
      <c r="L1321" s="38" t="s">
        <v>770</v>
      </c>
      <c r="M1321" s="38" t="s">
        <v>545</v>
      </c>
      <c r="N1321" s="59" t="s">
        <v>549</v>
      </c>
      <c r="O1321" s="62" t="s">
        <v>554</v>
      </c>
      <c r="Q1321" s="2" t="str">
        <f t="shared" si="193"/>
        <v>3.3.90.36.31</v>
      </c>
      <c r="R1321" s="2" t="str">
        <f t="shared" si="194"/>
        <v>33903631</v>
      </c>
      <c r="S1321" s="2" t="b">
        <f t="shared" si="195"/>
        <v>1</v>
      </c>
      <c r="T1321" s="6" t="str">
        <f t="shared" si="196"/>
        <v>33903631</v>
      </c>
      <c r="V1321" s="9" t="str">
        <f t="shared" si="197"/>
        <v>A</v>
      </c>
      <c r="W1321" s="2" t="b">
        <f t="shared" si="198"/>
        <v>1</v>
      </c>
      <c r="Y1321" s="2" t="str">
        <f t="shared" si="199"/>
        <v>3.3.90.36.31 - SERVIÇOS DE REABILITAÇÃO PROFISSIONAL</v>
      </c>
      <c r="Z1321" s="2" t="s">
        <v>549</v>
      </c>
    </row>
    <row r="1322" spans="2:26" x14ac:dyDescent="0.25">
      <c r="B1322" s="36" t="s">
        <v>135</v>
      </c>
      <c r="C1322" s="37" t="s">
        <v>135</v>
      </c>
      <c r="D1322" s="37" t="s">
        <v>136</v>
      </c>
      <c r="E1322" s="37" t="s">
        <v>172</v>
      </c>
      <c r="F1322" s="37" t="s">
        <v>155</v>
      </c>
      <c r="G1322" s="38" t="str">
        <f t="shared" si="182"/>
        <v>3.3.90.36.32</v>
      </c>
      <c r="H1322" s="23" t="s">
        <v>602</v>
      </c>
      <c r="I1322" s="29" t="str">
        <f t="shared" si="192"/>
        <v>A</v>
      </c>
      <c r="J1322" s="38">
        <f t="shared" si="183"/>
        <v>5</v>
      </c>
      <c r="K1322" s="39" t="s">
        <v>47</v>
      </c>
      <c r="L1322" s="38" t="s">
        <v>770</v>
      </c>
      <c r="M1322" s="38" t="s">
        <v>544</v>
      </c>
      <c r="N1322" s="59" t="s">
        <v>549</v>
      </c>
      <c r="O1322" s="62" t="s">
        <v>554</v>
      </c>
      <c r="Q1322" s="2" t="str">
        <f t="shared" si="193"/>
        <v>3.3.90.36.32</v>
      </c>
      <c r="R1322" s="2" t="str">
        <f t="shared" si="194"/>
        <v>33903632</v>
      </c>
      <c r="S1322" s="2" t="b">
        <f t="shared" si="195"/>
        <v>1</v>
      </c>
      <c r="T1322" s="6" t="str">
        <f t="shared" si="196"/>
        <v>33903632</v>
      </c>
      <c r="V1322" s="9" t="str">
        <f t="shared" si="197"/>
        <v>A</v>
      </c>
      <c r="W1322" s="2" t="b">
        <f t="shared" si="198"/>
        <v>1</v>
      </c>
      <c r="Y1322" s="2" t="str">
        <f t="shared" si="199"/>
        <v>3.3.90.36.32 - SERVIÇOS DE ASSISTÊNCIA SOCIAL</v>
      </c>
      <c r="Z1322" s="2" t="s">
        <v>549</v>
      </c>
    </row>
    <row r="1323" spans="2:26" x14ac:dyDescent="0.25">
      <c r="B1323" s="36" t="s">
        <v>135</v>
      </c>
      <c r="C1323" s="37" t="s">
        <v>135</v>
      </c>
      <c r="D1323" s="37" t="s">
        <v>136</v>
      </c>
      <c r="E1323" s="37" t="s">
        <v>172</v>
      </c>
      <c r="F1323" s="37" t="s">
        <v>156</v>
      </c>
      <c r="G1323" s="38" t="str">
        <f t="shared" si="182"/>
        <v>3.3.90.36.34</v>
      </c>
      <c r="H1323" s="23" t="s">
        <v>603</v>
      </c>
      <c r="I1323" s="29" t="str">
        <f t="shared" si="192"/>
        <v>A</v>
      </c>
      <c r="J1323" s="38">
        <f t="shared" si="183"/>
        <v>5</v>
      </c>
      <c r="K1323" s="39" t="s">
        <v>47</v>
      </c>
      <c r="L1323" s="38" t="s">
        <v>770</v>
      </c>
      <c r="M1323" s="38" t="s">
        <v>544</v>
      </c>
      <c r="N1323" s="59" t="s">
        <v>549</v>
      </c>
      <c r="O1323" s="62" t="s">
        <v>554</v>
      </c>
      <c r="Q1323" s="2" t="str">
        <f t="shared" si="193"/>
        <v>3.3.90.36.34</v>
      </c>
      <c r="R1323" s="2" t="str">
        <f t="shared" si="194"/>
        <v>33903634</v>
      </c>
      <c r="S1323" s="2" t="b">
        <f t="shared" si="195"/>
        <v>1</v>
      </c>
      <c r="T1323" s="6" t="str">
        <f t="shared" si="196"/>
        <v>33903634</v>
      </c>
      <c r="V1323" s="9" t="str">
        <f t="shared" si="197"/>
        <v>A</v>
      </c>
      <c r="W1323" s="2" t="b">
        <f t="shared" si="198"/>
        <v>1</v>
      </c>
      <c r="Y1323" s="2" t="str">
        <f t="shared" si="199"/>
        <v>3.3.90.36.34 - SERVIÇOS DE PERÍCIAS MÉDICAS POR BENEFÍCIOS</v>
      </c>
      <c r="Z1323" s="2" t="s">
        <v>549</v>
      </c>
    </row>
    <row r="1324" spans="2:26" x14ac:dyDescent="0.25">
      <c r="B1324" s="36">
        <v>3</v>
      </c>
      <c r="C1324" s="37">
        <v>3</v>
      </c>
      <c r="D1324" s="37">
        <v>90</v>
      </c>
      <c r="E1324" s="37">
        <v>36</v>
      </c>
      <c r="F1324" s="37">
        <v>35</v>
      </c>
      <c r="G1324" s="38" t="str">
        <f t="shared" si="182"/>
        <v>3.3.90.36.35</v>
      </c>
      <c r="H1324" s="23" t="s">
        <v>606</v>
      </c>
      <c r="I1324" s="29" t="str">
        <f t="shared" si="192"/>
        <v>A</v>
      </c>
      <c r="J1324" s="38">
        <f t="shared" si="183"/>
        <v>5</v>
      </c>
      <c r="K1324" s="39" t="s">
        <v>47</v>
      </c>
      <c r="L1324" s="38" t="s">
        <v>770</v>
      </c>
      <c r="M1324" s="38" t="s">
        <v>544</v>
      </c>
      <c r="N1324" s="59" t="s">
        <v>549</v>
      </c>
      <c r="O1324" s="62" t="s">
        <v>554</v>
      </c>
      <c r="Q1324" s="2" t="str">
        <f t="shared" si="193"/>
        <v>3.3.90.36.35</v>
      </c>
      <c r="R1324" s="2" t="str">
        <f t="shared" si="194"/>
        <v>33903635</v>
      </c>
      <c r="S1324" s="2" t="b">
        <f t="shared" si="195"/>
        <v>1</v>
      </c>
      <c r="T1324" s="6" t="str">
        <f t="shared" si="196"/>
        <v>33903635</v>
      </c>
      <c r="V1324" s="9" t="str">
        <f t="shared" si="197"/>
        <v>A</v>
      </c>
      <c r="W1324" s="2" t="b">
        <f t="shared" si="198"/>
        <v>1</v>
      </c>
      <c r="Y1324" s="2" t="str">
        <f t="shared" si="199"/>
        <v>3.3.90.36.35 - SERVIÇOS DE APOIO ADMINISTRATIVO, TÉCNICO E OPERACIONAL</v>
      </c>
      <c r="Z1324" s="2" t="s">
        <v>549</v>
      </c>
    </row>
    <row r="1325" spans="2:26" x14ac:dyDescent="0.25">
      <c r="B1325" s="36">
        <v>3</v>
      </c>
      <c r="C1325" s="37">
        <v>3</v>
      </c>
      <c r="D1325" s="37">
        <v>90</v>
      </c>
      <c r="E1325" s="37">
        <v>36</v>
      </c>
      <c r="F1325" s="37">
        <v>36</v>
      </c>
      <c r="G1325" s="38" t="str">
        <f t="shared" si="182"/>
        <v>3.3.90.36.36</v>
      </c>
      <c r="H1325" s="23" t="s">
        <v>607</v>
      </c>
      <c r="I1325" s="29" t="str">
        <f t="shared" si="192"/>
        <v>A</v>
      </c>
      <c r="J1325" s="38">
        <f t="shared" si="183"/>
        <v>5</v>
      </c>
      <c r="K1325" s="39" t="s">
        <v>47</v>
      </c>
      <c r="L1325" s="38" t="s">
        <v>770</v>
      </c>
      <c r="M1325" s="38" t="s">
        <v>545</v>
      </c>
      <c r="N1325" s="59" t="s">
        <v>549</v>
      </c>
      <c r="O1325" s="62" t="s">
        <v>554</v>
      </c>
      <c r="Q1325" s="2" t="str">
        <f t="shared" si="193"/>
        <v>3.3.90.36.36</v>
      </c>
      <c r="R1325" s="2" t="str">
        <f t="shared" si="194"/>
        <v>33903636</v>
      </c>
      <c r="S1325" s="2" t="b">
        <f t="shared" si="195"/>
        <v>1</v>
      </c>
      <c r="T1325" s="6" t="str">
        <f t="shared" si="196"/>
        <v>33903636</v>
      </c>
      <c r="V1325" s="9" t="str">
        <f t="shared" si="197"/>
        <v>A</v>
      </c>
      <c r="W1325" s="2" t="b">
        <f t="shared" si="198"/>
        <v>1</v>
      </c>
      <c r="Y1325" s="2" t="str">
        <f t="shared" si="199"/>
        <v>3.3.90.36.36 - SERVIÇOS DE CONSERVAÇÃO E REBENEFICIAMENTO DE MERCADORIAS</v>
      </c>
      <c r="Z1325" s="2" t="s">
        <v>549</v>
      </c>
    </row>
    <row r="1326" spans="2:26" x14ac:dyDescent="0.25">
      <c r="B1326" s="36">
        <v>3</v>
      </c>
      <c r="C1326" s="37">
        <v>3</v>
      </c>
      <c r="D1326" s="37">
        <v>90</v>
      </c>
      <c r="E1326" s="37">
        <v>36</v>
      </c>
      <c r="F1326" s="37">
        <v>37</v>
      </c>
      <c r="G1326" s="38" t="str">
        <f t="shared" si="182"/>
        <v>3.3.90.36.37</v>
      </c>
      <c r="H1326" s="23" t="s">
        <v>317</v>
      </c>
      <c r="I1326" s="29" t="str">
        <f t="shared" si="192"/>
        <v>A</v>
      </c>
      <c r="J1326" s="38">
        <f t="shared" si="183"/>
        <v>5</v>
      </c>
      <c r="K1326" s="39" t="s">
        <v>47</v>
      </c>
      <c r="L1326" s="38" t="s">
        <v>770</v>
      </c>
      <c r="M1326" s="38" t="s">
        <v>545</v>
      </c>
      <c r="N1326" s="59" t="s">
        <v>549</v>
      </c>
      <c r="O1326" s="62" t="s">
        <v>554</v>
      </c>
      <c r="Q1326" s="2" t="str">
        <f t="shared" si="193"/>
        <v>3.3.90.36.37</v>
      </c>
      <c r="R1326" s="2" t="str">
        <f t="shared" si="194"/>
        <v>33903637</v>
      </c>
      <c r="S1326" s="2" t="b">
        <f t="shared" si="195"/>
        <v>1</v>
      </c>
      <c r="T1326" s="6" t="str">
        <f t="shared" si="196"/>
        <v>33903637</v>
      </c>
      <c r="V1326" s="9" t="str">
        <f t="shared" si="197"/>
        <v>A</v>
      </c>
      <c r="W1326" s="2" t="b">
        <f t="shared" si="198"/>
        <v>1</v>
      </c>
      <c r="Y1326" s="2" t="str">
        <f t="shared" si="199"/>
        <v>3.3.90.36.37 - CONFECÇÃO DE MATERIAL DE ACONDICIONAMENTO E EMBALAGEM</v>
      </c>
      <c r="Z1326" s="2" t="s">
        <v>549</v>
      </c>
    </row>
    <row r="1327" spans="2:26" x14ac:dyDescent="0.25">
      <c r="B1327" s="36">
        <v>3</v>
      </c>
      <c r="C1327" s="37">
        <v>3</v>
      </c>
      <c r="D1327" s="37">
        <v>90</v>
      </c>
      <c r="E1327" s="37">
        <v>36</v>
      </c>
      <c r="F1327" s="37">
        <v>38</v>
      </c>
      <c r="G1327" s="38" t="str">
        <f t="shared" si="182"/>
        <v>3.3.90.36.38</v>
      </c>
      <c r="H1327" s="23" t="s">
        <v>318</v>
      </c>
      <c r="I1327" s="29" t="str">
        <f t="shared" si="192"/>
        <v>A</v>
      </c>
      <c r="J1327" s="38">
        <f t="shared" si="183"/>
        <v>5</v>
      </c>
      <c r="K1327" s="39" t="s">
        <v>47</v>
      </c>
      <c r="L1327" s="38" t="s">
        <v>770</v>
      </c>
      <c r="M1327" s="38" t="s">
        <v>545</v>
      </c>
      <c r="N1327" s="59" t="s">
        <v>549</v>
      </c>
      <c r="O1327" s="62" t="s">
        <v>554</v>
      </c>
      <c r="Q1327" s="2" t="str">
        <f t="shared" si="193"/>
        <v>3.3.90.36.38</v>
      </c>
      <c r="R1327" s="2" t="str">
        <f t="shared" si="194"/>
        <v>33903638</v>
      </c>
      <c r="S1327" s="2" t="b">
        <f t="shared" si="195"/>
        <v>1</v>
      </c>
      <c r="T1327" s="6" t="str">
        <f t="shared" si="196"/>
        <v>33903638</v>
      </c>
      <c r="V1327" s="9" t="str">
        <f t="shared" si="197"/>
        <v>A</v>
      </c>
      <c r="W1327" s="2" t="b">
        <f t="shared" si="198"/>
        <v>1</v>
      </c>
      <c r="Y1327" s="2" t="str">
        <f t="shared" si="199"/>
        <v>3.3.90.36.38 - CONFECÇÃO DE UNIFORMES, BANDEIRAS E FLÂMULAS</v>
      </c>
      <c r="Z1327" s="2" t="s">
        <v>549</v>
      </c>
    </row>
    <row r="1328" spans="2:26" x14ac:dyDescent="0.25">
      <c r="B1328" s="36">
        <v>3</v>
      </c>
      <c r="C1328" s="37">
        <v>3</v>
      </c>
      <c r="D1328" s="37">
        <v>90</v>
      </c>
      <c r="E1328" s="37">
        <v>36</v>
      </c>
      <c r="F1328" s="37">
        <v>39</v>
      </c>
      <c r="G1328" s="38" t="str">
        <f t="shared" si="182"/>
        <v>3.3.90.36.39</v>
      </c>
      <c r="H1328" s="23" t="s">
        <v>319</v>
      </c>
      <c r="I1328" s="29" t="str">
        <f t="shared" si="192"/>
        <v>A</v>
      </c>
      <c r="J1328" s="38">
        <f t="shared" si="183"/>
        <v>5</v>
      </c>
      <c r="K1328" s="39" t="s">
        <v>47</v>
      </c>
      <c r="L1328" s="38" t="s">
        <v>770</v>
      </c>
      <c r="M1328" s="38" t="s">
        <v>545</v>
      </c>
      <c r="N1328" s="59" t="s">
        <v>549</v>
      </c>
      <c r="O1328" s="62" t="s">
        <v>554</v>
      </c>
      <c r="Q1328" s="2" t="str">
        <f t="shared" si="193"/>
        <v>3.3.90.36.39</v>
      </c>
      <c r="R1328" s="2" t="str">
        <f t="shared" si="194"/>
        <v>33903639</v>
      </c>
      <c r="S1328" s="2" t="b">
        <f t="shared" si="195"/>
        <v>1</v>
      </c>
      <c r="T1328" s="6" t="str">
        <f t="shared" si="196"/>
        <v>33903639</v>
      </c>
      <c r="V1328" s="9" t="str">
        <f t="shared" si="197"/>
        <v>A</v>
      </c>
      <c r="W1328" s="2" t="b">
        <f t="shared" si="198"/>
        <v>1</v>
      </c>
      <c r="Y1328" s="2" t="str">
        <f t="shared" si="199"/>
        <v>3.3.90.36.39 - FRETES E TRANSPORTES DE ENCOMENDAS</v>
      </c>
      <c r="Z1328" s="2" t="s">
        <v>549</v>
      </c>
    </row>
    <row r="1329" spans="2:26" x14ac:dyDescent="0.25">
      <c r="B1329" s="36">
        <v>3</v>
      </c>
      <c r="C1329" s="37">
        <v>3</v>
      </c>
      <c r="D1329" s="37">
        <v>90</v>
      </c>
      <c r="E1329" s="37">
        <v>36</v>
      </c>
      <c r="F1329" s="37">
        <v>40</v>
      </c>
      <c r="G1329" s="38" t="str">
        <f t="shared" si="182"/>
        <v>3.3.90.36.40</v>
      </c>
      <c r="H1329" s="23" t="s">
        <v>320</v>
      </c>
      <c r="I1329" s="29" t="str">
        <f t="shared" si="192"/>
        <v>A</v>
      </c>
      <c r="J1329" s="38">
        <f t="shared" si="183"/>
        <v>5</v>
      </c>
      <c r="K1329" s="39" t="s">
        <v>47</v>
      </c>
      <c r="L1329" s="38" t="s">
        <v>770</v>
      </c>
      <c r="M1329" s="38" t="s">
        <v>545</v>
      </c>
      <c r="N1329" s="59" t="s">
        <v>549</v>
      </c>
      <c r="O1329" s="62" t="s">
        <v>554</v>
      </c>
      <c r="Q1329" s="2" t="str">
        <f t="shared" si="193"/>
        <v>3.3.90.36.40</v>
      </c>
      <c r="R1329" s="2" t="str">
        <f t="shared" si="194"/>
        <v>33903640</v>
      </c>
      <c r="S1329" s="2" t="b">
        <f t="shared" si="195"/>
        <v>1</v>
      </c>
      <c r="T1329" s="6" t="str">
        <f t="shared" si="196"/>
        <v>33903640</v>
      </c>
      <c r="V1329" s="9" t="str">
        <f t="shared" si="197"/>
        <v>A</v>
      </c>
      <c r="W1329" s="2" t="b">
        <f t="shared" si="198"/>
        <v>1</v>
      </c>
      <c r="Y1329" s="2" t="str">
        <f t="shared" si="199"/>
        <v>3.3.90.36.40 - ENCARGOS FINANCEIROS DEDUTÍVEIS</v>
      </c>
      <c r="Z1329" s="2" t="s">
        <v>549</v>
      </c>
    </row>
    <row r="1330" spans="2:26" x14ac:dyDescent="0.25">
      <c r="B1330" s="36">
        <v>3</v>
      </c>
      <c r="C1330" s="37">
        <v>3</v>
      </c>
      <c r="D1330" s="37">
        <v>90</v>
      </c>
      <c r="E1330" s="37">
        <v>36</v>
      </c>
      <c r="F1330" s="37">
        <v>41</v>
      </c>
      <c r="G1330" s="38" t="str">
        <f t="shared" si="182"/>
        <v>3.3.90.36.41</v>
      </c>
      <c r="H1330" s="23" t="s">
        <v>321</v>
      </c>
      <c r="I1330" s="29" t="str">
        <f t="shared" si="192"/>
        <v>A</v>
      </c>
      <c r="J1330" s="38">
        <f t="shared" si="183"/>
        <v>5</v>
      </c>
      <c r="K1330" s="39" t="s">
        <v>47</v>
      </c>
      <c r="L1330" s="38" t="s">
        <v>770</v>
      </c>
      <c r="M1330" s="38" t="s">
        <v>545</v>
      </c>
      <c r="N1330" s="59" t="s">
        <v>549</v>
      </c>
      <c r="O1330" s="62" t="s">
        <v>554</v>
      </c>
      <c r="Q1330" s="2" t="str">
        <f t="shared" si="193"/>
        <v>3.3.90.36.41</v>
      </c>
      <c r="R1330" s="2" t="str">
        <f t="shared" si="194"/>
        <v>33903641</v>
      </c>
      <c r="S1330" s="2" t="b">
        <f t="shared" si="195"/>
        <v>1</v>
      </c>
      <c r="T1330" s="6" t="str">
        <f t="shared" si="196"/>
        <v>33903641</v>
      </c>
      <c r="V1330" s="9" t="str">
        <f t="shared" si="197"/>
        <v>A</v>
      </c>
      <c r="W1330" s="2" t="b">
        <f t="shared" si="198"/>
        <v>1</v>
      </c>
      <c r="Y1330" s="2" t="str">
        <f t="shared" si="199"/>
        <v>3.3.90.36.41 - MULTAS DEDUTÍVEIS</v>
      </c>
      <c r="Z1330" s="2" t="s">
        <v>549</v>
      </c>
    </row>
    <row r="1331" spans="2:26" x14ac:dyDescent="0.25">
      <c r="B1331" s="36">
        <v>3</v>
      </c>
      <c r="C1331" s="37">
        <v>3</v>
      </c>
      <c r="D1331" s="37">
        <v>90</v>
      </c>
      <c r="E1331" s="37">
        <v>36</v>
      </c>
      <c r="F1331" s="37">
        <v>42</v>
      </c>
      <c r="G1331" s="38" t="str">
        <f t="shared" si="182"/>
        <v>3.3.90.36.42</v>
      </c>
      <c r="H1331" s="23" t="s">
        <v>322</v>
      </c>
      <c r="I1331" s="29" t="str">
        <f t="shared" si="192"/>
        <v>A</v>
      </c>
      <c r="J1331" s="38">
        <f t="shared" si="183"/>
        <v>5</v>
      </c>
      <c r="K1331" s="39" t="s">
        <v>47</v>
      </c>
      <c r="L1331" s="38" t="s">
        <v>770</v>
      </c>
      <c r="M1331" s="38" t="s">
        <v>545</v>
      </c>
      <c r="N1331" s="59" t="s">
        <v>549</v>
      </c>
      <c r="O1331" s="62" t="s">
        <v>554</v>
      </c>
      <c r="Q1331" s="2" t="str">
        <f t="shared" si="193"/>
        <v>3.3.90.36.42</v>
      </c>
      <c r="R1331" s="2" t="str">
        <f t="shared" si="194"/>
        <v>33903642</v>
      </c>
      <c r="S1331" s="2" t="b">
        <f t="shared" si="195"/>
        <v>1</v>
      </c>
      <c r="T1331" s="6" t="str">
        <f t="shared" si="196"/>
        <v>33903642</v>
      </c>
      <c r="V1331" s="9" t="str">
        <f t="shared" si="197"/>
        <v>A</v>
      </c>
      <c r="W1331" s="2" t="b">
        <f t="shared" si="198"/>
        <v>1</v>
      </c>
      <c r="Y1331" s="2" t="str">
        <f t="shared" si="199"/>
        <v>3.3.90.36.42 - JUROS</v>
      </c>
      <c r="Z1331" s="2" t="s">
        <v>549</v>
      </c>
    </row>
    <row r="1332" spans="2:26" x14ac:dyDescent="0.25">
      <c r="B1332" s="36">
        <v>3</v>
      </c>
      <c r="C1332" s="37">
        <v>3</v>
      </c>
      <c r="D1332" s="37">
        <v>90</v>
      </c>
      <c r="E1332" s="37">
        <v>36</v>
      </c>
      <c r="F1332" s="37">
        <v>43</v>
      </c>
      <c r="G1332" s="38" t="str">
        <f t="shared" si="182"/>
        <v>3.3.90.36.43</v>
      </c>
      <c r="H1332" s="23" t="s">
        <v>323</v>
      </c>
      <c r="I1332" s="29" t="str">
        <f t="shared" si="192"/>
        <v>A</v>
      </c>
      <c r="J1332" s="38">
        <f t="shared" si="183"/>
        <v>5</v>
      </c>
      <c r="K1332" s="39" t="s">
        <v>47</v>
      </c>
      <c r="L1332" s="38" t="s">
        <v>770</v>
      </c>
      <c r="M1332" s="38" t="s">
        <v>545</v>
      </c>
      <c r="N1332" s="59" t="s">
        <v>549</v>
      </c>
      <c r="O1332" s="62" t="s">
        <v>554</v>
      </c>
      <c r="Q1332" s="2" t="str">
        <f t="shared" si="193"/>
        <v>3.3.90.36.43</v>
      </c>
      <c r="R1332" s="2" t="str">
        <f t="shared" si="194"/>
        <v>33903643</v>
      </c>
      <c r="S1332" s="2" t="b">
        <f t="shared" si="195"/>
        <v>1</v>
      </c>
      <c r="T1332" s="6" t="str">
        <f t="shared" si="196"/>
        <v>33903643</v>
      </c>
      <c r="V1332" s="9" t="str">
        <f t="shared" si="197"/>
        <v>A</v>
      </c>
      <c r="W1332" s="2" t="b">
        <f t="shared" si="198"/>
        <v>1</v>
      </c>
      <c r="Y1332" s="2" t="str">
        <f t="shared" si="199"/>
        <v>3.3.90.36.43 - ENCARGOS FINANCEIROS INDEDUTÍVEIS</v>
      </c>
      <c r="Z1332" s="2" t="s">
        <v>549</v>
      </c>
    </row>
    <row r="1333" spans="2:26" x14ac:dyDescent="0.25">
      <c r="B1333" s="36">
        <v>3</v>
      </c>
      <c r="C1333" s="37">
        <v>3</v>
      </c>
      <c r="D1333" s="37">
        <v>90</v>
      </c>
      <c r="E1333" s="37">
        <v>36</v>
      </c>
      <c r="F1333" s="37">
        <v>44</v>
      </c>
      <c r="G1333" s="38" t="str">
        <f t="shared" si="182"/>
        <v>3.3.90.36.44</v>
      </c>
      <c r="H1333" s="23" t="s">
        <v>324</v>
      </c>
      <c r="I1333" s="29" t="str">
        <f t="shared" si="192"/>
        <v>A</v>
      </c>
      <c r="J1333" s="38">
        <f t="shared" si="183"/>
        <v>5</v>
      </c>
      <c r="K1333" s="39" t="s">
        <v>47</v>
      </c>
      <c r="L1333" s="38" t="s">
        <v>770</v>
      </c>
      <c r="M1333" s="38" t="s">
        <v>545</v>
      </c>
      <c r="N1333" s="59" t="s">
        <v>549</v>
      </c>
      <c r="O1333" s="62" t="s">
        <v>554</v>
      </c>
      <c r="Q1333" s="2" t="str">
        <f t="shared" si="193"/>
        <v>3.3.90.36.44</v>
      </c>
      <c r="R1333" s="2" t="str">
        <f t="shared" si="194"/>
        <v>33903644</v>
      </c>
      <c r="S1333" s="2" t="b">
        <f t="shared" si="195"/>
        <v>1</v>
      </c>
      <c r="T1333" s="6" t="str">
        <f t="shared" si="196"/>
        <v>33903644</v>
      </c>
      <c r="V1333" s="9" t="str">
        <f t="shared" si="197"/>
        <v>A</v>
      </c>
      <c r="W1333" s="2" t="b">
        <f t="shared" si="198"/>
        <v>1</v>
      </c>
      <c r="Y1333" s="2" t="str">
        <f t="shared" si="199"/>
        <v>3.3.90.36.44 - MULTAS INDEDUTÍVEIS</v>
      </c>
      <c r="Z1333" s="2" t="s">
        <v>549</v>
      </c>
    </row>
    <row r="1334" spans="2:26" x14ac:dyDescent="0.25">
      <c r="B1334" s="36" t="s">
        <v>135</v>
      </c>
      <c r="C1334" s="37" t="s">
        <v>135</v>
      </c>
      <c r="D1334" s="37" t="s">
        <v>136</v>
      </c>
      <c r="E1334" s="37" t="s">
        <v>172</v>
      </c>
      <c r="F1334" s="37" t="s">
        <v>167</v>
      </c>
      <c r="G1334" s="38" t="str">
        <f t="shared" si="182"/>
        <v>3.3.90.36.45</v>
      </c>
      <c r="H1334" s="23" t="s">
        <v>490</v>
      </c>
      <c r="I1334" s="29" t="str">
        <f t="shared" si="192"/>
        <v>A</v>
      </c>
      <c r="J1334" s="38">
        <f t="shared" si="183"/>
        <v>5</v>
      </c>
      <c r="K1334" s="39" t="s">
        <v>47</v>
      </c>
      <c r="L1334" s="38" t="s">
        <v>770</v>
      </c>
      <c r="M1334" s="38" t="s">
        <v>544</v>
      </c>
      <c r="N1334" s="59" t="s">
        <v>549</v>
      </c>
      <c r="O1334" s="62" t="s">
        <v>554</v>
      </c>
      <c r="Q1334" s="2" t="str">
        <f t="shared" si="193"/>
        <v>3.3.90.36.45</v>
      </c>
      <c r="R1334" s="2" t="str">
        <f t="shared" si="194"/>
        <v>33903645</v>
      </c>
      <c r="S1334" s="2" t="b">
        <f t="shared" si="195"/>
        <v>1</v>
      </c>
      <c r="T1334" s="6" t="str">
        <f t="shared" si="196"/>
        <v>33903645</v>
      </c>
      <c r="V1334" s="9" t="str">
        <f t="shared" si="197"/>
        <v>A</v>
      </c>
      <c r="W1334" s="2" t="b">
        <f t="shared" si="198"/>
        <v>1</v>
      </c>
      <c r="Y1334" s="2" t="str">
        <f t="shared" si="199"/>
        <v>3.3.90.36.45 - JETONS E GRATIFICAÇÕES A CONSELHEIROS</v>
      </c>
      <c r="Z1334" s="2" t="s">
        <v>549</v>
      </c>
    </row>
    <row r="1335" spans="2:26" x14ac:dyDescent="0.25">
      <c r="B1335" s="36" t="s">
        <v>135</v>
      </c>
      <c r="C1335" s="37" t="s">
        <v>135</v>
      </c>
      <c r="D1335" s="37" t="s">
        <v>136</v>
      </c>
      <c r="E1335" s="37" t="s">
        <v>172</v>
      </c>
      <c r="F1335" s="37" t="s">
        <v>168</v>
      </c>
      <c r="G1335" s="38" t="str">
        <f t="shared" si="182"/>
        <v>3.3.90.36.46</v>
      </c>
      <c r="H1335" s="23" t="s">
        <v>491</v>
      </c>
      <c r="I1335" s="29" t="str">
        <f t="shared" si="192"/>
        <v>A</v>
      </c>
      <c r="J1335" s="38">
        <f t="shared" si="183"/>
        <v>5</v>
      </c>
      <c r="K1335" s="39" t="s">
        <v>47</v>
      </c>
      <c r="L1335" s="38" t="s">
        <v>770</v>
      </c>
      <c r="M1335" s="38" t="s">
        <v>544</v>
      </c>
      <c r="N1335" s="59" t="s">
        <v>549</v>
      </c>
      <c r="O1335" s="62" t="s">
        <v>554</v>
      </c>
      <c r="Q1335" s="2" t="str">
        <f t="shared" si="193"/>
        <v>3.3.90.36.46</v>
      </c>
      <c r="R1335" s="2" t="str">
        <f t="shared" si="194"/>
        <v>33903646</v>
      </c>
      <c r="S1335" s="2" t="b">
        <f t="shared" si="195"/>
        <v>1</v>
      </c>
      <c r="T1335" s="6" t="str">
        <f t="shared" si="196"/>
        <v>33903646</v>
      </c>
      <c r="V1335" s="9" t="str">
        <f t="shared" si="197"/>
        <v>A</v>
      </c>
      <c r="W1335" s="2" t="b">
        <f t="shared" si="198"/>
        <v>1</v>
      </c>
      <c r="Y1335" s="2" t="str">
        <f t="shared" si="199"/>
        <v>3.3.90.36.46 - DIÁRIAS A CONSELHEIROS</v>
      </c>
      <c r="Z1335" s="2" t="s">
        <v>549</v>
      </c>
    </row>
    <row r="1336" spans="2:26" s="5" customFormat="1" x14ac:dyDescent="0.25">
      <c r="B1336" s="36" t="s">
        <v>135</v>
      </c>
      <c r="C1336" s="37" t="s">
        <v>135</v>
      </c>
      <c r="D1336" s="37" t="s">
        <v>136</v>
      </c>
      <c r="E1336" s="37" t="s">
        <v>172</v>
      </c>
      <c r="F1336" s="37">
        <v>48</v>
      </c>
      <c r="G1336" s="38" t="str">
        <f t="shared" si="182"/>
        <v>3.3.90.36.48</v>
      </c>
      <c r="H1336" s="23" t="s">
        <v>242</v>
      </c>
      <c r="I1336" s="29" t="str">
        <f t="shared" si="192"/>
        <v>A</v>
      </c>
      <c r="J1336" s="38">
        <f t="shared" si="183"/>
        <v>5</v>
      </c>
      <c r="K1336" s="39" t="s">
        <v>47</v>
      </c>
      <c r="L1336" s="38" t="s">
        <v>770</v>
      </c>
      <c r="M1336" s="38" t="s">
        <v>544</v>
      </c>
      <c r="N1336" s="59" t="s">
        <v>549</v>
      </c>
      <c r="O1336" s="62" t="s">
        <v>554</v>
      </c>
      <c r="Q1336" s="2" t="str">
        <f t="shared" si="193"/>
        <v>3.3.90.36.48</v>
      </c>
      <c r="R1336" s="2" t="str">
        <f t="shared" si="194"/>
        <v>33903648</v>
      </c>
      <c r="S1336" s="2" t="b">
        <f t="shared" si="195"/>
        <v>1</v>
      </c>
      <c r="T1336" s="6" t="str">
        <f t="shared" si="196"/>
        <v>33903648</v>
      </c>
      <c r="V1336" s="10" t="str">
        <f t="shared" si="197"/>
        <v>A</v>
      </c>
      <c r="W1336" s="5" t="b">
        <f t="shared" si="198"/>
        <v>1</v>
      </c>
      <c r="Y1336" s="2" t="str">
        <f t="shared" si="199"/>
        <v>3.3.90.36.48 - TRANSPORTE ESCOLAR</v>
      </c>
      <c r="Z1336" s="2" t="s">
        <v>549</v>
      </c>
    </row>
    <row r="1337" spans="2:26" x14ac:dyDescent="0.25">
      <c r="B1337" s="36">
        <v>3</v>
      </c>
      <c r="C1337" s="37">
        <v>3</v>
      </c>
      <c r="D1337" s="37">
        <v>90</v>
      </c>
      <c r="E1337" s="37">
        <v>36</v>
      </c>
      <c r="F1337" s="37">
        <v>59</v>
      </c>
      <c r="G1337" s="38" t="str">
        <f t="shared" si="182"/>
        <v>3.3.90.36.59</v>
      </c>
      <c r="H1337" s="23" t="s">
        <v>325</v>
      </c>
      <c r="I1337" s="29" t="str">
        <f t="shared" si="192"/>
        <v>A</v>
      </c>
      <c r="J1337" s="38">
        <f t="shared" si="183"/>
        <v>5</v>
      </c>
      <c r="K1337" s="39" t="s">
        <v>47</v>
      </c>
      <c r="L1337" s="38" t="s">
        <v>770</v>
      </c>
      <c r="M1337" s="38" t="s">
        <v>545</v>
      </c>
      <c r="N1337" s="59" t="s">
        <v>549</v>
      </c>
      <c r="O1337" s="62" t="s">
        <v>554</v>
      </c>
      <c r="Q1337" s="2" t="str">
        <f t="shared" si="193"/>
        <v>3.3.90.36.59</v>
      </c>
      <c r="R1337" s="2" t="str">
        <f t="shared" si="194"/>
        <v>33903659</v>
      </c>
      <c r="S1337" s="2" t="b">
        <f t="shared" si="195"/>
        <v>1</v>
      </c>
      <c r="T1337" s="6" t="str">
        <f t="shared" si="196"/>
        <v>33903659</v>
      </c>
      <c r="V1337" s="9" t="str">
        <f t="shared" si="197"/>
        <v>A</v>
      </c>
      <c r="W1337" s="2" t="b">
        <f t="shared" si="198"/>
        <v>1</v>
      </c>
      <c r="Y1337" s="2" t="str">
        <f t="shared" si="199"/>
        <v>3.3.90.36.59 - SERVIÇOS DE ÁUDIO, VÍDEO E FOTO</v>
      </c>
      <c r="Z1337" s="2" t="s">
        <v>549</v>
      </c>
    </row>
    <row r="1338" spans="2:26" x14ac:dyDescent="0.25">
      <c r="B1338" s="36">
        <v>3</v>
      </c>
      <c r="C1338" s="37">
        <v>3</v>
      </c>
      <c r="D1338" s="37">
        <v>90</v>
      </c>
      <c r="E1338" s="37">
        <v>36</v>
      </c>
      <c r="F1338" s="37">
        <v>89</v>
      </c>
      <c r="G1338" s="38" t="str">
        <f t="shared" si="182"/>
        <v>3.3.90.36.89</v>
      </c>
      <c r="H1338" s="23" t="s">
        <v>608</v>
      </c>
      <c r="I1338" s="29" t="str">
        <f t="shared" si="192"/>
        <v>A</v>
      </c>
      <c r="J1338" s="38">
        <f t="shared" si="183"/>
        <v>5</v>
      </c>
      <c r="K1338" s="39" t="s">
        <v>47</v>
      </c>
      <c r="L1338" s="38" t="s">
        <v>770</v>
      </c>
      <c r="M1338" s="38" t="s">
        <v>545</v>
      </c>
      <c r="N1338" s="59" t="s">
        <v>549</v>
      </c>
      <c r="O1338" s="62" t="s">
        <v>554</v>
      </c>
      <c r="Q1338" s="2" t="str">
        <f t="shared" si="193"/>
        <v>3.3.90.36.89</v>
      </c>
      <c r="R1338" s="2" t="str">
        <f t="shared" si="194"/>
        <v>33903689</v>
      </c>
      <c r="S1338" s="2" t="b">
        <f t="shared" si="195"/>
        <v>1</v>
      </c>
      <c r="T1338" s="6" t="str">
        <f t="shared" si="196"/>
        <v>33903689</v>
      </c>
      <c r="V1338" s="9" t="str">
        <f t="shared" si="197"/>
        <v>A</v>
      </c>
      <c r="W1338" s="2" t="b">
        <f t="shared" si="198"/>
        <v>1</v>
      </c>
      <c r="Y1338" s="2" t="str">
        <f t="shared" si="199"/>
        <v>3.3.90.36.89 - MANUTENÇÃO DE REPARTIÇÕES - SERVIÇO EXTERIOR</v>
      </c>
      <c r="Z1338" s="2" t="s">
        <v>549</v>
      </c>
    </row>
    <row r="1339" spans="2:26" x14ac:dyDescent="0.25">
      <c r="B1339" s="36">
        <v>3</v>
      </c>
      <c r="C1339" s="37">
        <v>3</v>
      </c>
      <c r="D1339" s="37">
        <v>90</v>
      </c>
      <c r="E1339" s="37">
        <v>36</v>
      </c>
      <c r="F1339" s="37" t="s">
        <v>226</v>
      </c>
      <c r="G1339" s="38" t="str">
        <f t="shared" si="182"/>
        <v>3.3.90.36.96</v>
      </c>
      <c r="H1339" s="23" t="s">
        <v>604</v>
      </c>
      <c r="I1339" s="29" t="str">
        <f t="shared" si="192"/>
        <v>A</v>
      </c>
      <c r="J1339" s="38">
        <f t="shared" si="183"/>
        <v>5</v>
      </c>
      <c r="K1339" s="39" t="s">
        <v>47</v>
      </c>
      <c r="L1339" s="38" t="s">
        <v>770</v>
      </c>
      <c r="M1339" s="38" t="s">
        <v>545</v>
      </c>
      <c r="N1339" s="59" t="s">
        <v>549</v>
      </c>
      <c r="O1339" s="62" t="s">
        <v>554</v>
      </c>
      <c r="T1339" s="6"/>
    </row>
    <row r="1340" spans="2:26" x14ac:dyDescent="0.25">
      <c r="B1340" s="36" t="s">
        <v>135</v>
      </c>
      <c r="C1340" s="37" t="s">
        <v>135</v>
      </c>
      <c r="D1340" s="37" t="s">
        <v>136</v>
      </c>
      <c r="E1340" s="37" t="s">
        <v>172</v>
      </c>
      <c r="F1340" s="37" t="s">
        <v>191</v>
      </c>
      <c r="G1340" s="38" t="str">
        <f t="shared" si="182"/>
        <v>3.3.90.36.99</v>
      </c>
      <c r="H1340" s="45" t="s">
        <v>84</v>
      </c>
      <c r="I1340" s="29" t="str">
        <f t="shared" si="192"/>
        <v>A</v>
      </c>
      <c r="J1340" s="38">
        <f t="shared" si="183"/>
        <v>5</v>
      </c>
      <c r="K1340" s="39" t="s">
        <v>47</v>
      </c>
      <c r="L1340" s="38" t="s">
        <v>770</v>
      </c>
      <c r="M1340" s="38" t="s">
        <v>544</v>
      </c>
      <c r="N1340" s="59" t="s">
        <v>549</v>
      </c>
      <c r="O1340" s="62" t="s">
        <v>554</v>
      </c>
      <c r="Q1340" s="2" t="str">
        <f>B1340&amp;"."&amp;C1340&amp;"."&amp;D1340&amp;"."&amp;E1340&amp;"."&amp;F1340</f>
        <v>3.3.90.36.99</v>
      </c>
      <c r="R1340" s="2" t="str">
        <f>SUBSTITUTE(Q1340,".","")</f>
        <v>33903699</v>
      </c>
      <c r="S1340" s="2" t="b">
        <f>R1340=T1340</f>
        <v>1</v>
      </c>
      <c r="T1340" s="6" t="str">
        <f>TRIM(SUBSTITUTE(TEXT(G1340,"00000000"),".",""))</f>
        <v>33903699</v>
      </c>
      <c r="V1340" s="9" t="str">
        <f>IF(IFERROR(SEARCH("Último",K1340),0)&gt;0,"A","S")</f>
        <v>A</v>
      </c>
      <c r="W1340" s="2" t="b">
        <f>V1340=I1340</f>
        <v>1</v>
      </c>
      <c r="Y1340" s="2" t="str">
        <f>G1340&amp;" - "&amp;H1340</f>
        <v>3.3.90.36.99 - OUTROS SERVIÇOS DE TERCEIROS - PESSOA FÍSICA</v>
      </c>
      <c r="Z1340" s="2" t="s">
        <v>549</v>
      </c>
    </row>
    <row r="1341" spans="2:26" x14ac:dyDescent="0.25">
      <c r="B1341" s="30" t="s">
        <v>135</v>
      </c>
      <c r="C1341" s="31" t="s">
        <v>135</v>
      </c>
      <c r="D1341" s="31" t="s">
        <v>136</v>
      </c>
      <c r="E1341" s="31" t="s">
        <v>162</v>
      </c>
      <c r="F1341" s="31" t="s">
        <v>186</v>
      </c>
      <c r="G1341" s="32" t="str">
        <f t="shared" si="182"/>
        <v>3.3.90.37.00</v>
      </c>
      <c r="H1341" s="33" t="s">
        <v>615</v>
      </c>
      <c r="I1341" s="34" t="str">
        <f t="shared" si="192"/>
        <v>S</v>
      </c>
      <c r="J1341" s="32">
        <f t="shared" si="183"/>
        <v>4</v>
      </c>
      <c r="K1341" s="35" t="s">
        <v>46</v>
      </c>
      <c r="L1341" s="32" t="s">
        <v>770</v>
      </c>
      <c r="M1341" s="32" t="s">
        <v>544</v>
      </c>
      <c r="N1341" s="59" t="s">
        <v>549</v>
      </c>
      <c r="O1341" s="61" t="s">
        <v>554</v>
      </c>
      <c r="Q1341" s="2" t="str">
        <f>B1341&amp;"."&amp;C1341&amp;"."&amp;D1341&amp;"."&amp;E1341&amp;"."&amp;F1341</f>
        <v>3.3.90.37.00</v>
      </c>
      <c r="R1341" s="2" t="str">
        <f>SUBSTITUTE(Q1341,".","")</f>
        <v>33903700</v>
      </c>
      <c r="S1341" s="2" t="b">
        <f>R1341=T1341</f>
        <v>1</v>
      </c>
      <c r="T1341" s="6" t="str">
        <f>TRIM(SUBSTITUTE(TEXT(G1341,"00000000"),".",""))</f>
        <v>33903700</v>
      </c>
      <c r="V1341" s="9" t="str">
        <f>IF(IFERROR(SEARCH("Último",K1341),0)&gt;0,"A","S")</f>
        <v>S</v>
      </c>
      <c r="W1341" s="2" t="b">
        <f>V1341=I1341</f>
        <v>1</v>
      </c>
      <c r="Y1341" s="2" t="str">
        <f>G1341&amp;" - "&amp;H1341</f>
        <v>3.3.90.37.00 - LOCAÇÃO DE MÃO DE OBRA</v>
      </c>
      <c r="Z1341" s="2" t="s">
        <v>549</v>
      </c>
    </row>
    <row r="1342" spans="2:26" x14ac:dyDescent="0.25">
      <c r="B1342" s="36" t="s">
        <v>135</v>
      </c>
      <c r="C1342" s="37" t="s">
        <v>135</v>
      </c>
      <c r="D1342" s="37" t="s">
        <v>136</v>
      </c>
      <c r="E1342" s="37" t="s">
        <v>162</v>
      </c>
      <c r="F1342" s="37" t="s">
        <v>173</v>
      </c>
      <c r="G1342" s="38" t="str">
        <f t="shared" si="182"/>
        <v>3.3.90.37.01</v>
      </c>
      <c r="H1342" s="45" t="s">
        <v>609</v>
      </c>
      <c r="I1342" s="29" t="str">
        <f t="shared" si="192"/>
        <v>A</v>
      </c>
      <c r="J1342" s="38">
        <f t="shared" si="183"/>
        <v>5</v>
      </c>
      <c r="K1342" s="39" t="s">
        <v>47</v>
      </c>
      <c r="L1342" s="38" t="s">
        <v>770</v>
      </c>
      <c r="M1342" s="38" t="s">
        <v>545</v>
      </c>
      <c r="N1342" s="59" t="s">
        <v>549</v>
      </c>
      <c r="O1342" s="62" t="s">
        <v>554</v>
      </c>
      <c r="T1342" s="6"/>
    </row>
    <row r="1343" spans="2:26" x14ac:dyDescent="0.25">
      <c r="B1343" s="36" t="s">
        <v>135</v>
      </c>
      <c r="C1343" s="37" t="s">
        <v>135</v>
      </c>
      <c r="D1343" s="37" t="s">
        <v>136</v>
      </c>
      <c r="E1343" s="37" t="s">
        <v>162</v>
      </c>
      <c r="F1343" s="37" t="s">
        <v>138</v>
      </c>
      <c r="G1343" s="38" t="str">
        <f t="shared" si="182"/>
        <v>3.3.90.37.02</v>
      </c>
      <c r="H1343" s="45" t="s">
        <v>494</v>
      </c>
      <c r="I1343" s="29" t="str">
        <f t="shared" si="192"/>
        <v>A</v>
      </c>
      <c r="J1343" s="38">
        <f t="shared" si="183"/>
        <v>5</v>
      </c>
      <c r="K1343" s="39" t="s">
        <v>47</v>
      </c>
      <c r="L1343" s="38" t="s">
        <v>770</v>
      </c>
      <c r="M1343" s="38" t="s">
        <v>545</v>
      </c>
      <c r="N1343" s="59" t="s">
        <v>549</v>
      </c>
      <c r="O1343" s="62" t="s">
        <v>554</v>
      </c>
      <c r="T1343" s="6"/>
    </row>
    <row r="1344" spans="2:26" x14ac:dyDescent="0.25">
      <c r="B1344" s="36" t="s">
        <v>135</v>
      </c>
      <c r="C1344" s="37" t="s">
        <v>135</v>
      </c>
      <c r="D1344" s="37" t="s">
        <v>136</v>
      </c>
      <c r="E1344" s="37" t="s">
        <v>162</v>
      </c>
      <c r="F1344" s="37" t="s">
        <v>139</v>
      </c>
      <c r="G1344" s="38" t="str">
        <f t="shared" si="182"/>
        <v>3.3.90.37.03</v>
      </c>
      <c r="H1344" s="45" t="s">
        <v>610</v>
      </c>
      <c r="I1344" s="29" t="str">
        <f t="shared" si="192"/>
        <v>A</v>
      </c>
      <c r="J1344" s="38">
        <f t="shared" si="183"/>
        <v>5</v>
      </c>
      <c r="K1344" s="39" t="s">
        <v>47</v>
      </c>
      <c r="L1344" s="38" t="s">
        <v>770</v>
      </c>
      <c r="M1344" s="38" t="s">
        <v>545</v>
      </c>
      <c r="N1344" s="59" t="s">
        <v>549</v>
      </c>
      <c r="O1344" s="62" t="s">
        <v>554</v>
      </c>
      <c r="T1344" s="6"/>
    </row>
    <row r="1345" spans="2:26" x14ac:dyDescent="0.25">
      <c r="B1345" s="36" t="s">
        <v>135</v>
      </c>
      <c r="C1345" s="37" t="s">
        <v>135</v>
      </c>
      <c r="D1345" s="37" t="s">
        <v>136</v>
      </c>
      <c r="E1345" s="37" t="s">
        <v>162</v>
      </c>
      <c r="F1345" s="37" t="s">
        <v>140</v>
      </c>
      <c r="G1345" s="38" t="str">
        <f t="shared" si="182"/>
        <v>3.3.90.37.04</v>
      </c>
      <c r="H1345" s="45" t="s">
        <v>310</v>
      </c>
      <c r="I1345" s="29" t="str">
        <f t="shared" si="192"/>
        <v>A</v>
      </c>
      <c r="J1345" s="38">
        <f t="shared" si="183"/>
        <v>5</v>
      </c>
      <c r="K1345" s="39" t="s">
        <v>47</v>
      </c>
      <c r="L1345" s="38" t="s">
        <v>770</v>
      </c>
      <c r="M1345" s="38" t="s">
        <v>545</v>
      </c>
      <c r="N1345" s="59" t="s">
        <v>549</v>
      </c>
      <c r="O1345" s="62" t="s">
        <v>554</v>
      </c>
      <c r="T1345" s="6"/>
    </row>
    <row r="1346" spans="2:26" x14ac:dyDescent="0.25">
      <c r="B1346" s="36" t="s">
        <v>135</v>
      </c>
      <c r="C1346" s="37" t="s">
        <v>135</v>
      </c>
      <c r="D1346" s="37" t="s">
        <v>136</v>
      </c>
      <c r="E1346" s="37" t="s">
        <v>162</v>
      </c>
      <c r="F1346" s="37" t="s">
        <v>141</v>
      </c>
      <c r="G1346" s="38" t="str">
        <f t="shared" si="182"/>
        <v>3.3.90.37.05</v>
      </c>
      <c r="H1346" s="45" t="s">
        <v>611</v>
      </c>
      <c r="I1346" s="29" t="str">
        <f t="shared" si="192"/>
        <v>A</v>
      </c>
      <c r="J1346" s="38">
        <f t="shared" si="183"/>
        <v>5</v>
      </c>
      <c r="K1346" s="39" t="s">
        <v>47</v>
      </c>
      <c r="L1346" s="38" t="s">
        <v>770</v>
      </c>
      <c r="M1346" s="38" t="s">
        <v>545</v>
      </c>
      <c r="N1346" s="59" t="s">
        <v>549</v>
      </c>
      <c r="O1346" s="62" t="s">
        <v>554</v>
      </c>
      <c r="T1346" s="6"/>
    </row>
    <row r="1347" spans="2:26" x14ac:dyDescent="0.25">
      <c r="B1347" s="36" t="s">
        <v>135</v>
      </c>
      <c r="C1347" s="37" t="s">
        <v>135</v>
      </c>
      <c r="D1347" s="37" t="s">
        <v>136</v>
      </c>
      <c r="E1347" s="37" t="s">
        <v>162</v>
      </c>
      <c r="F1347" s="37" t="s">
        <v>142</v>
      </c>
      <c r="G1347" s="38" t="str">
        <f t="shared" si="182"/>
        <v>3.3.90.37.06</v>
      </c>
      <c r="H1347" s="45" t="s">
        <v>612</v>
      </c>
      <c r="I1347" s="29" t="str">
        <f t="shared" si="192"/>
        <v>A</v>
      </c>
      <c r="J1347" s="38">
        <f t="shared" si="183"/>
        <v>5</v>
      </c>
      <c r="K1347" s="39" t="s">
        <v>47</v>
      </c>
      <c r="L1347" s="38" t="s">
        <v>770</v>
      </c>
      <c r="M1347" s="38" t="s">
        <v>545</v>
      </c>
      <c r="N1347" s="59" t="s">
        <v>549</v>
      </c>
      <c r="O1347" s="62" t="s">
        <v>554</v>
      </c>
      <c r="T1347" s="6"/>
    </row>
    <row r="1348" spans="2:26" x14ac:dyDescent="0.25">
      <c r="B1348" s="36" t="s">
        <v>135</v>
      </c>
      <c r="C1348" s="37" t="s">
        <v>135</v>
      </c>
      <c r="D1348" s="37" t="s">
        <v>136</v>
      </c>
      <c r="E1348" s="37" t="s">
        <v>162</v>
      </c>
      <c r="F1348" s="37" t="s">
        <v>143</v>
      </c>
      <c r="G1348" s="38" t="str">
        <f t="shared" si="182"/>
        <v>3.3.90.37.07</v>
      </c>
      <c r="H1348" s="45" t="s">
        <v>777</v>
      </c>
      <c r="I1348" s="29" t="str">
        <f t="shared" si="192"/>
        <v>A</v>
      </c>
      <c r="J1348" s="38">
        <f t="shared" si="183"/>
        <v>5</v>
      </c>
      <c r="K1348" s="39" t="s">
        <v>47</v>
      </c>
      <c r="L1348" s="38" t="s">
        <v>770</v>
      </c>
      <c r="M1348" s="38" t="s">
        <v>545</v>
      </c>
      <c r="N1348" s="59" t="s">
        <v>549</v>
      </c>
      <c r="O1348" s="62" t="s">
        <v>554</v>
      </c>
      <c r="T1348" s="6"/>
    </row>
    <row r="1349" spans="2:26" x14ac:dyDescent="0.25">
      <c r="B1349" s="36" t="s">
        <v>135</v>
      </c>
      <c r="C1349" s="37" t="s">
        <v>135</v>
      </c>
      <c r="D1349" s="37" t="s">
        <v>136</v>
      </c>
      <c r="E1349" s="37" t="s">
        <v>162</v>
      </c>
      <c r="F1349" s="37" t="s">
        <v>144</v>
      </c>
      <c r="G1349" s="38" t="str">
        <f t="shared" si="182"/>
        <v>3.3.90.37.08</v>
      </c>
      <c r="H1349" s="45" t="s">
        <v>613</v>
      </c>
      <c r="I1349" s="29" t="str">
        <f t="shared" si="192"/>
        <v>A</v>
      </c>
      <c r="J1349" s="38">
        <f t="shared" si="183"/>
        <v>5</v>
      </c>
      <c r="K1349" s="39" t="s">
        <v>47</v>
      </c>
      <c r="L1349" s="38" t="s">
        <v>770</v>
      </c>
      <c r="M1349" s="38" t="s">
        <v>545</v>
      </c>
      <c r="N1349" s="59" t="s">
        <v>549</v>
      </c>
      <c r="O1349" s="62" t="s">
        <v>554</v>
      </c>
      <c r="T1349" s="6"/>
    </row>
    <row r="1350" spans="2:26" x14ac:dyDescent="0.25">
      <c r="B1350" s="36" t="s">
        <v>135</v>
      </c>
      <c r="C1350" s="37" t="s">
        <v>135</v>
      </c>
      <c r="D1350" s="37" t="s">
        <v>136</v>
      </c>
      <c r="E1350" s="37" t="s">
        <v>162</v>
      </c>
      <c r="F1350" s="37" t="s">
        <v>191</v>
      </c>
      <c r="G1350" s="38" t="str">
        <f t="shared" si="182"/>
        <v>3.3.90.37.99</v>
      </c>
      <c r="H1350" s="45" t="s">
        <v>614</v>
      </c>
      <c r="I1350" s="29" t="str">
        <f t="shared" si="192"/>
        <v>A</v>
      </c>
      <c r="J1350" s="38">
        <f t="shared" si="183"/>
        <v>5</v>
      </c>
      <c r="K1350" s="39" t="s">
        <v>47</v>
      </c>
      <c r="L1350" s="38" t="s">
        <v>770</v>
      </c>
      <c r="M1350" s="38" t="s">
        <v>545</v>
      </c>
      <c r="N1350" s="59" t="s">
        <v>549</v>
      </c>
      <c r="O1350" s="62" t="s">
        <v>554</v>
      </c>
      <c r="T1350" s="6"/>
    </row>
    <row r="1351" spans="2:26" x14ac:dyDescent="0.25">
      <c r="B1351" s="30" t="s">
        <v>135</v>
      </c>
      <c r="C1351" s="31" t="s">
        <v>135</v>
      </c>
      <c r="D1351" s="31" t="s">
        <v>136</v>
      </c>
      <c r="E1351" s="31" t="s">
        <v>154</v>
      </c>
      <c r="F1351" s="31" t="s">
        <v>186</v>
      </c>
      <c r="G1351" s="32" t="str">
        <f t="shared" si="182"/>
        <v>3.3.90.38.00</v>
      </c>
      <c r="H1351" s="33" t="s">
        <v>101</v>
      </c>
      <c r="I1351" s="34" t="str">
        <f t="shared" si="192"/>
        <v>S</v>
      </c>
      <c r="J1351" s="32">
        <f t="shared" si="183"/>
        <v>4</v>
      </c>
      <c r="K1351" s="35" t="s">
        <v>46</v>
      </c>
      <c r="L1351" s="32" t="s">
        <v>770</v>
      </c>
      <c r="M1351" s="32" t="s">
        <v>544</v>
      </c>
      <c r="N1351" s="59" t="s">
        <v>549</v>
      </c>
      <c r="O1351" s="61" t="s">
        <v>554</v>
      </c>
      <c r="Q1351" s="2" t="str">
        <f>B1351&amp;"."&amp;C1351&amp;"."&amp;D1351&amp;"."&amp;E1351&amp;"."&amp;F1351</f>
        <v>3.3.90.38.00</v>
      </c>
      <c r="R1351" s="2" t="str">
        <f>SUBSTITUTE(Q1351,".","")</f>
        <v>33903800</v>
      </c>
      <c r="S1351" s="2" t="b">
        <f>R1351=T1351</f>
        <v>1</v>
      </c>
      <c r="T1351" s="6" t="str">
        <f>TRIM(SUBSTITUTE(TEXT(G1351,"00000000"),".",""))</f>
        <v>33903800</v>
      </c>
      <c r="V1351" s="9" t="str">
        <f>IF(IFERROR(SEARCH("Último",K1351),0)&gt;0,"A","S")</f>
        <v>S</v>
      </c>
      <c r="W1351" s="2" t="b">
        <f>V1351=I1351</f>
        <v>1</v>
      </c>
      <c r="Y1351" s="2" t="str">
        <f>G1351&amp;" - "&amp;H1351</f>
        <v>3.3.90.38.00 - ARRENDAMENTO MERCANTIL</v>
      </c>
      <c r="Z1351" s="2" t="s">
        <v>549</v>
      </c>
    </row>
    <row r="1352" spans="2:26" x14ac:dyDescent="0.25">
      <c r="B1352" s="36" t="s">
        <v>135</v>
      </c>
      <c r="C1352" s="37" t="s">
        <v>135</v>
      </c>
      <c r="D1352" s="37" t="s">
        <v>136</v>
      </c>
      <c r="E1352" s="37" t="s">
        <v>154</v>
      </c>
      <c r="F1352" s="37" t="s">
        <v>173</v>
      </c>
      <c r="G1352" s="38" t="str">
        <f t="shared" si="182"/>
        <v>3.3.90.38.01</v>
      </c>
      <c r="H1352" s="45" t="s">
        <v>616</v>
      </c>
      <c r="I1352" s="29" t="str">
        <f t="shared" si="192"/>
        <v>A</v>
      </c>
      <c r="J1352" s="38">
        <f t="shared" si="183"/>
        <v>5</v>
      </c>
      <c r="K1352" s="39" t="s">
        <v>47</v>
      </c>
      <c r="L1352" s="38" t="s">
        <v>770</v>
      </c>
      <c r="M1352" s="38" t="s">
        <v>545</v>
      </c>
      <c r="N1352" s="59" t="s">
        <v>549</v>
      </c>
      <c r="O1352" s="62" t="s">
        <v>554</v>
      </c>
      <c r="T1352" s="6"/>
    </row>
    <row r="1353" spans="2:26" x14ac:dyDescent="0.25">
      <c r="B1353" s="36" t="s">
        <v>135</v>
      </c>
      <c r="C1353" s="37" t="s">
        <v>135</v>
      </c>
      <c r="D1353" s="37" t="s">
        <v>136</v>
      </c>
      <c r="E1353" s="37" t="s">
        <v>154</v>
      </c>
      <c r="F1353" s="37" t="s">
        <v>138</v>
      </c>
      <c r="G1353" s="38" t="str">
        <f t="shared" ref="G1353:G1416" si="200">B1353&amp;"."&amp;C1353&amp;"."&amp;D1353&amp;"."&amp;E1353&amp;"."&amp;F1353</f>
        <v>3.3.90.38.02</v>
      </c>
      <c r="H1353" s="45" t="s">
        <v>397</v>
      </c>
      <c r="I1353" s="29" t="str">
        <f t="shared" si="192"/>
        <v>A</v>
      </c>
      <c r="J1353" s="38">
        <f t="shared" ref="J1353:J1416" si="201">IF( (VALUE(F1353) &gt; 0), 5,IF( (VALUE(E1353) &gt; 0), 4,IF( (VALUE(D1353) &gt; 0), 3,IF( (VALUE(C1353) &gt; 0), 2,1))))</f>
        <v>5</v>
      </c>
      <c r="K1353" s="39" t="s">
        <v>47</v>
      </c>
      <c r="L1353" s="38" t="s">
        <v>770</v>
      </c>
      <c r="M1353" s="38" t="s">
        <v>545</v>
      </c>
      <c r="N1353" s="59" t="s">
        <v>549</v>
      </c>
      <c r="O1353" s="62" t="s">
        <v>554</v>
      </c>
      <c r="T1353" s="6"/>
    </row>
    <row r="1354" spans="2:26" x14ac:dyDescent="0.25">
      <c r="B1354" s="36" t="s">
        <v>135</v>
      </c>
      <c r="C1354" s="37" t="s">
        <v>135</v>
      </c>
      <c r="D1354" s="37" t="s">
        <v>136</v>
      </c>
      <c r="E1354" s="37" t="s">
        <v>154</v>
      </c>
      <c r="F1354" s="37" t="s">
        <v>139</v>
      </c>
      <c r="G1354" s="38" t="str">
        <f t="shared" si="200"/>
        <v>3.3.90.38.03</v>
      </c>
      <c r="H1354" s="45" t="s">
        <v>617</v>
      </c>
      <c r="I1354" s="29" t="str">
        <f t="shared" si="192"/>
        <v>A</v>
      </c>
      <c r="J1354" s="38">
        <f t="shared" si="201"/>
        <v>5</v>
      </c>
      <c r="K1354" s="39" t="s">
        <v>47</v>
      </c>
      <c r="L1354" s="38" t="s">
        <v>770</v>
      </c>
      <c r="M1354" s="38" t="s">
        <v>545</v>
      </c>
      <c r="N1354" s="59" t="s">
        <v>549</v>
      </c>
      <c r="O1354" s="62" t="s">
        <v>554</v>
      </c>
      <c r="T1354" s="6"/>
    </row>
    <row r="1355" spans="2:26" x14ac:dyDescent="0.25">
      <c r="B1355" s="36" t="s">
        <v>135</v>
      </c>
      <c r="C1355" s="37" t="s">
        <v>135</v>
      </c>
      <c r="D1355" s="37" t="s">
        <v>136</v>
      </c>
      <c r="E1355" s="37" t="s">
        <v>154</v>
      </c>
      <c r="F1355" s="37" t="s">
        <v>140</v>
      </c>
      <c r="G1355" s="38" t="str">
        <f t="shared" si="200"/>
        <v>3.3.90.38.04</v>
      </c>
      <c r="H1355" s="45" t="s">
        <v>618</v>
      </c>
      <c r="I1355" s="29" t="str">
        <f t="shared" si="192"/>
        <v>A</v>
      </c>
      <c r="J1355" s="38">
        <f t="shared" si="201"/>
        <v>5</v>
      </c>
      <c r="K1355" s="39" t="s">
        <v>47</v>
      </c>
      <c r="L1355" s="38" t="s">
        <v>770</v>
      </c>
      <c r="M1355" s="38" t="s">
        <v>545</v>
      </c>
      <c r="N1355" s="59" t="s">
        <v>549</v>
      </c>
      <c r="O1355" s="62" t="s">
        <v>554</v>
      </c>
      <c r="T1355" s="6"/>
    </row>
    <row r="1356" spans="2:26" x14ac:dyDescent="0.25">
      <c r="B1356" s="36" t="s">
        <v>135</v>
      </c>
      <c r="C1356" s="37" t="s">
        <v>135</v>
      </c>
      <c r="D1356" s="37" t="s">
        <v>136</v>
      </c>
      <c r="E1356" s="37" t="s">
        <v>154</v>
      </c>
      <c r="F1356" s="37" t="s">
        <v>141</v>
      </c>
      <c r="G1356" s="38" t="str">
        <f t="shared" si="200"/>
        <v>3.3.90.38.05</v>
      </c>
      <c r="H1356" s="45" t="s">
        <v>619</v>
      </c>
      <c r="I1356" s="29" t="str">
        <f t="shared" si="192"/>
        <v>A</v>
      </c>
      <c r="J1356" s="38">
        <f t="shared" si="201"/>
        <v>5</v>
      </c>
      <c r="K1356" s="39" t="s">
        <v>47</v>
      </c>
      <c r="L1356" s="38" t="s">
        <v>770</v>
      </c>
      <c r="M1356" s="38" t="s">
        <v>545</v>
      </c>
      <c r="N1356" s="59" t="s">
        <v>549</v>
      </c>
      <c r="O1356" s="62" t="s">
        <v>554</v>
      </c>
      <c r="T1356" s="6"/>
    </row>
    <row r="1357" spans="2:26" x14ac:dyDescent="0.25">
      <c r="B1357" s="36" t="s">
        <v>135</v>
      </c>
      <c r="C1357" s="37" t="s">
        <v>135</v>
      </c>
      <c r="D1357" s="37" t="s">
        <v>136</v>
      </c>
      <c r="E1357" s="37" t="s">
        <v>154</v>
      </c>
      <c r="F1357" s="37" t="s">
        <v>191</v>
      </c>
      <c r="G1357" s="38" t="str">
        <f t="shared" si="200"/>
        <v>3.3.90.38.99</v>
      </c>
      <c r="H1357" s="45" t="s">
        <v>620</v>
      </c>
      <c r="I1357" s="29" t="str">
        <f t="shared" si="192"/>
        <v>A</v>
      </c>
      <c r="J1357" s="38">
        <f t="shared" si="201"/>
        <v>5</v>
      </c>
      <c r="K1357" s="39" t="s">
        <v>47</v>
      </c>
      <c r="L1357" s="38" t="s">
        <v>770</v>
      </c>
      <c r="M1357" s="38" t="s">
        <v>545</v>
      </c>
      <c r="N1357" s="59" t="s">
        <v>549</v>
      </c>
      <c r="O1357" s="62" t="s">
        <v>554</v>
      </c>
      <c r="T1357" s="6"/>
    </row>
    <row r="1358" spans="2:26" s="3" customFormat="1" x14ac:dyDescent="0.25">
      <c r="B1358" s="30" t="s">
        <v>135</v>
      </c>
      <c r="C1358" s="31" t="s">
        <v>135</v>
      </c>
      <c r="D1358" s="31" t="s">
        <v>136</v>
      </c>
      <c r="E1358" s="31" t="s">
        <v>184</v>
      </c>
      <c r="F1358" s="31" t="s">
        <v>186</v>
      </c>
      <c r="G1358" s="32" t="str">
        <f t="shared" si="200"/>
        <v>3.3.90.39.00</v>
      </c>
      <c r="H1358" s="33" t="s">
        <v>80</v>
      </c>
      <c r="I1358" s="34" t="str">
        <f t="shared" si="192"/>
        <v>S</v>
      </c>
      <c r="J1358" s="32">
        <f t="shared" si="201"/>
        <v>4</v>
      </c>
      <c r="K1358" s="35" t="s">
        <v>46</v>
      </c>
      <c r="L1358" s="32" t="s">
        <v>770</v>
      </c>
      <c r="M1358" s="32" t="s">
        <v>544</v>
      </c>
      <c r="N1358" s="59" t="s">
        <v>549</v>
      </c>
      <c r="O1358" s="61" t="s">
        <v>554</v>
      </c>
      <c r="Q1358" s="2" t="str">
        <f t="shared" ref="Q1358:Q1377" si="202">B1358&amp;"."&amp;C1358&amp;"."&amp;D1358&amp;"."&amp;E1358&amp;"."&amp;F1358</f>
        <v>3.3.90.39.00</v>
      </c>
      <c r="R1358" s="2" t="str">
        <f t="shared" ref="R1358:R1377" si="203">SUBSTITUTE(Q1358,".","")</f>
        <v>33903900</v>
      </c>
      <c r="S1358" s="2" t="b">
        <f t="shared" ref="S1358:S1377" si="204">R1358=T1358</f>
        <v>1</v>
      </c>
      <c r="T1358" s="6" t="str">
        <f t="shared" ref="T1358:T1377" si="205">TRIM(SUBSTITUTE(TEXT(G1358,"00000000"),".",""))</f>
        <v>33903900</v>
      </c>
      <c r="V1358" s="11" t="str">
        <f t="shared" ref="V1358:V1377" si="206">IF(IFERROR(SEARCH("Último",K1358),0)&gt;0,"A","S")</f>
        <v>S</v>
      </c>
      <c r="W1358" s="3" t="b">
        <f t="shared" ref="W1358:W1377" si="207">V1358=I1358</f>
        <v>1</v>
      </c>
      <c r="Y1358" s="2" t="str">
        <f t="shared" ref="Y1358:Y1377" si="208">G1358&amp;" - "&amp;H1358</f>
        <v>3.3.90.39.00 - OUTROS SERVIÇOS DE TERCEIROS - PESSOA JURÍDICA</v>
      </c>
      <c r="Z1358" s="2" t="s">
        <v>549</v>
      </c>
    </row>
    <row r="1359" spans="2:26" s="3" customFormat="1" x14ac:dyDescent="0.25">
      <c r="B1359" s="36">
        <v>3</v>
      </c>
      <c r="C1359" s="37">
        <v>3</v>
      </c>
      <c r="D1359" s="37">
        <v>90</v>
      </c>
      <c r="E1359" s="37" t="s">
        <v>184</v>
      </c>
      <c r="F1359" s="37" t="s">
        <v>173</v>
      </c>
      <c r="G1359" s="38" t="str">
        <f t="shared" si="200"/>
        <v>3.3.90.39.01</v>
      </c>
      <c r="H1359" s="45" t="s">
        <v>326</v>
      </c>
      <c r="I1359" s="29" t="str">
        <f t="shared" si="192"/>
        <v>A</v>
      </c>
      <c r="J1359" s="38">
        <f t="shared" si="201"/>
        <v>5</v>
      </c>
      <c r="K1359" s="39" t="s">
        <v>47</v>
      </c>
      <c r="L1359" s="38" t="s">
        <v>770</v>
      </c>
      <c r="M1359" s="38" t="s">
        <v>545</v>
      </c>
      <c r="N1359" s="59" t="s">
        <v>549</v>
      </c>
      <c r="O1359" s="62" t="s">
        <v>554</v>
      </c>
      <c r="Q1359" s="2" t="str">
        <f t="shared" si="202"/>
        <v>3.3.90.39.01</v>
      </c>
      <c r="R1359" s="2" t="str">
        <f t="shared" si="203"/>
        <v>33903901</v>
      </c>
      <c r="S1359" s="2" t="b">
        <f t="shared" si="204"/>
        <v>1</v>
      </c>
      <c r="T1359" s="6" t="str">
        <f t="shared" si="205"/>
        <v>33903901</v>
      </c>
      <c r="V1359" s="11" t="str">
        <f t="shared" si="206"/>
        <v>A</v>
      </c>
      <c r="W1359" s="3" t="b">
        <f t="shared" si="207"/>
        <v>1</v>
      </c>
      <c r="Y1359" s="2" t="str">
        <f t="shared" si="208"/>
        <v>3.3.90.39.01 - ASSINATURAS DE PERIÓDICOS E ANUIDADES</v>
      </c>
      <c r="Z1359" s="2" t="s">
        <v>549</v>
      </c>
    </row>
    <row r="1360" spans="2:26" s="3" customFormat="1" x14ac:dyDescent="0.25">
      <c r="B1360" s="36">
        <v>3</v>
      </c>
      <c r="C1360" s="37">
        <v>3</v>
      </c>
      <c r="D1360" s="37">
        <v>90</v>
      </c>
      <c r="E1360" s="37" t="s">
        <v>184</v>
      </c>
      <c r="F1360" s="37" t="s">
        <v>138</v>
      </c>
      <c r="G1360" s="38" t="str">
        <f t="shared" si="200"/>
        <v>3.3.90.39.02</v>
      </c>
      <c r="H1360" s="45" t="s">
        <v>294</v>
      </c>
      <c r="I1360" s="29" t="str">
        <f t="shared" si="192"/>
        <v>A</v>
      </c>
      <c r="J1360" s="38">
        <f t="shared" si="201"/>
        <v>5</v>
      </c>
      <c r="K1360" s="39" t="s">
        <v>47</v>
      </c>
      <c r="L1360" s="38" t="s">
        <v>770</v>
      </c>
      <c r="M1360" s="38" t="s">
        <v>545</v>
      </c>
      <c r="N1360" s="59" t="s">
        <v>549</v>
      </c>
      <c r="O1360" s="62" t="s">
        <v>554</v>
      </c>
      <c r="Q1360" s="2" t="str">
        <f t="shared" si="202"/>
        <v>3.3.90.39.02</v>
      </c>
      <c r="R1360" s="2" t="str">
        <f t="shared" si="203"/>
        <v>33903902</v>
      </c>
      <c r="S1360" s="2" t="b">
        <f t="shared" si="204"/>
        <v>1</v>
      </c>
      <c r="T1360" s="6" t="str">
        <f t="shared" si="205"/>
        <v>33903902</v>
      </c>
      <c r="V1360" s="11" t="str">
        <f t="shared" si="206"/>
        <v>A</v>
      </c>
      <c r="W1360" s="3" t="b">
        <f t="shared" si="207"/>
        <v>1</v>
      </c>
      <c r="Y1360" s="2" t="str">
        <f t="shared" si="208"/>
        <v>3.3.90.39.02 - CONDOMÍNIOS</v>
      </c>
      <c r="Z1360" s="2" t="s">
        <v>549</v>
      </c>
    </row>
    <row r="1361" spans="2:26" s="3" customFormat="1" x14ac:dyDescent="0.25">
      <c r="B1361" s="36">
        <v>3</v>
      </c>
      <c r="C1361" s="37">
        <v>3</v>
      </c>
      <c r="D1361" s="37">
        <v>90</v>
      </c>
      <c r="E1361" s="37" t="s">
        <v>184</v>
      </c>
      <c r="F1361" s="37" t="s">
        <v>139</v>
      </c>
      <c r="G1361" s="38" t="str">
        <f t="shared" si="200"/>
        <v>3.3.90.39.03</v>
      </c>
      <c r="H1361" s="45" t="s">
        <v>297</v>
      </c>
      <c r="I1361" s="29" t="str">
        <f t="shared" si="192"/>
        <v>A</v>
      </c>
      <c r="J1361" s="38">
        <f t="shared" si="201"/>
        <v>5</v>
      </c>
      <c r="K1361" s="39" t="s">
        <v>47</v>
      </c>
      <c r="L1361" s="38" t="s">
        <v>770</v>
      </c>
      <c r="M1361" s="38" t="s">
        <v>545</v>
      </c>
      <c r="N1361" s="59" t="s">
        <v>549</v>
      </c>
      <c r="O1361" s="62" t="s">
        <v>554</v>
      </c>
      <c r="Q1361" s="2" t="str">
        <f t="shared" si="202"/>
        <v>3.3.90.39.03</v>
      </c>
      <c r="R1361" s="2" t="str">
        <f t="shared" si="203"/>
        <v>33903903</v>
      </c>
      <c r="S1361" s="2" t="b">
        <f t="shared" si="204"/>
        <v>1</v>
      </c>
      <c r="T1361" s="6" t="str">
        <f t="shared" si="205"/>
        <v>33903903</v>
      </c>
      <c r="V1361" s="11" t="str">
        <f t="shared" si="206"/>
        <v>A</v>
      </c>
      <c r="W1361" s="3" t="b">
        <f t="shared" si="207"/>
        <v>1</v>
      </c>
      <c r="Y1361" s="2" t="str">
        <f t="shared" si="208"/>
        <v>3.3.90.39.03 - COMISSÕES E CORRETAGENS</v>
      </c>
      <c r="Z1361" s="2" t="s">
        <v>549</v>
      </c>
    </row>
    <row r="1362" spans="2:26" s="3" customFormat="1" x14ac:dyDescent="0.25">
      <c r="B1362" s="36">
        <v>3</v>
      </c>
      <c r="C1362" s="37">
        <v>3</v>
      </c>
      <c r="D1362" s="37">
        <v>90</v>
      </c>
      <c r="E1362" s="37" t="s">
        <v>184</v>
      </c>
      <c r="F1362" s="37" t="s">
        <v>140</v>
      </c>
      <c r="G1362" s="38" t="str">
        <f t="shared" si="200"/>
        <v>3.3.90.39.04</v>
      </c>
      <c r="H1362" s="45" t="s">
        <v>298</v>
      </c>
      <c r="I1362" s="29" t="str">
        <f t="shared" si="192"/>
        <v>A</v>
      </c>
      <c r="J1362" s="38">
        <f t="shared" si="201"/>
        <v>5</v>
      </c>
      <c r="K1362" s="39" t="s">
        <v>47</v>
      </c>
      <c r="L1362" s="38" t="s">
        <v>770</v>
      </c>
      <c r="M1362" s="38" t="s">
        <v>545</v>
      </c>
      <c r="N1362" s="59" t="s">
        <v>549</v>
      </c>
      <c r="O1362" s="62" t="s">
        <v>554</v>
      </c>
      <c r="Q1362" s="2" t="str">
        <f t="shared" si="202"/>
        <v>3.3.90.39.04</v>
      </c>
      <c r="R1362" s="2" t="str">
        <f t="shared" si="203"/>
        <v>33903904</v>
      </c>
      <c r="S1362" s="2" t="b">
        <f t="shared" si="204"/>
        <v>1</v>
      </c>
      <c r="T1362" s="6" t="str">
        <f t="shared" si="205"/>
        <v>33903904</v>
      </c>
      <c r="V1362" s="11" t="str">
        <f t="shared" si="206"/>
        <v>A</v>
      </c>
      <c r="W1362" s="3" t="b">
        <f t="shared" si="207"/>
        <v>1</v>
      </c>
      <c r="Y1362" s="2" t="str">
        <f t="shared" si="208"/>
        <v>3.3.90.39.04 - DIREITOS AUTORAIS</v>
      </c>
      <c r="Z1362" s="2" t="s">
        <v>549</v>
      </c>
    </row>
    <row r="1363" spans="2:26" s="3" customFormat="1" x14ac:dyDescent="0.25">
      <c r="B1363" s="36">
        <v>3</v>
      </c>
      <c r="C1363" s="37">
        <v>3</v>
      </c>
      <c r="D1363" s="37">
        <v>90</v>
      </c>
      <c r="E1363" s="37" t="s">
        <v>184</v>
      </c>
      <c r="F1363" s="37" t="s">
        <v>141</v>
      </c>
      <c r="G1363" s="38" t="str">
        <f t="shared" si="200"/>
        <v>3.3.90.39.05</v>
      </c>
      <c r="H1363" s="45" t="s">
        <v>327</v>
      </c>
      <c r="I1363" s="29" t="str">
        <f t="shared" si="192"/>
        <v>A</v>
      </c>
      <c r="J1363" s="38">
        <f t="shared" si="201"/>
        <v>5</v>
      </c>
      <c r="K1363" s="39" t="s">
        <v>47</v>
      </c>
      <c r="L1363" s="38" t="s">
        <v>770</v>
      </c>
      <c r="M1363" s="38" t="s">
        <v>545</v>
      </c>
      <c r="N1363" s="59" t="s">
        <v>549</v>
      </c>
      <c r="O1363" s="62" t="s">
        <v>554</v>
      </c>
      <c r="Q1363" s="2" t="str">
        <f t="shared" si="202"/>
        <v>3.3.90.39.05</v>
      </c>
      <c r="R1363" s="2" t="str">
        <f t="shared" si="203"/>
        <v>33903905</v>
      </c>
      <c r="S1363" s="2" t="b">
        <f t="shared" si="204"/>
        <v>1</v>
      </c>
      <c r="T1363" s="6" t="str">
        <f t="shared" si="205"/>
        <v>33903905</v>
      </c>
      <c r="V1363" s="11" t="str">
        <f t="shared" si="206"/>
        <v>A</v>
      </c>
      <c r="W1363" s="3" t="b">
        <f t="shared" si="207"/>
        <v>1</v>
      </c>
      <c r="Y1363" s="2" t="str">
        <f t="shared" si="208"/>
        <v>3.3.90.39.05 - SERVIÇOS TÉCNICOS PROFISSIONAIS</v>
      </c>
      <c r="Z1363" s="2" t="s">
        <v>549</v>
      </c>
    </row>
    <row r="1364" spans="2:26" s="3" customFormat="1" x14ac:dyDescent="0.25">
      <c r="B1364" s="36">
        <v>3</v>
      </c>
      <c r="C1364" s="37">
        <v>3</v>
      </c>
      <c r="D1364" s="37">
        <v>90</v>
      </c>
      <c r="E1364" s="37" t="s">
        <v>184</v>
      </c>
      <c r="F1364" s="37" t="s">
        <v>142</v>
      </c>
      <c r="G1364" s="38" t="str">
        <f t="shared" si="200"/>
        <v>3.3.90.39.06</v>
      </c>
      <c r="H1364" s="45" t="s">
        <v>302</v>
      </c>
      <c r="I1364" s="29" t="str">
        <f t="shared" si="192"/>
        <v>A</v>
      </c>
      <c r="J1364" s="38">
        <f t="shared" si="201"/>
        <v>5</v>
      </c>
      <c r="K1364" s="39" t="s">
        <v>47</v>
      </c>
      <c r="L1364" s="38" t="s">
        <v>770</v>
      </c>
      <c r="M1364" s="38" t="s">
        <v>545</v>
      </c>
      <c r="N1364" s="59" t="s">
        <v>549</v>
      </c>
      <c r="O1364" s="62" t="s">
        <v>554</v>
      </c>
      <c r="Q1364" s="2" t="str">
        <f t="shared" si="202"/>
        <v>3.3.90.39.06</v>
      </c>
      <c r="R1364" s="2" t="str">
        <f t="shared" si="203"/>
        <v>33903906</v>
      </c>
      <c r="S1364" s="2" t="b">
        <f t="shared" si="204"/>
        <v>1</v>
      </c>
      <c r="T1364" s="6" t="str">
        <f t="shared" si="205"/>
        <v>33903906</v>
      </c>
      <c r="V1364" s="11" t="str">
        <f t="shared" si="206"/>
        <v>A</v>
      </c>
      <c r="W1364" s="3" t="b">
        <f t="shared" si="207"/>
        <v>1</v>
      </c>
      <c r="Y1364" s="2" t="str">
        <f t="shared" si="208"/>
        <v>3.3.90.39.06 - CAPATAZIA, ESTIVA E PESAGEM</v>
      </c>
      <c r="Z1364" s="2" t="s">
        <v>549</v>
      </c>
    </row>
    <row r="1365" spans="2:26" s="3" customFormat="1" x14ac:dyDescent="0.25">
      <c r="B1365" s="36">
        <v>3</v>
      </c>
      <c r="C1365" s="37">
        <v>3</v>
      </c>
      <c r="D1365" s="37">
        <v>90</v>
      </c>
      <c r="E1365" s="37" t="s">
        <v>184</v>
      </c>
      <c r="F1365" s="37" t="s">
        <v>143</v>
      </c>
      <c r="G1365" s="38" t="str">
        <f t="shared" si="200"/>
        <v>3.3.90.39.07</v>
      </c>
      <c r="H1365" s="45" t="s">
        <v>328</v>
      </c>
      <c r="I1365" s="29" t="str">
        <f t="shared" si="192"/>
        <v>A</v>
      </c>
      <c r="J1365" s="38">
        <f t="shared" si="201"/>
        <v>5</v>
      </c>
      <c r="K1365" s="39" t="s">
        <v>47</v>
      </c>
      <c r="L1365" s="38" t="s">
        <v>770</v>
      </c>
      <c r="M1365" s="38" t="s">
        <v>545</v>
      </c>
      <c r="N1365" s="59" t="s">
        <v>549</v>
      </c>
      <c r="O1365" s="62" t="s">
        <v>554</v>
      </c>
      <c r="Q1365" s="2" t="str">
        <f t="shared" si="202"/>
        <v>3.3.90.39.07</v>
      </c>
      <c r="R1365" s="2" t="str">
        <f t="shared" si="203"/>
        <v>33903907</v>
      </c>
      <c r="S1365" s="2" t="b">
        <f t="shared" si="204"/>
        <v>1</v>
      </c>
      <c r="T1365" s="6" t="str">
        <f t="shared" si="205"/>
        <v>33903907</v>
      </c>
      <c r="V1365" s="11" t="str">
        <f t="shared" si="206"/>
        <v>A</v>
      </c>
      <c r="W1365" s="3" t="b">
        <f t="shared" si="207"/>
        <v>1</v>
      </c>
      <c r="Y1365" s="2" t="str">
        <f t="shared" si="208"/>
        <v>3.3.90.39.07 - DESCONTOS FINANCEIROS CONCEDIDOS</v>
      </c>
      <c r="Z1365" s="2" t="s">
        <v>549</v>
      </c>
    </row>
    <row r="1366" spans="2:26" s="3" customFormat="1" x14ac:dyDescent="0.25">
      <c r="B1366" s="36">
        <v>3</v>
      </c>
      <c r="C1366" s="37">
        <v>3</v>
      </c>
      <c r="D1366" s="37">
        <v>90</v>
      </c>
      <c r="E1366" s="37" t="s">
        <v>184</v>
      </c>
      <c r="F1366" s="37" t="s">
        <v>174</v>
      </c>
      <c r="G1366" s="38" t="str">
        <f t="shared" si="200"/>
        <v>3.3.90.39.09</v>
      </c>
      <c r="H1366" s="45" t="s">
        <v>304</v>
      </c>
      <c r="I1366" s="29" t="str">
        <f t="shared" si="192"/>
        <v>A</v>
      </c>
      <c r="J1366" s="38">
        <f t="shared" si="201"/>
        <v>5</v>
      </c>
      <c r="K1366" s="39" t="s">
        <v>47</v>
      </c>
      <c r="L1366" s="38" t="s">
        <v>770</v>
      </c>
      <c r="M1366" s="38" t="s">
        <v>545</v>
      </c>
      <c r="N1366" s="59" t="s">
        <v>549</v>
      </c>
      <c r="O1366" s="62" t="s">
        <v>554</v>
      </c>
      <c r="Q1366" s="2" t="str">
        <f t="shared" si="202"/>
        <v>3.3.90.39.09</v>
      </c>
      <c r="R1366" s="2" t="str">
        <f t="shared" si="203"/>
        <v>33903909</v>
      </c>
      <c r="S1366" s="2" t="b">
        <f t="shared" si="204"/>
        <v>1</v>
      </c>
      <c r="T1366" s="6" t="str">
        <f t="shared" si="205"/>
        <v>33903909</v>
      </c>
      <c r="V1366" s="11" t="str">
        <f t="shared" si="206"/>
        <v>A</v>
      </c>
      <c r="W1366" s="3" t="b">
        <f t="shared" si="207"/>
        <v>1</v>
      </c>
      <c r="Y1366" s="2" t="str">
        <f t="shared" si="208"/>
        <v>3.3.90.39.09 - ARMAZENAGEM</v>
      </c>
      <c r="Z1366" s="2" t="s">
        <v>549</v>
      </c>
    </row>
    <row r="1367" spans="2:26" s="3" customFormat="1" x14ac:dyDescent="0.25">
      <c r="B1367" s="36">
        <v>3</v>
      </c>
      <c r="C1367" s="37">
        <v>3</v>
      </c>
      <c r="D1367" s="37">
        <v>90</v>
      </c>
      <c r="E1367" s="37" t="s">
        <v>184</v>
      </c>
      <c r="F1367" s="37" t="s">
        <v>183</v>
      </c>
      <c r="G1367" s="38" t="str">
        <f t="shared" si="200"/>
        <v>3.3.90.39.10</v>
      </c>
      <c r="H1367" s="45" t="s">
        <v>305</v>
      </c>
      <c r="I1367" s="29" t="str">
        <f t="shared" si="192"/>
        <v>A</v>
      </c>
      <c r="J1367" s="38">
        <f t="shared" si="201"/>
        <v>5</v>
      </c>
      <c r="K1367" s="39" t="s">
        <v>47</v>
      </c>
      <c r="L1367" s="38" t="s">
        <v>770</v>
      </c>
      <c r="M1367" s="38" t="s">
        <v>545</v>
      </c>
      <c r="N1367" s="59" t="s">
        <v>549</v>
      </c>
      <c r="O1367" s="62" t="s">
        <v>554</v>
      </c>
      <c r="Q1367" s="2" t="str">
        <f t="shared" si="202"/>
        <v>3.3.90.39.10</v>
      </c>
      <c r="R1367" s="2" t="str">
        <f t="shared" si="203"/>
        <v>33903910</v>
      </c>
      <c r="S1367" s="2" t="b">
        <f t="shared" si="204"/>
        <v>1</v>
      </c>
      <c r="T1367" s="6" t="str">
        <f t="shared" si="205"/>
        <v>33903910</v>
      </c>
      <c r="V1367" s="11" t="str">
        <f t="shared" si="206"/>
        <v>A</v>
      </c>
      <c r="W1367" s="3" t="b">
        <f t="shared" si="207"/>
        <v>1</v>
      </c>
      <c r="Y1367" s="2" t="str">
        <f t="shared" si="208"/>
        <v>3.3.90.39.10 - LOCAÇÃO DE IMÓVEIS</v>
      </c>
      <c r="Z1367" s="2" t="s">
        <v>549</v>
      </c>
    </row>
    <row r="1368" spans="2:26" s="3" customFormat="1" x14ac:dyDescent="0.25">
      <c r="B1368" s="36">
        <v>3</v>
      </c>
      <c r="C1368" s="37">
        <v>3</v>
      </c>
      <c r="D1368" s="37">
        <v>90</v>
      </c>
      <c r="E1368" s="37" t="s">
        <v>184</v>
      </c>
      <c r="F1368" s="37" t="s">
        <v>145</v>
      </c>
      <c r="G1368" s="38" t="str">
        <f t="shared" si="200"/>
        <v>3.3.90.39.12</v>
      </c>
      <c r="H1368" s="45" t="s">
        <v>329</v>
      </c>
      <c r="I1368" s="29" t="str">
        <f t="shared" si="192"/>
        <v>A</v>
      </c>
      <c r="J1368" s="38">
        <f t="shared" si="201"/>
        <v>5</v>
      </c>
      <c r="K1368" s="39" t="s">
        <v>47</v>
      </c>
      <c r="L1368" s="38" t="s">
        <v>770</v>
      </c>
      <c r="M1368" s="38" t="s">
        <v>545</v>
      </c>
      <c r="N1368" s="59" t="s">
        <v>549</v>
      </c>
      <c r="O1368" s="62" t="s">
        <v>554</v>
      </c>
      <c r="Q1368" s="2" t="str">
        <f t="shared" si="202"/>
        <v>3.3.90.39.12</v>
      </c>
      <c r="R1368" s="2" t="str">
        <f t="shared" si="203"/>
        <v>33903912</v>
      </c>
      <c r="S1368" s="2" t="b">
        <f t="shared" si="204"/>
        <v>1</v>
      </c>
      <c r="T1368" s="6" t="str">
        <f t="shared" si="205"/>
        <v>33903912</v>
      </c>
      <c r="V1368" s="11" t="str">
        <f t="shared" si="206"/>
        <v>A</v>
      </c>
      <c r="W1368" s="3" t="b">
        <f t="shared" si="207"/>
        <v>1</v>
      </c>
      <c r="Y1368" s="2" t="str">
        <f t="shared" si="208"/>
        <v>3.3.90.39.12 - LOCAÇÃO DE MÁQUINAS E EQUIPAMENTOS</v>
      </c>
      <c r="Z1368" s="2" t="s">
        <v>549</v>
      </c>
    </row>
    <row r="1369" spans="2:26" s="3" customFormat="1" x14ac:dyDescent="0.25">
      <c r="B1369" s="36">
        <v>3</v>
      </c>
      <c r="C1369" s="37">
        <v>3</v>
      </c>
      <c r="D1369" s="37">
        <v>90</v>
      </c>
      <c r="E1369" s="37" t="s">
        <v>184</v>
      </c>
      <c r="F1369" s="37" t="s">
        <v>176</v>
      </c>
      <c r="G1369" s="38" t="str">
        <f t="shared" si="200"/>
        <v>3.3.90.39.14</v>
      </c>
      <c r="H1369" s="45" t="s">
        <v>330</v>
      </c>
      <c r="I1369" s="29" t="str">
        <f t="shared" si="192"/>
        <v>A</v>
      </c>
      <c r="J1369" s="38">
        <f t="shared" si="201"/>
        <v>5</v>
      </c>
      <c r="K1369" s="39" t="s">
        <v>47</v>
      </c>
      <c r="L1369" s="38" t="s">
        <v>770</v>
      </c>
      <c r="M1369" s="38" t="s">
        <v>545</v>
      </c>
      <c r="N1369" s="59" t="s">
        <v>549</v>
      </c>
      <c r="O1369" s="62" t="s">
        <v>554</v>
      </c>
      <c r="Q1369" s="2" t="str">
        <f t="shared" si="202"/>
        <v>3.3.90.39.14</v>
      </c>
      <c r="R1369" s="2" t="str">
        <f t="shared" si="203"/>
        <v>33903914</v>
      </c>
      <c r="S1369" s="2" t="b">
        <f t="shared" si="204"/>
        <v>1</v>
      </c>
      <c r="T1369" s="6" t="str">
        <f t="shared" si="205"/>
        <v>33903914</v>
      </c>
      <c r="V1369" s="11" t="str">
        <f t="shared" si="206"/>
        <v>A</v>
      </c>
      <c r="W1369" s="3" t="b">
        <f t="shared" si="207"/>
        <v>1</v>
      </c>
      <c r="Y1369" s="2" t="str">
        <f t="shared" si="208"/>
        <v>3.3.90.39.14 - LOCAÇÃO DE BENS MÓVEIS E OUTRAS NATUREZAS E INTANGÍVEIS</v>
      </c>
      <c r="Z1369" s="2" t="s">
        <v>549</v>
      </c>
    </row>
    <row r="1370" spans="2:26" s="3" customFormat="1" x14ac:dyDescent="0.25">
      <c r="B1370" s="36">
        <v>3</v>
      </c>
      <c r="C1370" s="37">
        <v>3</v>
      </c>
      <c r="D1370" s="37">
        <v>90</v>
      </c>
      <c r="E1370" s="37" t="s">
        <v>184</v>
      </c>
      <c r="F1370" s="37" t="s">
        <v>177</v>
      </c>
      <c r="G1370" s="38" t="str">
        <f t="shared" si="200"/>
        <v>3.3.90.39.16</v>
      </c>
      <c r="H1370" s="45" t="s">
        <v>310</v>
      </c>
      <c r="I1370" s="29" t="str">
        <f t="shared" si="192"/>
        <v>A</v>
      </c>
      <c r="J1370" s="38">
        <f t="shared" si="201"/>
        <v>5</v>
      </c>
      <c r="K1370" s="39" t="s">
        <v>47</v>
      </c>
      <c r="L1370" s="38" t="s">
        <v>770</v>
      </c>
      <c r="M1370" s="38" t="s">
        <v>545</v>
      </c>
      <c r="N1370" s="59" t="s">
        <v>549</v>
      </c>
      <c r="O1370" s="62" t="s">
        <v>554</v>
      </c>
      <c r="Q1370" s="2" t="str">
        <f t="shared" si="202"/>
        <v>3.3.90.39.16</v>
      </c>
      <c r="R1370" s="2" t="str">
        <f t="shared" si="203"/>
        <v>33903916</v>
      </c>
      <c r="S1370" s="2" t="b">
        <f t="shared" si="204"/>
        <v>1</v>
      </c>
      <c r="T1370" s="6" t="str">
        <f t="shared" si="205"/>
        <v>33903916</v>
      </c>
      <c r="V1370" s="11" t="str">
        <f t="shared" si="206"/>
        <v>A</v>
      </c>
      <c r="W1370" s="3" t="b">
        <f t="shared" si="207"/>
        <v>1</v>
      </c>
      <c r="Y1370" s="2" t="str">
        <f t="shared" si="208"/>
        <v>3.3.90.39.16 - MANUTENÇÃO E CONSERVAÇÃO DE BENS IMÓVEIS</v>
      </c>
      <c r="Z1370" s="2" t="s">
        <v>549</v>
      </c>
    </row>
    <row r="1371" spans="2:26" x14ac:dyDescent="0.25">
      <c r="B1371" s="36" t="s">
        <v>135</v>
      </c>
      <c r="C1371" s="37" t="s">
        <v>135</v>
      </c>
      <c r="D1371" s="37" t="s">
        <v>136</v>
      </c>
      <c r="E1371" s="37" t="s">
        <v>184</v>
      </c>
      <c r="F1371" s="37" t="s">
        <v>187</v>
      </c>
      <c r="G1371" s="38" t="str">
        <f t="shared" si="200"/>
        <v>3.3.90.39.17</v>
      </c>
      <c r="H1371" s="23" t="s">
        <v>102</v>
      </c>
      <c r="I1371" s="29" t="str">
        <f t="shared" si="192"/>
        <v>A</v>
      </c>
      <c r="J1371" s="38">
        <f t="shared" si="201"/>
        <v>5</v>
      </c>
      <c r="K1371" s="39" t="s">
        <v>47</v>
      </c>
      <c r="L1371" s="38" t="s">
        <v>770</v>
      </c>
      <c r="M1371" s="38" t="s">
        <v>544</v>
      </c>
      <c r="N1371" s="59" t="s">
        <v>549</v>
      </c>
      <c r="O1371" s="62" t="s">
        <v>554</v>
      </c>
      <c r="Q1371" s="2" t="str">
        <f t="shared" si="202"/>
        <v>3.3.90.39.17</v>
      </c>
      <c r="R1371" s="2" t="str">
        <f t="shared" si="203"/>
        <v>33903917</v>
      </c>
      <c r="S1371" s="2" t="b">
        <f t="shared" si="204"/>
        <v>1</v>
      </c>
      <c r="T1371" s="6" t="str">
        <f t="shared" si="205"/>
        <v>33903917</v>
      </c>
      <c r="V1371" s="9" t="str">
        <f t="shared" si="206"/>
        <v>A</v>
      </c>
      <c r="W1371" s="2" t="b">
        <f t="shared" si="207"/>
        <v>1</v>
      </c>
      <c r="Y1371" s="2" t="str">
        <f t="shared" si="208"/>
        <v>3.3.90.39.17 - MANUTENÇÃO E CONSERVAÇÃO DE MÁQUINAS E EQUIPAMENTOS</v>
      </c>
      <c r="Z1371" s="2" t="s">
        <v>549</v>
      </c>
    </row>
    <row r="1372" spans="2:26" x14ac:dyDescent="0.25">
      <c r="B1372" s="36">
        <v>3</v>
      </c>
      <c r="C1372" s="37">
        <v>3</v>
      </c>
      <c r="D1372" s="37">
        <v>90</v>
      </c>
      <c r="E1372" s="37" t="s">
        <v>184</v>
      </c>
      <c r="F1372" s="37">
        <v>19</v>
      </c>
      <c r="G1372" s="38" t="str">
        <f t="shared" si="200"/>
        <v>3.3.90.39.19</v>
      </c>
      <c r="H1372" s="23" t="s">
        <v>308</v>
      </c>
      <c r="I1372" s="29" t="str">
        <f t="shared" si="192"/>
        <v>A</v>
      </c>
      <c r="J1372" s="38">
        <f t="shared" si="201"/>
        <v>5</v>
      </c>
      <c r="K1372" s="39" t="s">
        <v>47</v>
      </c>
      <c r="L1372" s="38" t="s">
        <v>770</v>
      </c>
      <c r="M1372" s="38" t="s">
        <v>545</v>
      </c>
      <c r="N1372" s="59" t="s">
        <v>549</v>
      </c>
      <c r="O1372" s="62" t="s">
        <v>554</v>
      </c>
      <c r="Q1372" s="2" t="str">
        <f t="shared" si="202"/>
        <v>3.3.90.39.19</v>
      </c>
      <c r="R1372" s="2" t="str">
        <f t="shared" si="203"/>
        <v>33903919</v>
      </c>
      <c r="S1372" s="2" t="b">
        <f t="shared" si="204"/>
        <v>1</v>
      </c>
      <c r="T1372" s="6" t="str">
        <f t="shared" si="205"/>
        <v>33903919</v>
      </c>
      <c r="V1372" s="9" t="str">
        <f t="shared" si="206"/>
        <v>A</v>
      </c>
      <c r="W1372" s="2" t="b">
        <f t="shared" si="207"/>
        <v>1</v>
      </c>
      <c r="Y1372" s="2" t="str">
        <f t="shared" si="208"/>
        <v>3.3.90.39.19 - MANUTENÇÃO E CONSERVAÇÃO DE VEÍCULOS</v>
      </c>
      <c r="Z1372" s="2" t="s">
        <v>549</v>
      </c>
    </row>
    <row r="1373" spans="2:26" x14ac:dyDescent="0.25">
      <c r="B1373" s="36">
        <v>3</v>
      </c>
      <c r="C1373" s="37">
        <v>3</v>
      </c>
      <c r="D1373" s="37">
        <v>90</v>
      </c>
      <c r="E1373" s="37" t="s">
        <v>184</v>
      </c>
      <c r="F1373" s="37">
        <v>20</v>
      </c>
      <c r="G1373" s="38" t="str">
        <f t="shared" si="200"/>
        <v>3.3.90.39.20</v>
      </c>
      <c r="H1373" s="23" t="s">
        <v>309</v>
      </c>
      <c r="I1373" s="29" t="str">
        <f t="shared" si="192"/>
        <v>A</v>
      </c>
      <c r="J1373" s="38">
        <f t="shared" si="201"/>
        <v>5</v>
      </c>
      <c r="K1373" s="39" t="s">
        <v>47</v>
      </c>
      <c r="L1373" s="38" t="s">
        <v>770</v>
      </c>
      <c r="M1373" s="38" t="s">
        <v>545</v>
      </c>
      <c r="N1373" s="59" t="s">
        <v>549</v>
      </c>
      <c r="O1373" s="62" t="s">
        <v>554</v>
      </c>
      <c r="Q1373" s="2" t="str">
        <f t="shared" si="202"/>
        <v>3.3.90.39.20</v>
      </c>
      <c r="R1373" s="2" t="str">
        <f t="shared" si="203"/>
        <v>33903920</v>
      </c>
      <c r="S1373" s="2" t="b">
        <f t="shared" si="204"/>
        <v>1</v>
      </c>
      <c r="T1373" s="6" t="str">
        <f t="shared" si="205"/>
        <v>33903920</v>
      </c>
      <c r="V1373" s="9" t="str">
        <f t="shared" si="206"/>
        <v>A</v>
      </c>
      <c r="W1373" s="2" t="b">
        <f t="shared" si="207"/>
        <v>1</v>
      </c>
      <c r="Y1373" s="2" t="str">
        <f t="shared" si="208"/>
        <v>3.3.90.39.20 - MANUTENÇÃO E CONSERVAÇÃO DE BENS MÓVEIS DE OUTRAS NATUREZAS</v>
      </c>
      <c r="Z1373" s="2" t="s">
        <v>549</v>
      </c>
    </row>
    <row r="1374" spans="2:26" x14ac:dyDescent="0.25">
      <c r="B1374" s="36">
        <v>3</v>
      </c>
      <c r="C1374" s="37">
        <v>3</v>
      </c>
      <c r="D1374" s="37">
        <v>90</v>
      </c>
      <c r="E1374" s="37" t="s">
        <v>184</v>
      </c>
      <c r="F1374" s="37">
        <v>21</v>
      </c>
      <c r="G1374" s="38" t="str">
        <f t="shared" si="200"/>
        <v>3.3.90.39.21</v>
      </c>
      <c r="H1374" s="23" t="s">
        <v>331</v>
      </c>
      <c r="I1374" s="29" t="str">
        <f t="shared" si="192"/>
        <v>A</v>
      </c>
      <c r="J1374" s="38">
        <f t="shared" si="201"/>
        <v>5</v>
      </c>
      <c r="K1374" s="39" t="s">
        <v>47</v>
      </c>
      <c r="L1374" s="38" t="s">
        <v>770</v>
      </c>
      <c r="M1374" s="38" t="s">
        <v>545</v>
      </c>
      <c r="N1374" s="59" t="s">
        <v>549</v>
      </c>
      <c r="O1374" s="62" t="s">
        <v>554</v>
      </c>
      <c r="Q1374" s="2" t="str">
        <f t="shared" si="202"/>
        <v>3.3.90.39.21</v>
      </c>
      <c r="R1374" s="2" t="str">
        <f t="shared" si="203"/>
        <v>33903921</v>
      </c>
      <c r="S1374" s="2" t="b">
        <f t="shared" si="204"/>
        <v>1</v>
      </c>
      <c r="T1374" s="6" t="str">
        <f t="shared" si="205"/>
        <v>33903921</v>
      </c>
      <c r="V1374" s="9" t="str">
        <f t="shared" si="206"/>
        <v>A</v>
      </c>
      <c r="W1374" s="2" t="b">
        <f t="shared" si="207"/>
        <v>1</v>
      </c>
      <c r="Y1374" s="2" t="str">
        <f t="shared" si="208"/>
        <v>3.3.90.39.21 - MANUTENÇÃO E CONSERVAÇÃO DE ESTRADAS E VIAS</v>
      </c>
      <c r="Z1374" s="2" t="s">
        <v>549</v>
      </c>
    </row>
    <row r="1375" spans="2:26" x14ac:dyDescent="0.25">
      <c r="B1375" s="36">
        <v>3</v>
      </c>
      <c r="C1375" s="37">
        <v>3</v>
      </c>
      <c r="D1375" s="37">
        <v>90</v>
      </c>
      <c r="E1375" s="37" t="s">
        <v>184</v>
      </c>
      <c r="F1375" s="37">
        <v>22</v>
      </c>
      <c r="G1375" s="38" t="str">
        <f t="shared" si="200"/>
        <v>3.3.90.39.22</v>
      </c>
      <c r="H1375" s="23" t="s">
        <v>332</v>
      </c>
      <c r="I1375" s="29" t="str">
        <f t="shared" si="192"/>
        <v>A</v>
      </c>
      <c r="J1375" s="38">
        <f t="shared" si="201"/>
        <v>5</v>
      </c>
      <c r="K1375" s="39" t="s">
        <v>47</v>
      </c>
      <c r="L1375" s="38" t="s">
        <v>770</v>
      </c>
      <c r="M1375" s="38" t="s">
        <v>545</v>
      </c>
      <c r="N1375" s="59" t="s">
        <v>549</v>
      </c>
      <c r="O1375" s="62" t="s">
        <v>554</v>
      </c>
      <c r="Q1375" s="2" t="str">
        <f t="shared" si="202"/>
        <v>3.3.90.39.22</v>
      </c>
      <c r="R1375" s="2" t="str">
        <f t="shared" si="203"/>
        <v>33903922</v>
      </c>
      <c r="S1375" s="2" t="b">
        <f t="shared" si="204"/>
        <v>1</v>
      </c>
      <c r="T1375" s="6" t="str">
        <f t="shared" si="205"/>
        <v>33903922</v>
      </c>
      <c r="V1375" s="9" t="str">
        <f t="shared" si="206"/>
        <v>A</v>
      </c>
      <c r="W1375" s="2" t="b">
        <f t="shared" si="207"/>
        <v>1</v>
      </c>
      <c r="Y1375" s="2" t="str">
        <f t="shared" si="208"/>
        <v>3.3.90.39.22 - EXPOSIÇÕES, CONGRESSOS E CONFERÊNCIAS</v>
      </c>
      <c r="Z1375" s="2" t="s">
        <v>549</v>
      </c>
    </row>
    <row r="1376" spans="2:26" x14ac:dyDescent="0.25">
      <c r="B1376" s="36">
        <v>3</v>
      </c>
      <c r="C1376" s="37">
        <v>3</v>
      </c>
      <c r="D1376" s="37">
        <v>90</v>
      </c>
      <c r="E1376" s="37" t="s">
        <v>184</v>
      </c>
      <c r="F1376" s="37">
        <v>23</v>
      </c>
      <c r="G1376" s="38" t="str">
        <f t="shared" si="200"/>
        <v>3.3.90.39.23</v>
      </c>
      <c r="H1376" s="23" t="s">
        <v>333</v>
      </c>
      <c r="I1376" s="29" t="str">
        <f t="shared" si="192"/>
        <v>A</v>
      </c>
      <c r="J1376" s="38">
        <f t="shared" si="201"/>
        <v>5</v>
      </c>
      <c r="K1376" s="39" t="s">
        <v>47</v>
      </c>
      <c r="L1376" s="38" t="s">
        <v>770</v>
      </c>
      <c r="M1376" s="38" t="s">
        <v>545</v>
      </c>
      <c r="N1376" s="59" t="s">
        <v>549</v>
      </c>
      <c r="O1376" s="62" t="s">
        <v>554</v>
      </c>
      <c r="Q1376" s="2" t="str">
        <f t="shared" si="202"/>
        <v>3.3.90.39.23</v>
      </c>
      <c r="R1376" s="2" t="str">
        <f t="shared" si="203"/>
        <v>33903923</v>
      </c>
      <c r="S1376" s="2" t="b">
        <f t="shared" si="204"/>
        <v>1</v>
      </c>
      <c r="T1376" s="6" t="str">
        <f t="shared" si="205"/>
        <v>33903923</v>
      </c>
      <c r="V1376" s="9" t="str">
        <f t="shared" si="206"/>
        <v>A</v>
      </c>
      <c r="W1376" s="2" t="b">
        <f t="shared" si="207"/>
        <v>1</v>
      </c>
      <c r="Y1376" s="2" t="str">
        <f t="shared" si="208"/>
        <v>3.3.90.39.23 - FESTIVIDADES E HOMENAGENS</v>
      </c>
      <c r="Z1376" s="2" t="s">
        <v>549</v>
      </c>
    </row>
    <row r="1377" spans="2:26" x14ac:dyDescent="0.25">
      <c r="B1377" s="36">
        <v>3</v>
      </c>
      <c r="C1377" s="37">
        <v>3</v>
      </c>
      <c r="D1377" s="37">
        <v>90</v>
      </c>
      <c r="E1377" s="37" t="s">
        <v>184</v>
      </c>
      <c r="F1377" s="37" t="s">
        <v>182</v>
      </c>
      <c r="G1377" s="38" t="str">
        <f t="shared" si="200"/>
        <v>3.3.90.39.28</v>
      </c>
      <c r="H1377" s="23" t="s">
        <v>800</v>
      </c>
      <c r="I1377" s="29" t="str">
        <f t="shared" si="192"/>
        <v>A</v>
      </c>
      <c r="J1377" s="38">
        <f t="shared" si="201"/>
        <v>5</v>
      </c>
      <c r="K1377" s="39" t="s">
        <v>47</v>
      </c>
      <c r="L1377" s="38" t="s">
        <v>770</v>
      </c>
      <c r="M1377" s="38" t="s">
        <v>545</v>
      </c>
      <c r="N1377" s="59" t="s">
        <v>549</v>
      </c>
      <c r="O1377" s="62" t="s">
        <v>554</v>
      </c>
      <c r="Q1377" s="2" t="str">
        <f t="shared" si="202"/>
        <v>3.3.90.39.28</v>
      </c>
      <c r="R1377" s="2" t="str">
        <f t="shared" si="203"/>
        <v>33903928</v>
      </c>
      <c r="S1377" s="2" t="b">
        <f t="shared" si="204"/>
        <v>1</v>
      </c>
      <c r="T1377" s="6" t="str">
        <f t="shared" si="205"/>
        <v>33903928</v>
      </c>
      <c r="V1377" s="9" t="str">
        <f t="shared" si="206"/>
        <v>A</v>
      </c>
      <c r="W1377" s="2" t="b">
        <f t="shared" si="207"/>
        <v>1</v>
      </c>
      <c r="Y1377" s="2" t="str">
        <f t="shared" si="208"/>
        <v>3.3.90.39.28 - COLETA DE LIXO E DEMAIS RESÍDUOS</v>
      </c>
      <c r="Z1377" s="2" t="s">
        <v>549</v>
      </c>
    </row>
    <row r="1378" spans="2:26" x14ac:dyDescent="0.25">
      <c r="B1378" s="36">
        <v>3</v>
      </c>
      <c r="C1378" s="37">
        <v>3</v>
      </c>
      <c r="D1378" s="37">
        <v>90</v>
      </c>
      <c r="E1378" s="37" t="s">
        <v>184</v>
      </c>
      <c r="F1378" s="37" t="s">
        <v>155</v>
      </c>
      <c r="G1378" s="38" t="str">
        <f t="shared" si="200"/>
        <v>3.3.90.39.32</v>
      </c>
      <c r="H1378" s="23" t="s">
        <v>621</v>
      </c>
      <c r="I1378" s="29" t="str">
        <f t="shared" si="192"/>
        <v>A</v>
      </c>
      <c r="J1378" s="38">
        <f t="shared" si="201"/>
        <v>5</v>
      </c>
      <c r="K1378" s="39" t="s">
        <v>47</v>
      </c>
      <c r="L1378" s="38" t="s">
        <v>770</v>
      </c>
      <c r="M1378" s="38" t="s">
        <v>544</v>
      </c>
      <c r="N1378" s="59" t="s">
        <v>549</v>
      </c>
      <c r="O1378" s="62" t="s">
        <v>554</v>
      </c>
      <c r="T1378" s="6"/>
    </row>
    <row r="1379" spans="2:26" x14ac:dyDescent="0.25">
      <c r="B1379" s="36">
        <v>3</v>
      </c>
      <c r="C1379" s="37">
        <v>3</v>
      </c>
      <c r="D1379" s="37">
        <v>90</v>
      </c>
      <c r="E1379" s="37" t="s">
        <v>184</v>
      </c>
      <c r="F1379" s="37">
        <v>35</v>
      </c>
      <c r="G1379" s="38" t="str">
        <f t="shared" si="200"/>
        <v>3.3.90.39.35</v>
      </c>
      <c r="H1379" s="23" t="s">
        <v>321</v>
      </c>
      <c r="I1379" s="29" t="str">
        <f t="shared" si="192"/>
        <v>A</v>
      </c>
      <c r="J1379" s="38">
        <f t="shared" si="201"/>
        <v>5</v>
      </c>
      <c r="K1379" s="39" t="s">
        <v>47</v>
      </c>
      <c r="L1379" s="38" t="s">
        <v>770</v>
      </c>
      <c r="M1379" s="38" t="s">
        <v>545</v>
      </c>
      <c r="N1379" s="59" t="s">
        <v>549</v>
      </c>
      <c r="O1379" s="62" t="s">
        <v>554</v>
      </c>
      <c r="Q1379" s="2" t="str">
        <f t="shared" ref="Q1379:Q1415" si="209">B1379&amp;"."&amp;C1379&amp;"."&amp;D1379&amp;"."&amp;E1379&amp;"."&amp;F1379</f>
        <v>3.3.90.39.35</v>
      </c>
      <c r="R1379" s="2" t="str">
        <f t="shared" ref="R1379:R1415" si="210">SUBSTITUTE(Q1379,".","")</f>
        <v>33903935</v>
      </c>
      <c r="S1379" s="2" t="b">
        <f t="shared" ref="S1379:S1415" si="211">R1379=T1379</f>
        <v>1</v>
      </c>
      <c r="T1379" s="6" t="str">
        <f t="shared" ref="T1379:T1415" si="212">TRIM(SUBSTITUTE(TEXT(G1379,"00000000"),".",""))</f>
        <v>33903935</v>
      </c>
      <c r="V1379" s="9" t="str">
        <f t="shared" ref="V1379:V1415" si="213">IF(IFERROR(SEARCH("Último",K1379),0)&gt;0,"A","S")</f>
        <v>A</v>
      </c>
      <c r="W1379" s="2" t="b">
        <f t="shared" ref="W1379:W1415" si="214">V1379=I1379</f>
        <v>1</v>
      </c>
      <c r="Y1379" s="2" t="str">
        <f t="shared" ref="Y1379:Y1415" si="215">G1379&amp;" - "&amp;H1379</f>
        <v>3.3.90.39.35 - MULTAS DEDUTÍVEIS</v>
      </c>
      <c r="Z1379" s="2" t="s">
        <v>549</v>
      </c>
    </row>
    <row r="1380" spans="2:26" x14ac:dyDescent="0.25">
      <c r="B1380" s="36">
        <v>3</v>
      </c>
      <c r="C1380" s="37">
        <v>3</v>
      </c>
      <c r="D1380" s="37">
        <v>90</v>
      </c>
      <c r="E1380" s="37" t="s">
        <v>184</v>
      </c>
      <c r="F1380" s="37">
        <v>36</v>
      </c>
      <c r="G1380" s="38" t="str">
        <f t="shared" si="200"/>
        <v>3.3.90.39.36</v>
      </c>
      <c r="H1380" s="23" t="s">
        <v>324</v>
      </c>
      <c r="I1380" s="29" t="str">
        <f t="shared" si="192"/>
        <v>A</v>
      </c>
      <c r="J1380" s="38">
        <f t="shared" si="201"/>
        <v>5</v>
      </c>
      <c r="K1380" s="39" t="s">
        <v>47</v>
      </c>
      <c r="L1380" s="38" t="s">
        <v>770</v>
      </c>
      <c r="M1380" s="38" t="s">
        <v>545</v>
      </c>
      <c r="N1380" s="59" t="s">
        <v>549</v>
      </c>
      <c r="O1380" s="62" t="s">
        <v>554</v>
      </c>
      <c r="Q1380" s="2" t="str">
        <f t="shared" si="209"/>
        <v>3.3.90.39.36</v>
      </c>
      <c r="R1380" s="2" t="str">
        <f t="shared" si="210"/>
        <v>33903936</v>
      </c>
      <c r="S1380" s="2" t="b">
        <f t="shared" si="211"/>
        <v>1</v>
      </c>
      <c r="T1380" s="6" t="str">
        <f t="shared" si="212"/>
        <v>33903936</v>
      </c>
      <c r="V1380" s="9" t="str">
        <f t="shared" si="213"/>
        <v>A</v>
      </c>
      <c r="W1380" s="2" t="b">
        <f t="shared" si="214"/>
        <v>1</v>
      </c>
      <c r="Y1380" s="2" t="str">
        <f t="shared" si="215"/>
        <v>3.3.90.39.36 - MULTAS INDEDUTÍVEIS</v>
      </c>
      <c r="Z1380" s="2" t="s">
        <v>549</v>
      </c>
    </row>
    <row r="1381" spans="2:26" x14ac:dyDescent="0.25">
      <c r="B1381" s="36">
        <v>3</v>
      </c>
      <c r="C1381" s="37">
        <v>3</v>
      </c>
      <c r="D1381" s="37">
        <v>90</v>
      </c>
      <c r="E1381" s="37" t="s">
        <v>184</v>
      </c>
      <c r="F1381" s="37">
        <v>37</v>
      </c>
      <c r="G1381" s="38" t="str">
        <f t="shared" si="200"/>
        <v>3.3.90.39.37</v>
      </c>
      <c r="H1381" s="23" t="s">
        <v>322</v>
      </c>
      <c r="I1381" s="29" t="str">
        <f t="shared" si="192"/>
        <v>A</v>
      </c>
      <c r="J1381" s="38">
        <f t="shared" si="201"/>
        <v>5</v>
      </c>
      <c r="K1381" s="39" t="s">
        <v>47</v>
      </c>
      <c r="L1381" s="38" t="s">
        <v>770</v>
      </c>
      <c r="M1381" s="38" t="s">
        <v>545</v>
      </c>
      <c r="N1381" s="59" t="s">
        <v>549</v>
      </c>
      <c r="O1381" s="62" t="s">
        <v>554</v>
      </c>
      <c r="Q1381" s="2" t="str">
        <f t="shared" si="209"/>
        <v>3.3.90.39.37</v>
      </c>
      <c r="R1381" s="2" t="str">
        <f t="shared" si="210"/>
        <v>33903937</v>
      </c>
      <c r="S1381" s="2" t="b">
        <f t="shared" si="211"/>
        <v>1</v>
      </c>
      <c r="T1381" s="6" t="str">
        <f t="shared" si="212"/>
        <v>33903937</v>
      </c>
      <c r="V1381" s="9" t="str">
        <f t="shared" si="213"/>
        <v>A</v>
      </c>
      <c r="W1381" s="2" t="b">
        <f t="shared" si="214"/>
        <v>1</v>
      </c>
      <c r="Y1381" s="2" t="str">
        <f t="shared" si="215"/>
        <v>3.3.90.39.37 - JUROS</v>
      </c>
      <c r="Z1381" s="2" t="s">
        <v>549</v>
      </c>
    </row>
    <row r="1382" spans="2:26" x14ac:dyDescent="0.25">
      <c r="B1382" s="36">
        <v>3</v>
      </c>
      <c r="C1382" s="37">
        <v>3</v>
      </c>
      <c r="D1382" s="37">
        <v>90</v>
      </c>
      <c r="E1382" s="37" t="s">
        <v>184</v>
      </c>
      <c r="F1382" s="37">
        <v>38</v>
      </c>
      <c r="G1382" s="38" t="str">
        <f t="shared" si="200"/>
        <v>3.3.90.39.38</v>
      </c>
      <c r="H1382" s="23" t="s">
        <v>320</v>
      </c>
      <c r="I1382" s="29" t="str">
        <f t="shared" si="192"/>
        <v>A</v>
      </c>
      <c r="J1382" s="38">
        <f t="shared" si="201"/>
        <v>5</v>
      </c>
      <c r="K1382" s="39" t="s">
        <v>47</v>
      </c>
      <c r="L1382" s="38" t="s">
        <v>770</v>
      </c>
      <c r="M1382" s="38" t="s">
        <v>545</v>
      </c>
      <c r="N1382" s="59" t="s">
        <v>549</v>
      </c>
      <c r="O1382" s="62" t="s">
        <v>554</v>
      </c>
      <c r="Q1382" s="2" t="str">
        <f t="shared" si="209"/>
        <v>3.3.90.39.38</v>
      </c>
      <c r="R1382" s="2" t="str">
        <f t="shared" si="210"/>
        <v>33903938</v>
      </c>
      <c r="S1382" s="2" t="b">
        <f t="shared" si="211"/>
        <v>1</v>
      </c>
      <c r="T1382" s="6" t="str">
        <f t="shared" si="212"/>
        <v>33903938</v>
      </c>
      <c r="V1382" s="9" t="str">
        <f t="shared" si="213"/>
        <v>A</v>
      </c>
      <c r="W1382" s="2" t="b">
        <f t="shared" si="214"/>
        <v>1</v>
      </c>
      <c r="Y1382" s="2" t="str">
        <f t="shared" si="215"/>
        <v>3.3.90.39.38 - ENCARGOS FINANCEIROS DEDUTÍVEIS</v>
      </c>
      <c r="Z1382" s="2" t="s">
        <v>549</v>
      </c>
    </row>
    <row r="1383" spans="2:26" x14ac:dyDescent="0.25">
      <c r="B1383" s="36">
        <v>3</v>
      </c>
      <c r="C1383" s="37">
        <v>3</v>
      </c>
      <c r="D1383" s="37">
        <v>90</v>
      </c>
      <c r="E1383" s="37" t="s">
        <v>184</v>
      </c>
      <c r="F1383" s="37">
        <v>39</v>
      </c>
      <c r="G1383" s="38" t="str">
        <f t="shared" si="200"/>
        <v>3.3.90.39.39</v>
      </c>
      <c r="H1383" s="23" t="s">
        <v>323</v>
      </c>
      <c r="I1383" s="29" t="str">
        <f t="shared" si="192"/>
        <v>A</v>
      </c>
      <c r="J1383" s="38">
        <f t="shared" si="201"/>
        <v>5</v>
      </c>
      <c r="K1383" s="39" t="s">
        <v>47</v>
      </c>
      <c r="L1383" s="38" t="s">
        <v>770</v>
      </c>
      <c r="M1383" s="38" t="s">
        <v>545</v>
      </c>
      <c r="N1383" s="59" t="s">
        <v>549</v>
      </c>
      <c r="O1383" s="62" t="s">
        <v>554</v>
      </c>
      <c r="Q1383" s="2" t="str">
        <f t="shared" si="209"/>
        <v>3.3.90.39.39</v>
      </c>
      <c r="R1383" s="2" t="str">
        <f t="shared" si="210"/>
        <v>33903939</v>
      </c>
      <c r="S1383" s="2" t="b">
        <f t="shared" si="211"/>
        <v>1</v>
      </c>
      <c r="T1383" s="6" t="str">
        <f t="shared" si="212"/>
        <v>33903939</v>
      </c>
      <c r="V1383" s="9" t="str">
        <f t="shared" si="213"/>
        <v>A</v>
      </c>
      <c r="W1383" s="2" t="b">
        <f t="shared" si="214"/>
        <v>1</v>
      </c>
      <c r="Y1383" s="2" t="str">
        <f t="shared" si="215"/>
        <v>3.3.90.39.39 - ENCARGOS FINANCEIROS INDEDUTÍVEIS</v>
      </c>
      <c r="Z1383" s="2" t="s">
        <v>549</v>
      </c>
    </row>
    <row r="1384" spans="2:26" x14ac:dyDescent="0.25">
      <c r="B1384" s="36">
        <v>3</v>
      </c>
      <c r="C1384" s="37">
        <v>3</v>
      </c>
      <c r="D1384" s="37">
        <v>90</v>
      </c>
      <c r="E1384" s="37" t="s">
        <v>184</v>
      </c>
      <c r="F1384" s="37">
        <v>40</v>
      </c>
      <c r="G1384" s="38" t="str">
        <f t="shared" si="200"/>
        <v>3.3.90.39.40</v>
      </c>
      <c r="H1384" s="23" t="s">
        <v>334</v>
      </c>
      <c r="I1384" s="29" t="str">
        <f t="shared" ref="I1384:I1447" si="216">IF(J1384&lt;J1385,"S","A")</f>
        <v>A</v>
      </c>
      <c r="J1384" s="38">
        <f t="shared" si="201"/>
        <v>5</v>
      </c>
      <c r="K1384" s="39" t="s">
        <v>47</v>
      </c>
      <c r="L1384" s="38" t="s">
        <v>770</v>
      </c>
      <c r="M1384" s="38" t="s">
        <v>545</v>
      </c>
      <c r="N1384" s="59" t="s">
        <v>549</v>
      </c>
      <c r="O1384" s="62" t="s">
        <v>554</v>
      </c>
      <c r="Q1384" s="2" t="str">
        <f t="shared" si="209"/>
        <v>3.3.90.39.40</v>
      </c>
      <c r="R1384" s="2" t="str">
        <f t="shared" si="210"/>
        <v>33903940</v>
      </c>
      <c r="S1384" s="2" t="b">
        <f t="shared" si="211"/>
        <v>1</v>
      </c>
      <c r="T1384" s="6" t="str">
        <f t="shared" si="212"/>
        <v>33903940</v>
      </c>
      <c r="V1384" s="9" t="str">
        <f t="shared" si="213"/>
        <v>A</v>
      </c>
      <c r="W1384" s="2" t="b">
        <f t="shared" si="214"/>
        <v>1</v>
      </c>
      <c r="Y1384" s="2" t="str">
        <f t="shared" si="215"/>
        <v>3.3.90.39.40 - PROGRAMA DE ALIMENTAÇÃO DO TRABALHADOR</v>
      </c>
      <c r="Z1384" s="2" t="s">
        <v>549</v>
      </c>
    </row>
    <row r="1385" spans="2:26" x14ac:dyDescent="0.25">
      <c r="B1385" s="36">
        <v>3</v>
      </c>
      <c r="C1385" s="37">
        <v>3</v>
      </c>
      <c r="D1385" s="37">
        <v>90</v>
      </c>
      <c r="E1385" s="37" t="s">
        <v>184</v>
      </c>
      <c r="F1385" s="37">
        <v>41</v>
      </c>
      <c r="G1385" s="38" t="str">
        <f t="shared" si="200"/>
        <v>3.3.90.39.41</v>
      </c>
      <c r="H1385" s="23" t="s">
        <v>311</v>
      </c>
      <c r="I1385" s="29" t="str">
        <f t="shared" si="216"/>
        <v>A</v>
      </c>
      <c r="J1385" s="38">
        <f t="shared" si="201"/>
        <v>5</v>
      </c>
      <c r="K1385" s="39" t="s">
        <v>47</v>
      </c>
      <c r="L1385" s="38" t="s">
        <v>770</v>
      </c>
      <c r="M1385" s="38" t="s">
        <v>545</v>
      </c>
      <c r="N1385" s="59" t="s">
        <v>549</v>
      </c>
      <c r="O1385" s="62" t="s">
        <v>554</v>
      </c>
      <c r="Q1385" s="2" t="str">
        <f t="shared" si="209"/>
        <v>3.3.90.39.41</v>
      </c>
      <c r="R1385" s="2" t="str">
        <f t="shared" si="210"/>
        <v>33903941</v>
      </c>
      <c r="S1385" s="2" t="b">
        <f t="shared" si="211"/>
        <v>1</v>
      </c>
      <c r="T1385" s="6" t="str">
        <f t="shared" si="212"/>
        <v>33903941</v>
      </c>
      <c r="V1385" s="9" t="str">
        <f t="shared" si="213"/>
        <v>A</v>
      </c>
      <c r="W1385" s="2" t="b">
        <f t="shared" si="214"/>
        <v>1</v>
      </c>
      <c r="Y1385" s="2" t="str">
        <f t="shared" si="215"/>
        <v>3.3.90.39.41 - FORNECIMENTO DE ALIMENTAÇÃO</v>
      </c>
      <c r="Z1385" s="2" t="s">
        <v>549</v>
      </c>
    </row>
    <row r="1386" spans="2:26" x14ac:dyDescent="0.25">
      <c r="B1386" s="36">
        <v>3</v>
      </c>
      <c r="C1386" s="37">
        <v>3</v>
      </c>
      <c r="D1386" s="37">
        <v>90</v>
      </c>
      <c r="E1386" s="37" t="s">
        <v>184</v>
      </c>
      <c r="F1386" s="37">
        <v>42</v>
      </c>
      <c r="G1386" s="38" t="str">
        <f t="shared" si="200"/>
        <v>3.3.90.39.42</v>
      </c>
      <c r="H1386" s="23" t="s">
        <v>312</v>
      </c>
      <c r="I1386" s="29" t="str">
        <f t="shared" si="216"/>
        <v>A</v>
      </c>
      <c r="J1386" s="38">
        <f t="shared" si="201"/>
        <v>5</v>
      </c>
      <c r="K1386" s="39" t="s">
        <v>47</v>
      </c>
      <c r="L1386" s="38" t="s">
        <v>770</v>
      </c>
      <c r="M1386" s="38" t="s">
        <v>545</v>
      </c>
      <c r="N1386" s="59" t="s">
        <v>549</v>
      </c>
      <c r="O1386" s="62" t="s">
        <v>554</v>
      </c>
      <c r="Q1386" s="2" t="str">
        <f t="shared" si="209"/>
        <v>3.3.90.39.42</v>
      </c>
      <c r="R1386" s="2" t="str">
        <f t="shared" si="210"/>
        <v>33903942</v>
      </c>
      <c r="S1386" s="2" t="b">
        <f t="shared" si="211"/>
        <v>1</v>
      </c>
      <c r="T1386" s="6" t="str">
        <f t="shared" si="212"/>
        <v>33903942</v>
      </c>
      <c r="V1386" s="9" t="str">
        <f t="shared" si="213"/>
        <v>A</v>
      </c>
      <c r="W1386" s="2" t="b">
        <f t="shared" si="214"/>
        <v>1</v>
      </c>
      <c r="Y1386" s="2" t="str">
        <f t="shared" si="215"/>
        <v>3.3.90.39.42 - SERVIÇOS DE CARÁTER SECRETO OU RESERVADO</v>
      </c>
      <c r="Z1386" s="2" t="s">
        <v>549</v>
      </c>
    </row>
    <row r="1387" spans="2:26" x14ac:dyDescent="0.25">
      <c r="B1387" s="36" t="s">
        <v>135</v>
      </c>
      <c r="C1387" s="37" t="s">
        <v>135</v>
      </c>
      <c r="D1387" s="37" t="s">
        <v>136</v>
      </c>
      <c r="E1387" s="37" t="s">
        <v>184</v>
      </c>
      <c r="F1387" s="37" t="s">
        <v>165</v>
      </c>
      <c r="G1387" s="38" t="str">
        <f t="shared" si="200"/>
        <v>3.3.90.39.43</v>
      </c>
      <c r="H1387" s="23" t="s">
        <v>103</v>
      </c>
      <c r="I1387" s="29" t="str">
        <f t="shared" si="216"/>
        <v>A</v>
      </c>
      <c r="J1387" s="38">
        <f t="shared" si="201"/>
        <v>5</v>
      </c>
      <c r="K1387" s="39" t="s">
        <v>47</v>
      </c>
      <c r="L1387" s="38" t="s">
        <v>770</v>
      </c>
      <c r="M1387" s="38" t="s">
        <v>544</v>
      </c>
      <c r="N1387" s="59" t="s">
        <v>549</v>
      </c>
      <c r="O1387" s="62" t="s">
        <v>554</v>
      </c>
      <c r="Q1387" s="2" t="str">
        <f t="shared" si="209"/>
        <v>3.3.90.39.43</v>
      </c>
      <c r="R1387" s="2" t="str">
        <f t="shared" si="210"/>
        <v>33903943</v>
      </c>
      <c r="S1387" s="2" t="b">
        <f t="shared" si="211"/>
        <v>1</v>
      </c>
      <c r="T1387" s="6" t="str">
        <f t="shared" si="212"/>
        <v>33903943</v>
      </c>
      <c r="V1387" s="9" t="str">
        <f t="shared" si="213"/>
        <v>A</v>
      </c>
      <c r="W1387" s="2" t="b">
        <f t="shared" si="214"/>
        <v>1</v>
      </c>
      <c r="Y1387" s="2" t="str">
        <f t="shared" si="215"/>
        <v>3.3.90.39.43 - SERVIÇOS DE ENERGIA ELÉTRICA</v>
      </c>
      <c r="Z1387" s="2" t="s">
        <v>549</v>
      </c>
    </row>
    <row r="1388" spans="2:26" x14ac:dyDescent="0.25">
      <c r="B1388" s="36" t="s">
        <v>135</v>
      </c>
      <c r="C1388" s="37" t="s">
        <v>135</v>
      </c>
      <c r="D1388" s="37" t="s">
        <v>136</v>
      </c>
      <c r="E1388" s="37" t="s">
        <v>184</v>
      </c>
      <c r="F1388" s="37" t="s">
        <v>166</v>
      </c>
      <c r="G1388" s="38" t="str">
        <f t="shared" si="200"/>
        <v>3.3.90.39.44</v>
      </c>
      <c r="H1388" s="23" t="s">
        <v>104</v>
      </c>
      <c r="I1388" s="29" t="str">
        <f t="shared" si="216"/>
        <v>A</v>
      </c>
      <c r="J1388" s="38">
        <f t="shared" si="201"/>
        <v>5</v>
      </c>
      <c r="K1388" s="39" t="s">
        <v>47</v>
      </c>
      <c r="L1388" s="38" t="s">
        <v>770</v>
      </c>
      <c r="M1388" s="38" t="s">
        <v>544</v>
      </c>
      <c r="N1388" s="59" t="s">
        <v>549</v>
      </c>
      <c r="O1388" s="62" t="s">
        <v>554</v>
      </c>
      <c r="Q1388" s="2" t="str">
        <f t="shared" si="209"/>
        <v>3.3.90.39.44</v>
      </c>
      <c r="R1388" s="2" t="str">
        <f t="shared" si="210"/>
        <v>33903944</v>
      </c>
      <c r="S1388" s="2" t="b">
        <f t="shared" si="211"/>
        <v>1</v>
      </c>
      <c r="T1388" s="6" t="str">
        <f t="shared" si="212"/>
        <v>33903944</v>
      </c>
      <c r="V1388" s="9" t="str">
        <f t="shared" si="213"/>
        <v>A</v>
      </c>
      <c r="W1388" s="2" t="b">
        <f t="shared" si="214"/>
        <v>1</v>
      </c>
      <c r="Y1388" s="2" t="str">
        <f t="shared" si="215"/>
        <v>3.3.90.39.44 - SERVIÇOS DE ÁGUA E ESGOTO</v>
      </c>
      <c r="Z1388" s="2" t="s">
        <v>549</v>
      </c>
    </row>
    <row r="1389" spans="2:26" x14ac:dyDescent="0.25">
      <c r="B1389" s="36">
        <v>3</v>
      </c>
      <c r="C1389" s="37">
        <v>3</v>
      </c>
      <c r="D1389" s="37">
        <v>90</v>
      </c>
      <c r="E1389" s="37" t="s">
        <v>184</v>
      </c>
      <c r="F1389" s="37">
        <v>45</v>
      </c>
      <c r="G1389" s="38" t="str">
        <f t="shared" si="200"/>
        <v>3.3.90.39.45</v>
      </c>
      <c r="H1389" s="23" t="s">
        <v>335</v>
      </c>
      <c r="I1389" s="29" t="str">
        <f t="shared" si="216"/>
        <v>A</v>
      </c>
      <c r="J1389" s="38">
        <f t="shared" si="201"/>
        <v>5</v>
      </c>
      <c r="K1389" s="39" t="s">
        <v>47</v>
      </c>
      <c r="L1389" s="38" t="s">
        <v>770</v>
      </c>
      <c r="M1389" s="38" t="s">
        <v>545</v>
      </c>
      <c r="N1389" s="59" t="s">
        <v>549</v>
      </c>
      <c r="O1389" s="62" t="s">
        <v>554</v>
      </c>
      <c r="Q1389" s="2" t="str">
        <f t="shared" si="209"/>
        <v>3.3.90.39.45</v>
      </c>
      <c r="R1389" s="2" t="str">
        <f t="shared" si="210"/>
        <v>33903945</v>
      </c>
      <c r="S1389" s="2" t="b">
        <f t="shared" si="211"/>
        <v>1</v>
      </c>
      <c r="T1389" s="6" t="str">
        <f t="shared" si="212"/>
        <v>33903945</v>
      </c>
      <c r="V1389" s="9" t="str">
        <f t="shared" si="213"/>
        <v>A</v>
      </c>
      <c r="W1389" s="2" t="b">
        <f t="shared" si="214"/>
        <v>1</v>
      </c>
      <c r="Y1389" s="2" t="str">
        <f t="shared" si="215"/>
        <v>3.3.90.39.45 - SERVIÇOS DE GÁS</v>
      </c>
      <c r="Z1389" s="2" t="s">
        <v>549</v>
      </c>
    </row>
    <row r="1390" spans="2:26" x14ac:dyDescent="0.25">
      <c r="B1390" s="36">
        <v>3</v>
      </c>
      <c r="C1390" s="37">
        <v>3</v>
      </c>
      <c r="D1390" s="37">
        <v>90</v>
      </c>
      <c r="E1390" s="37" t="s">
        <v>184</v>
      </c>
      <c r="F1390" s="37">
        <v>46</v>
      </c>
      <c r="G1390" s="38" t="str">
        <f t="shared" si="200"/>
        <v>3.3.90.39.46</v>
      </c>
      <c r="H1390" s="23" t="s">
        <v>314</v>
      </c>
      <c r="I1390" s="29" t="str">
        <f t="shared" si="216"/>
        <v>A</v>
      </c>
      <c r="J1390" s="38">
        <f t="shared" si="201"/>
        <v>5</v>
      </c>
      <c r="K1390" s="39" t="s">
        <v>47</v>
      </c>
      <c r="L1390" s="38" t="s">
        <v>770</v>
      </c>
      <c r="M1390" s="38" t="s">
        <v>545</v>
      </c>
      <c r="N1390" s="59" t="s">
        <v>549</v>
      </c>
      <c r="O1390" s="62" t="s">
        <v>554</v>
      </c>
      <c r="Q1390" s="2" t="str">
        <f t="shared" si="209"/>
        <v>3.3.90.39.46</v>
      </c>
      <c r="R1390" s="2" t="str">
        <f t="shared" si="210"/>
        <v>33903946</v>
      </c>
      <c r="S1390" s="2" t="b">
        <f t="shared" si="211"/>
        <v>1</v>
      </c>
      <c r="T1390" s="6" t="str">
        <f t="shared" si="212"/>
        <v>33903946</v>
      </c>
      <c r="V1390" s="9" t="str">
        <f t="shared" si="213"/>
        <v>A</v>
      </c>
      <c r="W1390" s="2" t="b">
        <f t="shared" si="214"/>
        <v>1</v>
      </c>
      <c r="Y1390" s="2" t="str">
        <f t="shared" si="215"/>
        <v>3.3.90.39.46 - SERVIÇOS DOMÉSTICOS</v>
      </c>
      <c r="Z1390" s="2" t="s">
        <v>549</v>
      </c>
    </row>
    <row r="1391" spans="2:26" x14ac:dyDescent="0.25">
      <c r="B1391" s="36" t="s">
        <v>135</v>
      </c>
      <c r="C1391" s="37" t="s">
        <v>135</v>
      </c>
      <c r="D1391" s="37" t="s">
        <v>136</v>
      </c>
      <c r="E1391" s="37" t="s">
        <v>184</v>
      </c>
      <c r="F1391" s="37" t="s">
        <v>169</v>
      </c>
      <c r="G1391" s="38" t="str">
        <f t="shared" si="200"/>
        <v>3.3.90.39.47</v>
      </c>
      <c r="H1391" s="23" t="s">
        <v>371</v>
      </c>
      <c r="I1391" s="29" t="str">
        <f t="shared" si="216"/>
        <v>A</v>
      </c>
      <c r="J1391" s="38">
        <f t="shared" si="201"/>
        <v>5</v>
      </c>
      <c r="K1391" s="39" t="s">
        <v>47</v>
      </c>
      <c r="L1391" s="38" t="s">
        <v>770</v>
      </c>
      <c r="M1391" s="38" t="s">
        <v>544</v>
      </c>
      <c r="N1391" s="59" t="s">
        <v>549</v>
      </c>
      <c r="O1391" s="62" t="s">
        <v>554</v>
      </c>
      <c r="Q1391" s="2" t="str">
        <f t="shared" si="209"/>
        <v>3.3.90.39.47</v>
      </c>
      <c r="R1391" s="2" t="str">
        <f t="shared" si="210"/>
        <v>33903947</v>
      </c>
      <c r="S1391" s="2" t="b">
        <f t="shared" si="211"/>
        <v>1</v>
      </c>
      <c r="T1391" s="6" t="str">
        <f t="shared" si="212"/>
        <v>33903947</v>
      </c>
      <c r="V1391" s="9" t="str">
        <f t="shared" si="213"/>
        <v>A</v>
      </c>
      <c r="W1391" s="2" t="b">
        <f t="shared" si="214"/>
        <v>1</v>
      </c>
      <c r="Y1391" s="2" t="str">
        <f t="shared" si="215"/>
        <v>3.3.90.39.47 - SERVIÇOS DE COMUNICAÇÃO EM GERAL (QUE NÃO INTEGRAM PACOTE DE COMUNICAÇÃO DE DADOS)</v>
      </c>
      <c r="Z1391" s="2" t="s">
        <v>549</v>
      </c>
    </row>
    <row r="1392" spans="2:26" x14ac:dyDescent="0.25">
      <c r="B1392" s="36">
        <v>3</v>
      </c>
      <c r="C1392" s="37">
        <v>3</v>
      </c>
      <c r="D1392" s="37">
        <v>90</v>
      </c>
      <c r="E1392" s="37" t="s">
        <v>184</v>
      </c>
      <c r="F1392" s="37">
        <v>48</v>
      </c>
      <c r="G1392" s="38" t="str">
        <f t="shared" si="200"/>
        <v>3.3.90.39.48</v>
      </c>
      <c r="H1392" s="23" t="s">
        <v>605</v>
      </c>
      <c r="I1392" s="29" t="str">
        <f t="shared" si="216"/>
        <v>A</v>
      </c>
      <c r="J1392" s="38">
        <f t="shared" si="201"/>
        <v>5</v>
      </c>
      <c r="K1392" s="39" t="s">
        <v>47</v>
      </c>
      <c r="L1392" s="38" t="s">
        <v>770</v>
      </c>
      <c r="M1392" s="38" t="s">
        <v>545</v>
      </c>
      <c r="N1392" s="59" t="s">
        <v>549</v>
      </c>
      <c r="O1392" s="62" t="s">
        <v>554</v>
      </c>
      <c r="Q1392" s="2" t="str">
        <f t="shared" si="209"/>
        <v>3.3.90.39.48</v>
      </c>
      <c r="R1392" s="2" t="str">
        <f t="shared" si="210"/>
        <v>33903948</v>
      </c>
      <c r="S1392" s="2" t="b">
        <f t="shared" si="211"/>
        <v>1</v>
      </c>
      <c r="T1392" s="6" t="str">
        <f t="shared" si="212"/>
        <v>33903948</v>
      </c>
      <c r="V1392" s="9" t="str">
        <f t="shared" si="213"/>
        <v>A</v>
      </c>
      <c r="W1392" s="2" t="b">
        <f t="shared" si="214"/>
        <v>1</v>
      </c>
      <c r="Y1392" s="2" t="str">
        <f t="shared" si="215"/>
        <v>3.3.90.39.48 - SERVIÇOS DE SELEÇÃO E TREINAMENTO</v>
      </c>
      <c r="Z1392" s="2" t="s">
        <v>549</v>
      </c>
    </row>
    <row r="1393" spans="2:26" x14ac:dyDescent="0.25">
      <c r="B1393" s="36">
        <v>3</v>
      </c>
      <c r="C1393" s="37">
        <v>3</v>
      </c>
      <c r="D1393" s="37">
        <v>90</v>
      </c>
      <c r="E1393" s="37" t="s">
        <v>184</v>
      </c>
      <c r="F1393" s="37">
        <v>49</v>
      </c>
      <c r="G1393" s="38" t="str">
        <f t="shared" si="200"/>
        <v>3.3.90.39.49</v>
      </c>
      <c r="H1393" s="23" t="s">
        <v>336</v>
      </c>
      <c r="I1393" s="29" t="str">
        <f t="shared" si="216"/>
        <v>A</v>
      </c>
      <c r="J1393" s="38">
        <f t="shared" si="201"/>
        <v>5</v>
      </c>
      <c r="K1393" s="39" t="s">
        <v>47</v>
      </c>
      <c r="L1393" s="38" t="s">
        <v>770</v>
      </c>
      <c r="M1393" s="38" t="s">
        <v>545</v>
      </c>
      <c r="N1393" s="59" t="s">
        <v>549</v>
      </c>
      <c r="O1393" s="62" t="s">
        <v>554</v>
      </c>
      <c r="Q1393" s="2" t="str">
        <f t="shared" si="209"/>
        <v>3.3.90.39.49</v>
      </c>
      <c r="R1393" s="2" t="str">
        <f t="shared" si="210"/>
        <v>33903949</v>
      </c>
      <c r="S1393" s="2" t="b">
        <f t="shared" si="211"/>
        <v>1</v>
      </c>
      <c r="T1393" s="6" t="str">
        <f t="shared" si="212"/>
        <v>33903949</v>
      </c>
      <c r="V1393" s="9" t="str">
        <f t="shared" si="213"/>
        <v>A</v>
      </c>
      <c r="W1393" s="2" t="b">
        <f t="shared" si="214"/>
        <v>1</v>
      </c>
      <c r="Y1393" s="2" t="str">
        <f t="shared" si="215"/>
        <v>3.3.90.39.49 - PRODUÇÕES JORNALÍSTICAS</v>
      </c>
      <c r="Z1393" s="2" t="s">
        <v>549</v>
      </c>
    </row>
    <row r="1394" spans="2:26" x14ac:dyDescent="0.25">
      <c r="B1394" s="36" t="s">
        <v>135</v>
      </c>
      <c r="C1394" s="37" t="s">
        <v>135</v>
      </c>
      <c r="D1394" s="37" t="s">
        <v>136</v>
      </c>
      <c r="E1394" s="37" t="s">
        <v>184</v>
      </c>
      <c r="F1394" s="37" t="s">
        <v>157</v>
      </c>
      <c r="G1394" s="38" t="str">
        <f t="shared" si="200"/>
        <v>3.3.90.39.50</v>
      </c>
      <c r="H1394" s="23" t="s">
        <v>640</v>
      </c>
      <c r="I1394" s="29" t="str">
        <f t="shared" si="216"/>
        <v>A</v>
      </c>
      <c r="J1394" s="38">
        <f t="shared" si="201"/>
        <v>5</v>
      </c>
      <c r="K1394" s="39" t="s">
        <v>47</v>
      </c>
      <c r="L1394" s="38" t="s">
        <v>770</v>
      </c>
      <c r="M1394" s="38" t="s">
        <v>544</v>
      </c>
      <c r="N1394" s="59" t="s">
        <v>549</v>
      </c>
      <c r="O1394" s="62" t="s">
        <v>554</v>
      </c>
      <c r="Q1394" s="2" t="str">
        <f t="shared" si="209"/>
        <v>3.3.90.39.50</v>
      </c>
      <c r="R1394" s="2" t="str">
        <f t="shared" si="210"/>
        <v>33903950</v>
      </c>
      <c r="S1394" s="2" t="b">
        <f t="shared" si="211"/>
        <v>1</v>
      </c>
      <c r="T1394" s="6" t="str">
        <f t="shared" si="212"/>
        <v>33903950</v>
      </c>
      <c r="V1394" s="9" t="str">
        <f t="shared" si="213"/>
        <v>A</v>
      </c>
      <c r="W1394" s="2" t="b">
        <f t="shared" si="214"/>
        <v>1</v>
      </c>
      <c r="Y1394" s="2" t="str">
        <f t="shared" si="215"/>
        <v>3.3.90.39.50 - SERVIÇOS MÉDICO-HOSPITALAR, ODONTOLÓGICO E LABORATORIAL</v>
      </c>
      <c r="Z1394" s="2" t="s">
        <v>549</v>
      </c>
    </row>
    <row r="1395" spans="2:26" x14ac:dyDescent="0.25">
      <c r="B1395" s="36">
        <v>3</v>
      </c>
      <c r="C1395" s="37">
        <v>3</v>
      </c>
      <c r="D1395" s="37">
        <v>90</v>
      </c>
      <c r="E1395" s="37" t="s">
        <v>184</v>
      </c>
      <c r="F1395" s="37">
        <v>51</v>
      </c>
      <c r="G1395" s="38" t="str">
        <f t="shared" si="200"/>
        <v>3.3.90.39.51</v>
      </c>
      <c r="H1395" s="23" t="s">
        <v>337</v>
      </c>
      <c r="I1395" s="29" t="str">
        <f t="shared" si="216"/>
        <v>A</v>
      </c>
      <c r="J1395" s="38">
        <f t="shared" si="201"/>
        <v>5</v>
      </c>
      <c r="K1395" s="39" t="s">
        <v>47</v>
      </c>
      <c r="L1395" s="38" t="s">
        <v>770</v>
      </c>
      <c r="M1395" s="38" t="s">
        <v>545</v>
      </c>
      <c r="N1395" s="59" t="s">
        <v>549</v>
      </c>
      <c r="O1395" s="62" t="s">
        <v>554</v>
      </c>
      <c r="Q1395" s="2" t="str">
        <f t="shared" si="209"/>
        <v>3.3.90.39.51</v>
      </c>
      <c r="R1395" s="2" t="str">
        <f t="shared" si="210"/>
        <v>33903951</v>
      </c>
      <c r="S1395" s="2" t="b">
        <f t="shared" si="211"/>
        <v>1</v>
      </c>
      <c r="T1395" s="6" t="str">
        <f t="shared" si="212"/>
        <v>33903951</v>
      </c>
      <c r="V1395" s="9" t="str">
        <f t="shared" si="213"/>
        <v>A</v>
      </c>
      <c r="W1395" s="2" t="b">
        <f t="shared" si="214"/>
        <v>1</v>
      </c>
      <c r="Y1395" s="2" t="str">
        <f t="shared" si="215"/>
        <v>3.3.90.39.51 - SERVIÇOS DE ANÁLISES E PESQUISAS CIENTÍFICAS</v>
      </c>
      <c r="Z1395" s="2" t="s">
        <v>549</v>
      </c>
    </row>
    <row r="1396" spans="2:26" x14ac:dyDescent="0.25">
      <c r="B1396" s="36">
        <v>3</v>
      </c>
      <c r="C1396" s="37">
        <v>3</v>
      </c>
      <c r="D1396" s="37">
        <v>90</v>
      </c>
      <c r="E1396" s="37" t="s">
        <v>184</v>
      </c>
      <c r="F1396" s="37">
        <v>52</v>
      </c>
      <c r="G1396" s="38" t="str">
        <f t="shared" si="200"/>
        <v>3.3.90.39.52</v>
      </c>
      <c r="H1396" s="23" t="s">
        <v>315</v>
      </c>
      <c r="I1396" s="29" t="str">
        <f t="shared" si="216"/>
        <v>A</v>
      </c>
      <c r="J1396" s="38">
        <f t="shared" si="201"/>
        <v>5</v>
      </c>
      <c r="K1396" s="39" t="s">
        <v>47</v>
      </c>
      <c r="L1396" s="38" t="s">
        <v>770</v>
      </c>
      <c r="M1396" s="38" t="s">
        <v>545</v>
      </c>
      <c r="N1396" s="59" t="s">
        <v>549</v>
      </c>
      <c r="O1396" s="62" t="s">
        <v>554</v>
      </c>
      <c r="Q1396" s="2" t="str">
        <f t="shared" si="209"/>
        <v>3.3.90.39.52</v>
      </c>
      <c r="R1396" s="2" t="str">
        <f t="shared" si="210"/>
        <v>33903952</v>
      </c>
      <c r="S1396" s="2" t="b">
        <f t="shared" si="211"/>
        <v>1</v>
      </c>
      <c r="T1396" s="6" t="str">
        <f t="shared" si="212"/>
        <v>33903952</v>
      </c>
      <c r="V1396" s="9" t="str">
        <f t="shared" si="213"/>
        <v>A</v>
      </c>
      <c r="W1396" s="2" t="b">
        <f t="shared" si="214"/>
        <v>1</v>
      </c>
      <c r="Y1396" s="2" t="str">
        <f t="shared" si="215"/>
        <v>3.3.90.39.52 - SERVIÇOS DE REABILITAÇÃO PROFISSIONAL</v>
      </c>
      <c r="Z1396" s="2" t="s">
        <v>549</v>
      </c>
    </row>
    <row r="1397" spans="2:26" x14ac:dyDescent="0.25">
      <c r="B1397" s="36" t="s">
        <v>135</v>
      </c>
      <c r="C1397" s="37" t="s">
        <v>135</v>
      </c>
      <c r="D1397" s="37" t="s">
        <v>136</v>
      </c>
      <c r="E1397" s="37" t="s">
        <v>184</v>
      </c>
      <c r="F1397" s="37" t="s">
        <v>194</v>
      </c>
      <c r="G1397" s="38" t="str">
        <f t="shared" si="200"/>
        <v>3.3.90.39.53</v>
      </c>
      <c r="H1397" s="23" t="s">
        <v>602</v>
      </c>
      <c r="I1397" s="29" t="str">
        <f t="shared" si="216"/>
        <v>A</v>
      </c>
      <c r="J1397" s="38">
        <f t="shared" si="201"/>
        <v>5</v>
      </c>
      <c r="K1397" s="39" t="s">
        <v>47</v>
      </c>
      <c r="L1397" s="38" t="s">
        <v>770</v>
      </c>
      <c r="M1397" s="38" t="s">
        <v>544</v>
      </c>
      <c r="N1397" s="59" t="s">
        <v>549</v>
      </c>
      <c r="O1397" s="62" t="s">
        <v>554</v>
      </c>
      <c r="Q1397" s="2" t="str">
        <f t="shared" si="209"/>
        <v>3.3.90.39.53</v>
      </c>
      <c r="R1397" s="2" t="str">
        <f t="shared" si="210"/>
        <v>33903953</v>
      </c>
      <c r="S1397" s="2" t="b">
        <f t="shared" si="211"/>
        <v>1</v>
      </c>
      <c r="T1397" s="6" t="str">
        <f t="shared" si="212"/>
        <v>33903953</v>
      </c>
      <c r="V1397" s="9" t="str">
        <f t="shared" si="213"/>
        <v>A</v>
      </c>
      <c r="W1397" s="2" t="b">
        <f t="shared" si="214"/>
        <v>1</v>
      </c>
      <c r="Y1397" s="2" t="str">
        <f t="shared" si="215"/>
        <v>3.3.90.39.53 - SERVIÇOS DE ASSISTÊNCIA SOCIAL</v>
      </c>
      <c r="Z1397" s="2" t="s">
        <v>549</v>
      </c>
    </row>
    <row r="1398" spans="2:26" x14ac:dyDescent="0.25">
      <c r="B1398" s="36" t="s">
        <v>135</v>
      </c>
      <c r="C1398" s="37" t="s">
        <v>135</v>
      </c>
      <c r="D1398" s="37" t="s">
        <v>136</v>
      </c>
      <c r="E1398" s="37" t="s">
        <v>184</v>
      </c>
      <c r="F1398" s="37" t="s">
        <v>195</v>
      </c>
      <c r="G1398" s="38" t="str">
        <f t="shared" si="200"/>
        <v>3.3.90.39.54</v>
      </c>
      <c r="H1398" s="23" t="s">
        <v>622</v>
      </c>
      <c r="I1398" s="29" t="str">
        <f t="shared" si="216"/>
        <v>A</v>
      </c>
      <c r="J1398" s="38">
        <f t="shared" si="201"/>
        <v>5</v>
      </c>
      <c r="K1398" s="39" t="s">
        <v>47</v>
      </c>
      <c r="L1398" s="38" t="s">
        <v>770</v>
      </c>
      <c r="M1398" s="38" t="s">
        <v>544</v>
      </c>
      <c r="N1398" s="59" t="s">
        <v>549</v>
      </c>
      <c r="O1398" s="62" t="s">
        <v>554</v>
      </c>
      <c r="Q1398" s="2" t="str">
        <f t="shared" si="209"/>
        <v>3.3.90.39.54</v>
      </c>
      <c r="R1398" s="2" t="str">
        <f t="shared" si="210"/>
        <v>33903954</v>
      </c>
      <c r="S1398" s="2" t="b">
        <f t="shared" si="211"/>
        <v>1</v>
      </c>
      <c r="T1398" s="6" t="str">
        <f t="shared" si="212"/>
        <v>33903954</v>
      </c>
      <c r="V1398" s="9" t="str">
        <f t="shared" si="213"/>
        <v>A</v>
      </c>
      <c r="W1398" s="2" t="b">
        <f t="shared" si="214"/>
        <v>1</v>
      </c>
      <c r="Y1398" s="2" t="str">
        <f t="shared" si="215"/>
        <v>3.3.90.39.54 - SERVIÇOS DE CRECHES E ASSISTÊNCIA PRÉ-ESCOLAR</v>
      </c>
      <c r="Z1398" s="2" t="s">
        <v>549</v>
      </c>
    </row>
    <row r="1399" spans="2:26" x14ac:dyDescent="0.25">
      <c r="B1399" s="36">
        <v>3</v>
      </c>
      <c r="C1399" s="37">
        <v>3</v>
      </c>
      <c r="D1399" s="37">
        <v>90</v>
      </c>
      <c r="E1399" s="37" t="s">
        <v>184</v>
      </c>
      <c r="F1399" s="37">
        <v>58</v>
      </c>
      <c r="G1399" s="38" t="str">
        <f t="shared" si="200"/>
        <v>3.3.90.39.58</v>
      </c>
      <c r="H1399" s="23" t="s">
        <v>338</v>
      </c>
      <c r="I1399" s="29" t="str">
        <f t="shared" si="216"/>
        <v>A</v>
      </c>
      <c r="J1399" s="38">
        <f t="shared" si="201"/>
        <v>5</v>
      </c>
      <c r="K1399" s="39" t="s">
        <v>47</v>
      </c>
      <c r="L1399" s="38" t="s">
        <v>770</v>
      </c>
      <c r="M1399" s="38" t="s">
        <v>545</v>
      </c>
      <c r="N1399" s="59" t="s">
        <v>549</v>
      </c>
      <c r="O1399" s="62" t="s">
        <v>554</v>
      </c>
      <c r="Q1399" s="2" t="str">
        <f t="shared" si="209"/>
        <v>3.3.90.39.58</v>
      </c>
      <c r="R1399" s="2" t="str">
        <f t="shared" si="210"/>
        <v>33903958</v>
      </c>
      <c r="S1399" s="2" t="b">
        <f t="shared" si="211"/>
        <v>1</v>
      </c>
      <c r="T1399" s="6" t="str">
        <f t="shared" si="212"/>
        <v>33903958</v>
      </c>
      <c r="V1399" s="9" t="str">
        <f t="shared" si="213"/>
        <v>A</v>
      </c>
      <c r="W1399" s="2" t="b">
        <f t="shared" si="214"/>
        <v>1</v>
      </c>
      <c r="Y1399" s="2" t="str">
        <f t="shared" si="215"/>
        <v>3.3.90.39.58 - SERVIÇOS DE TELECOMUNICAÇÕES</v>
      </c>
      <c r="Z1399" s="2" t="s">
        <v>549</v>
      </c>
    </row>
    <row r="1400" spans="2:26" x14ac:dyDescent="0.25">
      <c r="B1400" s="36">
        <v>3</v>
      </c>
      <c r="C1400" s="37">
        <v>3</v>
      </c>
      <c r="D1400" s="37">
        <v>90</v>
      </c>
      <c r="E1400" s="37" t="s">
        <v>184</v>
      </c>
      <c r="F1400" s="37">
        <v>59</v>
      </c>
      <c r="G1400" s="38" t="str">
        <f t="shared" si="200"/>
        <v>3.3.90.39.59</v>
      </c>
      <c r="H1400" s="23" t="s">
        <v>325</v>
      </c>
      <c r="I1400" s="29" t="str">
        <f t="shared" si="216"/>
        <v>A</v>
      </c>
      <c r="J1400" s="38">
        <f t="shared" si="201"/>
        <v>5</v>
      </c>
      <c r="K1400" s="39" t="s">
        <v>47</v>
      </c>
      <c r="L1400" s="38" t="s">
        <v>770</v>
      </c>
      <c r="M1400" s="38" t="s">
        <v>545</v>
      </c>
      <c r="N1400" s="59" t="s">
        <v>549</v>
      </c>
      <c r="O1400" s="62" t="s">
        <v>554</v>
      </c>
      <c r="Q1400" s="2" t="str">
        <f t="shared" si="209"/>
        <v>3.3.90.39.59</v>
      </c>
      <c r="R1400" s="2" t="str">
        <f t="shared" si="210"/>
        <v>33903959</v>
      </c>
      <c r="S1400" s="2" t="b">
        <f t="shared" si="211"/>
        <v>1</v>
      </c>
      <c r="T1400" s="6" t="str">
        <f t="shared" si="212"/>
        <v>33903959</v>
      </c>
      <c r="V1400" s="9" t="str">
        <f t="shared" si="213"/>
        <v>A</v>
      </c>
      <c r="W1400" s="2" t="b">
        <f t="shared" si="214"/>
        <v>1</v>
      </c>
      <c r="Y1400" s="2" t="str">
        <f t="shared" si="215"/>
        <v>3.3.90.39.59 - SERVIÇOS DE ÁUDIO, VÍDEO E FOTO</v>
      </c>
      <c r="Z1400" s="2" t="s">
        <v>549</v>
      </c>
    </row>
    <row r="1401" spans="2:26" x14ac:dyDescent="0.25">
      <c r="B1401" s="36">
        <v>3</v>
      </c>
      <c r="C1401" s="37">
        <v>3</v>
      </c>
      <c r="D1401" s="37">
        <v>90</v>
      </c>
      <c r="E1401" s="37" t="s">
        <v>184</v>
      </c>
      <c r="F1401" s="37">
        <v>60</v>
      </c>
      <c r="G1401" s="38" t="str">
        <f t="shared" si="200"/>
        <v>3.3.90.39.60</v>
      </c>
      <c r="H1401" s="23" t="s">
        <v>339</v>
      </c>
      <c r="I1401" s="29" t="str">
        <f t="shared" si="216"/>
        <v>A</v>
      </c>
      <c r="J1401" s="38">
        <f t="shared" si="201"/>
        <v>5</v>
      </c>
      <c r="K1401" s="39" t="s">
        <v>47</v>
      </c>
      <c r="L1401" s="38" t="s">
        <v>770</v>
      </c>
      <c r="M1401" s="38" t="s">
        <v>545</v>
      </c>
      <c r="N1401" s="59" t="s">
        <v>549</v>
      </c>
      <c r="O1401" s="62" t="s">
        <v>554</v>
      </c>
      <c r="Q1401" s="2" t="str">
        <f t="shared" si="209"/>
        <v>3.3.90.39.60</v>
      </c>
      <c r="R1401" s="2" t="str">
        <f t="shared" si="210"/>
        <v>33903960</v>
      </c>
      <c r="S1401" s="2" t="b">
        <f t="shared" si="211"/>
        <v>1</v>
      </c>
      <c r="T1401" s="6" t="str">
        <f t="shared" si="212"/>
        <v>33903960</v>
      </c>
      <c r="V1401" s="9" t="str">
        <f t="shared" si="213"/>
        <v>A</v>
      </c>
      <c r="W1401" s="2" t="b">
        <f t="shared" si="214"/>
        <v>1</v>
      </c>
      <c r="Y1401" s="2" t="str">
        <f t="shared" si="215"/>
        <v>3.3.90.39.60 - SERVIÇOS DE MANOBRA E PATRULHAMENTO</v>
      </c>
      <c r="Z1401" s="2" t="s">
        <v>549</v>
      </c>
    </row>
    <row r="1402" spans="2:26" x14ac:dyDescent="0.25">
      <c r="B1402" s="36">
        <v>3</v>
      </c>
      <c r="C1402" s="37">
        <v>3</v>
      </c>
      <c r="D1402" s="37">
        <v>90</v>
      </c>
      <c r="E1402" s="37" t="s">
        <v>184</v>
      </c>
      <c r="F1402" s="37">
        <v>61</v>
      </c>
      <c r="G1402" s="38" t="str">
        <f t="shared" si="200"/>
        <v>3.3.90.39.61</v>
      </c>
      <c r="H1402" s="23" t="s">
        <v>340</v>
      </c>
      <c r="I1402" s="29" t="str">
        <f t="shared" si="216"/>
        <v>A</v>
      </c>
      <c r="J1402" s="38">
        <f t="shared" si="201"/>
        <v>5</v>
      </c>
      <c r="K1402" s="39" t="s">
        <v>47</v>
      </c>
      <c r="L1402" s="38" t="s">
        <v>770</v>
      </c>
      <c r="M1402" s="38" t="s">
        <v>545</v>
      </c>
      <c r="N1402" s="59" t="s">
        <v>549</v>
      </c>
      <c r="O1402" s="62" t="s">
        <v>554</v>
      </c>
      <c r="Q1402" s="2" t="str">
        <f t="shared" si="209"/>
        <v>3.3.90.39.61</v>
      </c>
      <c r="R1402" s="2" t="str">
        <f t="shared" si="210"/>
        <v>33903961</v>
      </c>
      <c r="S1402" s="2" t="b">
        <f t="shared" si="211"/>
        <v>1</v>
      </c>
      <c r="T1402" s="6" t="str">
        <f t="shared" si="212"/>
        <v>33903961</v>
      </c>
      <c r="V1402" s="9" t="str">
        <f t="shared" si="213"/>
        <v>A</v>
      </c>
      <c r="W1402" s="2" t="b">
        <f t="shared" si="214"/>
        <v>1</v>
      </c>
      <c r="Y1402" s="2" t="str">
        <f t="shared" si="215"/>
        <v>3.3.90.39.61 - SERVIÇOS DE SOCORRO E SALVAMENTO</v>
      </c>
      <c r="Z1402" s="2" t="s">
        <v>549</v>
      </c>
    </row>
    <row r="1403" spans="2:26" x14ac:dyDescent="0.25">
      <c r="B1403" s="36">
        <v>3</v>
      </c>
      <c r="C1403" s="37">
        <v>3</v>
      </c>
      <c r="D1403" s="37">
        <v>90</v>
      </c>
      <c r="E1403" s="37" t="s">
        <v>184</v>
      </c>
      <c r="F1403" s="37">
        <v>62</v>
      </c>
      <c r="G1403" s="38" t="str">
        <f t="shared" si="200"/>
        <v>3.3.90.39.62</v>
      </c>
      <c r="H1403" s="23" t="s">
        <v>341</v>
      </c>
      <c r="I1403" s="29" t="str">
        <f t="shared" si="216"/>
        <v>A</v>
      </c>
      <c r="J1403" s="38">
        <f t="shared" si="201"/>
        <v>5</v>
      </c>
      <c r="K1403" s="39" t="s">
        <v>47</v>
      </c>
      <c r="L1403" s="38" t="s">
        <v>770</v>
      </c>
      <c r="M1403" s="38" t="s">
        <v>545</v>
      </c>
      <c r="N1403" s="59" t="s">
        <v>549</v>
      </c>
      <c r="O1403" s="62" t="s">
        <v>554</v>
      </c>
      <c r="Q1403" s="2" t="str">
        <f t="shared" si="209"/>
        <v>3.3.90.39.62</v>
      </c>
      <c r="R1403" s="2" t="str">
        <f t="shared" si="210"/>
        <v>33903962</v>
      </c>
      <c r="S1403" s="2" t="b">
        <f t="shared" si="211"/>
        <v>1</v>
      </c>
      <c r="T1403" s="6" t="str">
        <f t="shared" si="212"/>
        <v>33903962</v>
      </c>
      <c r="V1403" s="9" t="str">
        <f t="shared" si="213"/>
        <v>A</v>
      </c>
      <c r="W1403" s="2" t="b">
        <f t="shared" si="214"/>
        <v>1</v>
      </c>
      <c r="Y1403" s="2" t="str">
        <f t="shared" si="215"/>
        <v>3.3.90.39.62 - SERVIÇOS DE PRODUÇÃO INDUSTRIAL</v>
      </c>
      <c r="Z1403" s="2" t="s">
        <v>549</v>
      </c>
    </row>
    <row r="1404" spans="2:26" x14ac:dyDescent="0.25">
      <c r="B1404" s="36">
        <v>3</v>
      </c>
      <c r="C1404" s="37">
        <v>3</v>
      </c>
      <c r="D1404" s="37">
        <v>90</v>
      </c>
      <c r="E1404" s="37" t="s">
        <v>184</v>
      </c>
      <c r="F1404" s="37">
        <v>63</v>
      </c>
      <c r="G1404" s="38" t="str">
        <f t="shared" si="200"/>
        <v>3.3.90.39.63</v>
      </c>
      <c r="H1404" s="23" t="s">
        <v>641</v>
      </c>
      <c r="I1404" s="29" t="str">
        <f t="shared" si="216"/>
        <v>A</v>
      </c>
      <c r="J1404" s="38">
        <f t="shared" si="201"/>
        <v>5</v>
      </c>
      <c r="K1404" s="39" t="s">
        <v>47</v>
      </c>
      <c r="L1404" s="38" t="s">
        <v>770</v>
      </c>
      <c r="M1404" s="38" t="s">
        <v>545</v>
      </c>
      <c r="N1404" s="59" t="s">
        <v>549</v>
      </c>
      <c r="O1404" s="62" t="s">
        <v>554</v>
      </c>
      <c r="Q1404" s="2" t="str">
        <f t="shared" si="209"/>
        <v>3.3.90.39.63</v>
      </c>
      <c r="R1404" s="2" t="str">
        <f t="shared" si="210"/>
        <v>33903963</v>
      </c>
      <c r="S1404" s="2" t="b">
        <f t="shared" si="211"/>
        <v>1</v>
      </c>
      <c r="T1404" s="6" t="str">
        <f t="shared" si="212"/>
        <v>33903963</v>
      </c>
      <c r="V1404" s="9" t="str">
        <f t="shared" si="213"/>
        <v>A</v>
      </c>
      <c r="W1404" s="2" t="b">
        <f t="shared" si="214"/>
        <v>1</v>
      </c>
      <c r="Y1404" s="2" t="str">
        <f t="shared" si="215"/>
        <v>3.3.90.39.63 - SERVIÇOS GRÁFICOS E EDITORIAIS</v>
      </c>
      <c r="Z1404" s="2" t="s">
        <v>549</v>
      </c>
    </row>
    <row r="1405" spans="2:26" x14ac:dyDescent="0.25">
      <c r="B1405" s="36" t="s">
        <v>135</v>
      </c>
      <c r="C1405" s="37" t="s">
        <v>135</v>
      </c>
      <c r="D1405" s="37" t="s">
        <v>136</v>
      </c>
      <c r="E1405" s="37" t="s">
        <v>184</v>
      </c>
      <c r="F1405" s="37" t="s">
        <v>202</v>
      </c>
      <c r="G1405" s="38" t="str">
        <f t="shared" si="200"/>
        <v>3.3.90.39.64</v>
      </c>
      <c r="H1405" s="23" t="s">
        <v>623</v>
      </c>
      <c r="I1405" s="29" t="str">
        <f t="shared" si="216"/>
        <v>A</v>
      </c>
      <c r="J1405" s="38">
        <f t="shared" si="201"/>
        <v>5</v>
      </c>
      <c r="K1405" s="39" t="s">
        <v>47</v>
      </c>
      <c r="L1405" s="38" t="s">
        <v>770</v>
      </c>
      <c r="M1405" s="38" t="s">
        <v>544</v>
      </c>
      <c r="N1405" s="59" t="s">
        <v>549</v>
      </c>
      <c r="O1405" s="62" t="s">
        <v>554</v>
      </c>
      <c r="Q1405" s="2" t="str">
        <f t="shared" si="209"/>
        <v>3.3.90.39.64</v>
      </c>
      <c r="R1405" s="2" t="str">
        <f t="shared" si="210"/>
        <v>33903964</v>
      </c>
      <c r="S1405" s="2" t="b">
        <f t="shared" si="211"/>
        <v>1</v>
      </c>
      <c r="T1405" s="6" t="str">
        <f t="shared" si="212"/>
        <v>33903964</v>
      </c>
      <c r="V1405" s="9" t="str">
        <f t="shared" si="213"/>
        <v>A</v>
      </c>
      <c r="W1405" s="2" t="b">
        <f t="shared" si="214"/>
        <v>1</v>
      </c>
      <c r="Y1405" s="2" t="str">
        <f t="shared" si="215"/>
        <v>3.3.90.39.64 - SERVIÇOS DE PERÍCIAS MÉDICA E ODONTOLÓGICAS PARA BENEFÍCIOS</v>
      </c>
      <c r="Z1405" s="2" t="s">
        <v>549</v>
      </c>
    </row>
    <row r="1406" spans="2:26" x14ac:dyDescent="0.25">
      <c r="B1406" s="36" t="s">
        <v>135</v>
      </c>
      <c r="C1406" s="37" t="s">
        <v>135</v>
      </c>
      <c r="D1406" s="37" t="s">
        <v>136</v>
      </c>
      <c r="E1406" s="37" t="s">
        <v>184</v>
      </c>
      <c r="F1406" s="37" t="s">
        <v>203</v>
      </c>
      <c r="G1406" s="38" t="str">
        <f t="shared" si="200"/>
        <v>3.3.90.39.65</v>
      </c>
      <c r="H1406" s="23" t="s">
        <v>492</v>
      </c>
      <c r="I1406" s="29" t="str">
        <f t="shared" si="216"/>
        <v>A</v>
      </c>
      <c r="J1406" s="38">
        <f t="shared" si="201"/>
        <v>5</v>
      </c>
      <c r="K1406" s="39" t="s">
        <v>47</v>
      </c>
      <c r="L1406" s="38" t="s">
        <v>770</v>
      </c>
      <c r="M1406" s="38" t="s">
        <v>544</v>
      </c>
      <c r="N1406" s="59" t="s">
        <v>549</v>
      </c>
      <c r="O1406" s="62" t="s">
        <v>554</v>
      </c>
      <c r="Q1406" s="2" t="str">
        <f t="shared" si="209"/>
        <v>3.3.90.39.65</v>
      </c>
      <c r="R1406" s="2" t="str">
        <f t="shared" si="210"/>
        <v>33903965</v>
      </c>
      <c r="S1406" s="2" t="b">
        <f t="shared" si="211"/>
        <v>1</v>
      </c>
      <c r="T1406" s="6" t="str">
        <f t="shared" si="212"/>
        <v>33903965</v>
      </c>
      <c r="V1406" s="9" t="str">
        <f t="shared" si="213"/>
        <v>A</v>
      </c>
      <c r="W1406" s="2" t="b">
        <f t="shared" si="214"/>
        <v>1</v>
      </c>
      <c r="Y1406" s="2" t="str">
        <f t="shared" si="215"/>
        <v>3.3.90.39.65 - SERVIÇOS DE APOIO AO ENSINO</v>
      </c>
      <c r="Z1406" s="2" t="s">
        <v>549</v>
      </c>
    </row>
    <row r="1407" spans="2:26" x14ac:dyDescent="0.25">
      <c r="B1407" s="36">
        <v>3</v>
      </c>
      <c r="C1407" s="37">
        <v>3</v>
      </c>
      <c r="D1407" s="37">
        <v>90</v>
      </c>
      <c r="E1407" s="37" t="s">
        <v>184</v>
      </c>
      <c r="F1407" s="37">
        <v>66</v>
      </c>
      <c r="G1407" s="38" t="str">
        <f t="shared" si="200"/>
        <v>3.3.90.39.66</v>
      </c>
      <c r="H1407" s="23" t="s">
        <v>342</v>
      </c>
      <c r="I1407" s="29" t="str">
        <f t="shared" si="216"/>
        <v>A</v>
      </c>
      <c r="J1407" s="38">
        <f t="shared" si="201"/>
        <v>5</v>
      </c>
      <c r="K1407" s="39" t="s">
        <v>47</v>
      </c>
      <c r="L1407" s="38" t="s">
        <v>770</v>
      </c>
      <c r="M1407" s="38" t="s">
        <v>545</v>
      </c>
      <c r="N1407" s="59" t="s">
        <v>549</v>
      </c>
      <c r="O1407" s="62" t="s">
        <v>554</v>
      </c>
      <c r="Q1407" s="2" t="str">
        <f t="shared" si="209"/>
        <v>3.3.90.39.66</v>
      </c>
      <c r="R1407" s="2" t="str">
        <f t="shared" si="210"/>
        <v>33903966</v>
      </c>
      <c r="S1407" s="2" t="b">
        <f t="shared" si="211"/>
        <v>1</v>
      </c>
      <c r="T1407" s="6" t="str">
        <f t="shared" si="212"/>
        <v>33903966</v>
      </c>
      <c r="V1407" s="9" t="str">
        <f t="shared" si="213"/>
        <v>A</v>
      </c>
      <c r="W1407" s="2" t="b">
        <f t="shared" si="214"/>
        <v>1</v>
      </c>
      <c r="Y1407" s="2" t="str">
        <f t="shared" si="215"/>
        <v>3.3.90.39.66 - SERVIÇOS JUDICIÁRIOS</v>
      </c>
      <c r="Z1407" s="2" t="s">
        <v>549</v>
      </c>
    </row>
    <row r="1408" spans="2:26" x14ac:dyDescent="0.25">
      <c r="B1408" s="36">
        <v>3</v>
      </c>
      <c r="C1408" s="37">
        <v>3</v>
      </c>
      <c r="D1408" s="37">
        <v>90</v>
      </c>
      <c r="E1408" s="37" t="s">
        <v>184</v>
      </c>
      <c r="F1408" s="37">
        <v>67</v>
      </c>
      <c r="G1408" s="38" t="str">
        <f t="shared" si="200"/>
        <v>3.3.90.39.67</v>
      </c>
      <c r="H1408" s="23" t="s">
        <v>343</v>
      </c>
      <c r="I1408" s="29" t="str">
        <f t="shared" si="216"/>
        <v>A</v>
      </c>
      <c r="J1408" s="38">
        <f t="shared" si="201"/>
        <v>5</v>
      </c>
      <c r="K1408" s="39" t="s">
        <v>47</v>
      </c>
      <c r="L1408" s="38" t="s">
        <v>770</v>
      </c>
      <c r="M1408" s="38" t="s">
        <v>545</v>
      </c>
      <c r="N1408" s="59" t="s">
        <v>549</v>
      </c>
      <c r="O1408" s="62" t="s">
        <v>554</v>
      </c>
      <c r="Q1408" s="2" t="str">
        <f t="shared" si="209"/>
        <v>3.3.90.39.67</v>
      </c>
      <c r="R1408" s="2" t="str">
        <f t="shared" si="210"/>
        <v>33903967</v>
      </c>
      <c r="S1408" s="2" t="b">
        <f t="shared" si="211"/>
        <v>1</v>
      </c>
      <c r="T1408" s="6" t="str">
        <f t="shared" si="212"/>
        <v>33903967</v>
      </c>
      <c r="V1408" s="9" t="str">
        <f t="shared" si="213"/>
        <v>A</v>
      </c>
      <c r="W1408" s="2" t="b">
        <f t="shared" si="214"/>
        <v>1</v>
      </c>
      <c r="Y1408" s="2" t="str">
        <f t="shared" si="215"/>
        <v>3.3.90.39.67 - SERVIÇOS FUNERÁRIOS</v>
      </c>
      <c r="Z1408" s="2" t="s">
        <v>549</v>
      </c>
    </row>
    <row r="1409" spans="2:26" x14ac:dyDescent="0.25">
      <c r="B1409" s="36">
        <v>3</v>
      </c>
      <c r="C1409" s="37">
        <v>3</v>
      </c>
      <c r="D1409" s="37">
        <v>90</v>
      </c>
      <c r="E1409" s="37" t="s">
        <v>184</v>
      </c>
      <c r="F1409" s="37">
        <v>68</v>
      </c>
      <c r="G1409" s="38" t="str">
        <f t="shared" si="200"/>
        <v>3.3.90.39.68</v>
      </c>
      <c r="H1409" s="23" t="s">
        <v>316</v>
      </c>
      <c r="I1409" s="29" t="str">
        <f t="shared" si="216"/>
        <v>A</v>
      </c>
      <c r="J1409" s="38">
        <f t="shared" si="201"/>
        <v>5</v>
      </c>
      <c r="K1409" s="39" t="s">
        <v>47</v>
      </c>
      <c r="L1409" s="38" t="s">
        <v>770</v>
      </c>
      <c r="M1409" s="38" t="s">
        <v>545</v>
      </c>
      <c r="N1409" s="59" t="s">
        <v>549</v>
      </c>
      <c r="O1409" s="62" t="s">
        <v>554</v>
      </c>
      <c r="Q1409" s="2" t="str">
        <f t="shared" si="209"/>
        <v>3.3.90.39.68</v>
      </c>
      <c r="R1409" s="2" t="str">
        <f t="shared" si="210"/>
        <v>33903968</v>
      </c>
      <c r="S1409" s="2" t="b">
        <f t="shared" si="211"/>
        <v>1</v>
      </c>
      <c r="T1409" s="6" t="str">
        <f t="shared" si="212"/>
        <v>33903968</v>
      </c>
      <c r="V1409" s="9" t="str">
        <f t="shared" si="213"/>
        <v>A</v>
      </c>
      <c r="W1409" s="2" t="b">
        <f t="shared" si="214"/>
        <v>1</v>
      </c>
      <c r="Y1409" s="2" t="str">
        <f t="shared" si="215"/>
        <v>3.3.90.39.68 - SERVIÇO DE CONSERVAÇÃO E REBENEFICIAMENTO DE MERCADORIAS</v>
      </c>
      <c r="Z1409" s="2" t="s">
        <v>549</v>
      </c>
    </row>
    <row r="1410" spans="2:26" x14ac:dyDescent="0.25">
      <c r="B1410" s="36">
        <v>3</v>
      </c>
      <c r="C1410" s="37">
        <v>3</v>
      </c>
      <c r="D1410" s="37">
        <v>90</v>
      </c>
      <c r="E1410" s="37" t="s">
        <v>184</v>
      </c>
      <c r="F1410" s="37">
        <v>69</v>
      </c>
      <c r="G1410" s="38" t="str">
        <f t="shared" si="200"/>
        <v>3.3.90.39.69</v>
      </c>
      <c r="H1410" s="23" t="s">
        <v>344</v>
      </c>
      <c r="I1410" s="29" t="str">
        <f t="shared" si="216"/>
        <v>A</v>
      </c>
      <c r="J1410" s="38">
        <f t="shared" si="201"/>
        <v>5</v>
      </c>
      <c r="K1410" s="39" t="s">
        <v>47</v>
      </c>
      <c r="L1410" s="38" t="s">
        <v>770</v>
      </c>
      <c r="M1410" s="38" t="s">
        <v>545</v>
      </c>
      <c r="N1410" s="59" t="s">
        <v>549</v>
      </c>
      <c r="O1410" s="62" t="s">
        <v>554</v>
      </c>
      <c r="Q1410" s="2" t="str">
        <f t="shared" si="209"/>
        <v>3.3.90.39.69</v>
      </c>
      <c r="R1410" s="2" t="str">
        <f t="shared" si="210"/>
        <v>33903969</v>
      </c>
      <c r="S1410" s="2" t="b">
        <f t="shared" si="211"/>
        <v>1</v>
      </c>
      <c r="T1410" s="6" t="str">
        <f t="shared" si="212"/>
        <v>33903969</v>
      </c>
      <c r="V1410" s="9" t="str">
        <f t="shared" si="213"/>
        <v>A</v>
      </c>
      <c r="W1410" s="2" t="b">
        <f t="shared" si="214"/>
        <v>1</v>
      </c>
      <c r="Y1410" s="2" t="str">
        <f t="shared" si="215"/>
        <v>3.3.90.39.69 - SEGUROS EM GERAL</v>
      </c>
      <c r="Z1410" s="2" t="s">
        <v>549</v>
      </c>
    </row>
    <row r="1411" spans="2:26" x14ac:dyDescent="0.25">
      <c r="B1411" s="36">
        <v>3</v>
      </c>
      <c r="C1411" s="37">
        <v>3</v>
      </c>
      <c r="D1411" s="37">
        <v>90</v>
      </c>
      <c r="E1411" s="37" t="s">
        <v>184</v>
      </c>
      <c r="F1411" s="37">
        <v>70</v>
      </c>
      <c r="G1411" s="38" t="str">
        <f t="shared" si="200"/>
        <v>3.3.90.39.70</v>
      </c>
      <c r="H1411" s="23" t="s">
        <v>318</v>
      </c>
      <c r="I1411" s="29" t="str">
        <f t="shared" si="216"/>
        <v>A</v>
      </c>
      <c r="J1411" s="38">
        <f t="shared" si="201"/>
        <v>5</v>
      </c>
      <c r="K1411" s="39" t="s">
        <v>47</v>
      </c>
      <c r="L1411" s="38" t="s">
        <v>770</v>
      </c>
      <c r="M1411" s="38" t="s">
        <v>544</v>
      </c>
      <c r="N1411" s="59" t="s">
        <v>549</v>
      </c>
      <c r="O1411" s="62" t="s">
        <v>554</v>
      </c>
      <c r="Q1411" s="2" t="str">
        <f t="shared" si="209"/>
        <v>3.3.90.39.70</v>
      </c>
      <c r="R1411" s="2" t="str">
        <f t="shared" si="210"/>
        <v>33903970</v>
      </c>
      <c r="S1411" s="2" t="b">
        <f t="shared" si="211"/>
        <v>1</v>
      </c>
      <c r="T1411" s="6" t="str">
        <f t="shared" si="212"/>
        <v>33903970</v>
      </c>
      <c r="V1411" s="9" t="str">
        <f t="shared" si="213"/>
        <v>A</v>
      </c>
      <c r="W1411" s="2" t="b">
        <f t="shared" si="214"/>
        <v>1</v>
      </c>
      <c r="Y1411" s="2" t="str">
        <f t="shared" si="215"/>
        <v>3.3.90.39.70 - CONFECÇÃO DE UNIFORMES, BANDEIRAS E FLÂMULAS</v>
      </c>
      <c r="Z1411" s="2" t="s">
        <v>549</v>
      </c>
    </row>
    <row r="1412" spans="2:26" x14ac:dyDescent="0.25">
      <c r="B1412" s="36">
        <v>3</v>
      </c>
      <c r="C1412" s="37">
        <v>3</v>
      </c>
      <c r="D1412" s="37">
        <v>90</v>
      </c>
      <c r="E1412" s="37" t="s">
        <v>184</v>
      </c>
      <c r="F1412" s="37">
        <v>71</v>
      </c>
      <c r="G1412" s="38" t="str">
        <f t="shared" si="200"/>
        <v>3.3.90.39.71</v>
      </c>
      <c r="H1412" s="23" t="s">
        <v>317</v>
      </c>
      <c r="I1412" s="29" t="str">
        <f t="shared" si="216"/>
        <v>A</v>
      </c>
      <c r="J1412" s="38">
        <f t="shared" si="201"/>
        <v>5</v>
      </c>
      <c r="K1412" s="39" t="s">
        <v>47</v>
      </c>
      <c r="L1412" s="38" t="s">
        <v>770</v>
      </c>
      <c r="M1412" s="38" t="s">
        <v>545</v>
      </c>
      <c r="N1412" s="59" t="s">
        <v>549</v>
      </c>
      <c r="O1412" s="62" t="s">
        <v>554</v>
      </c>
      <c r="Q1412" s="2" t="str">
        <f t="shared" si="209"/>
        <v>3.3.90.39.71</v>
      </c>
      <c r="R1412" s="2" t="str">
        <f t="shared" si="210"/>
        <v>33903971</v>
      </c>
      <c r="S1412" s="2" t="b">
        <f t="shared" si="211"/>
        <v>1</v>
      </c>
      <c r="T1412" s="6" t="str">
        <f t="shared" si="212"/>
        <v>33903971</v>
      </c>
      <c r="V1412" s="9" t="str">
        <f t="shared" si="213"/>
        <v>A</v>
      </c>
      <c r="W1412" s="2" t="b">
        <f t="shared" si="214"/>
        <v>1</v>
      </c>
      <c r="Y1412" s="2" t="str">
        <f t="shared" si="215"/>
        <v>3.3.90.39.71 - CONFECÇÃO DE MATERIAL DE ACONDICIONAMENTO E EMBALAGEM</v>
      </c>
      <c r="Z1412" s="2" t="s">
        <v>549</v>
      </c>
    </row>
    <row r="1413" spans="2:26" x14ac:dyDescent="0.25">
      <c r="B1413" s="36" t="s">
        <v>135</v>
      </c>
      <c r="C1413" s="37" t="s">
        <v>135</v>
      </c>
      <c r="D1413" s="37" t="s">
        <v>136</v>
      </c>
      <c r="E1413" s="37" t="s">
        <v>184</v>
      </c>
      <c r="F1413" s="37" t="s">
        <v>210</v>
      </c>
      <c r="G1413" s="38" t="str">
        <f t="shared" si="200"/>
        <v>3.3.90.39.72</v>
      </c>
      <c r="H1413" s="23" t="s">
        <v>106</v>
      </c>
      <c r="I1413" s="29" t="str">
        <f t="shared" si="216"/>
        <v>A</v>
      </c>
      <c r="J1413" s="38">
        <f t="shared" si="201"/>
        <v>5</v>
      </c>
      <c r="K1413" s="39" t="s">
        <v>47</v>
      </c>
      <c r="L1413" s="38" t="s">
        <v>770</v>
      </c>
      <c r="M1413" s="38" t="s">
        <v>544</v>
      </c>
      <c r="N1413" s="59" t="s">
        <v>549</v>
      </c>
      <c r="O1413" s="62" t="s">
        <v>554</v>
      </c>
      <c r="Q1413" s="2" t="str">
        <f t="shared" si="209"/>
        <v>3.3.90.39.72</v>
      </c>
      <c r="R1413" s="2" t="str">
        <f t="shared" si="210"/>
        <v>33903972</v>
      </c>
      <c r="S1413" s="2" t="b">
        <f t="shared" si="211"/>
        <v>1</v>
      </c>
      <c r="T1413" s="6" t="str">
        <f t="shared" si="212"/>
        <v>33903972</v>
      </c>
      <c r="V1413" s="9" t="str">
        <f t="shared" si="213"/>
        <v>A</v>
      </c>
      <c r="W1413" s="2" t="b">
        <f t="shared" si="214"/>
        <v>1</v>
      </c>
      <c r="Y1413" s="2" t="str">
        <f t="shared" si="215"/>
        <v>3.3.90.39.72 - VALE-TRANSPORTE</v>
      </c>
      <c r="Z1413" s="2" t="s">
        <v>549</v>
      </c>
    </row>
    <row r="1414" spans="2:26" x14ac:dyDescent="0.25">
      <c r="B1414" s="36">
        <v>3</v>
      </c>
      <c r="C1414" s="37">
        <v>3</v>
      </c>
      <c r="D1414" s="37">
        <v>90</v>
      </c>
      <c r="E1414" s="37" t="s">
        <v>184</v>
      </c>
      <c r="F1414" s="37">
        <v>73</v>
      </c>
      <c r="G1414" s="38" t="str">
        <f t="shared" si="200"/>
        <v>3.3.90.39.73</v>
      </c>
      <c r="H1414" s="23" t="s">
        <v>345</v>
      </c>
      <c r="I1414" s="29" t="str">
        <f t="shared" si="216"/>
        <v>A</v>
      </c>
      <c r="J1414" s="38">
        <f t="shared" si="201"/>
        <v>5</v>
      </c>
      <c r="K1414" s="39" t="s">
        <v>47</v>
      </c>
      <c r="L1414" s="38" t="s">
        <v>770</v>
      </c>
      <c r="M1414" s="38" t="s">
        <v>545</v>
      </c>
      <c r="N1414" s="59" t="s">
        <v>549</v>
      </c>
      <c r="O1414" s="62" t="s">
        <v>554</v>
      </c>
      <c r="Q1414" s="2" t="str">
        <f t="shared" si="209"/>
        <v>3.3.90.39.73</v>
      </c>
      <c r="R1414" s="2" t="str">
        <f t="shared" si="210"/>
        <v>33903973</v>
      </c>
      <c r="S1414" s="2" t="b">
        <f t="shared" si="211"/>
        <v>1</v>
      </c>
      <c r="T1414" s="6" t="str">
        <f t="shared" si="212"/>
        <v>33903973</v>
      </c>
      <c r="V1414" s="9" t="str">
        <f t="shared" si="213"/>
        <v>A</v>
      </c>
      <c r="W1414" s="2" t="b">
        <f t="shared" si="214"/>
        <v>1</v>
      </c>
      <c r="Y1414" s="2" t="str">
        <f t="shared" si="215"/>
        <v>3.3.90.39.73 - TRANSPORTE DE SERVIDORES</v>
      </c>
      <c r="Z1414" s="2" t="s">
        <v>549</v>
      </c>
    </row>
    <row r="1415" spans="2:26" x14ac:dyDescent="0.25">
      <c r="B1415" s="36">
        <v>3</v>
      </c>
      <c r="C1415" s="37">
        <v>3</v>
      </c>
      <c r="D1415" s="37">
        <v>90</v>
      </c>
      <c r="E1415" s="37" t="s">
        <v>184</v>
      </c>
      <c r="F1415" s="37">
        <v>74</v>
      </c>
      <c r="G1415" s="38" t="str">
        <f t="shared" si="200"/>
        <v>3.3.90.39.74</v>
      </c>
      <c r="H1415" s="23" t="s">
        <v>319</v>
      </c>
      <c r="I1415" s="29" t="str">
        <f t="shared" si="216"/>
        <v>A</v>
      </c>
      <c r="J1415" s="38">
        <f t="shared" si="201"/>
        <v>5</v>
      </c>
      <c r="K1415" s="39" t="s">
        <v>47</v>
      </c>
      <c r="L1415" s="38" t="s">
        <v>770</v>
      </c>
      <c r="M1415" s="38" t="s">
        <v>545</v>
      </c>
      <c r="N1415" s="59" t="s">
        <v>549</v>
      </c>
      <c r="O1415" s="62" t="s">
        <v>554</v>
      </c>
      <c r="Q1415" s="2" t="str">
        <f t="shared" si="209"/>
        <v>3.3.90.39.74</v>
      </c>
      <c r="R1415" s="2" t="str">
        <f t="shared" si="210"/>
        <v>33903974</v>
      </c>
      <c r="S1415" s="2" t="b">
        <f t="shared" si="211"/>
        <v>1</v>
      </c>
      <c r="T1415" s="6" t="str">
        <f t="shared" si="212"/>
        <v>33903974</v>
      </c>
      <c r="V1415" s="9" t="str">
        <f t="shared" si="213"/>
        <v>A</v>
      </c>
      <c r="W1415" s="2" t="b">
        <f t="shared" si="214"/>
        <v>1</v>
      </c>
      <c r="Y1415" s="2" t="str">
        <f t="shared" si="215"/>
        <v>3.3.90.39.74 - FRETES E TRANSPORTES DE ENCOMENDAS</v>
      </c>
      <c r="Z1415" s="2" t="s">
        <v>549</v>
      </c>
    </row>
    <row r="1416" spans="2:26" x14ac:dyDescent="0.25">
      <c r="B1416" s="36">
        <v>3</v>
      </c>
      <c r="C1416" s="37">
        <v>3</v>
      </c>
      <c r="D1416" s="37">
        <v>90</v>
      </c>
      <c r="E1416" s="37" t="s">
        <v>184</v>
      </c>
      <c r="F1416" s="37" t="s">
        <v>235</v>
      </c>
      <c r="G1416" s="38" t="str">
        <f t="shared" si="200"/>
        <v>3.3.90.39.75</v>
      </c>
      <c r="H1416" s="23" t="s">
        <v>626</v>
      </c>
      <c r="I1416" s="29" t="str">
        <f t="shared" si="216"/>
        <v>A</v>
      </c>
      <c r="J1416" s="38">
        <f t="shared" si="201"/>
        <v>5</v>
      </c>
      <c r="K1416" s="39" t="s">
        <v>47</v>
      </c>
      <c r="L1416" s="38" t="s">
        <v>770</v>
      </c>
      <c r="M1416" s="38" t="s">
        <v>545</v>
      </c>
      <c r="N1416" s="59" t="s">
        <v>549</v>
      </c>
      <c r="O1416" s="62" t="s">
        <v>554</v>
      </c>
      <c r="T1416" s="6"/>
    </row>
    <row r="1417" spans="2:26" x14ac:dyDescent="0.25">
      <c r="B1417" s="36">
        <v>3</v>
      </c>
      <c r="C1417" s="37">
        <v>3</v>
      </c>
      <c r="D1417" s="37">
        <v>90</v>
      </c>
      <c r="E1417" s="37" t="s">
        <v>184</v>
      </c>
      <c r="F1417" s="37">
        <v>76</v>
      </c>
      <c r="G1417" s="38" t="str">
        <f t="shared" ref="G1417:G1480" si="217">B1417&amp;"."&amp;C1417&amp;"."&amp;D1417&amp;"."&amp;E1417&amp;"."&amp;F1417</f>
        <v>3.3.90.39.76</v>
      </c>
      <c r="H1417" s="23" t="s">
        <v>346</v>
      </c>
      <c r="I1417" s="29" t="str">
        <f t="shared" si="216"/>
        <v>A</v>
      </c>
      <c r="J1417" s="38">
        <f t="shared" ref="J1417:J1480" si="218">IF( (VALUE(F1417) &gt; 0), 5,IF( (VALUE(E1417) &gt; 0), 4,IF( (VALUE(D1417) &gt; 0), 3,IF( (VALUE(C1417) &gt; 0), 2,1))))</f>
        <v>5</v>
      </c>
      <c r="K1417" s="39" t="s">
        <v>47</v>
      </c>
      <c r="L1417" s="38" t="s">
        <v>770</v>
      </c>
      <c r="M1417" s="38" t="s">
        <v>545</v>
      </c>
      <c r="N1417" s="59" t="s">
        <v>549</v>
      </c>
      <c r="O1417" s="62" t="s">
        <v>554</v>
      </c>
      <c r="Q1417" s="2" t="str">
        <f t="shared" ref="Q1417:Q1425" si="219">B1417&amp;"."&amp;C1417&amp;"."&amp;D1417&amp;"."&amp;E1417&amp;"."&amp;F1417</f>
        <v>3.3.90.39.76</v>
      </c>
      <c r="R1417" s="2" t="str">
        <f t="shared" ref="R1417:R1425" si="220">SUBSTITUTE(Q1417,".","")</f>
        <v>33903976</v>
      </c>
      <c r="S1417" s="2" t="b">
        <f t="shared" ref="S1417:S1425" si="221">R1417=T1417</f>
        <v>1</v>
      </c>
      <c r="T1417" s="6" t="str">
        <f t="shared" ref="T1417:T1425" si="222">TRIM(SUBSTITUTE(TEXT(G1417,"00000000"),".",""))</f>
        <v>33903976</v>
      </c>
      <c r="V1417" s="9" t="str">
        <f t="shared" ref="V1417:V1425" si="223">IF(IFERROR(SEARCH("Último",K1417),0)&gt;0,"A","S")</f>
        <v>A</v>
      </c>
      <c r="W1417" s="2" t="b">
        <f t="shared" ref="W1417:W1425" si="224">V1417=I1417</f>
        <v>1</v>
      </c>
      <c r="Y1417" s="2" t="str">
        <f t="shared" ref="Y1417:Y1425" si="225">G1417&amp;" - "&amp;H1417</f>
        <v>3.3.90.39.76 - CLASSIFICAÇÃO DE PRODUTOS</v>
      </c>
      <c r="Z1417" s="2" t="s">
        <v>549</v>
      </c>
    </row>
    <row r="1418" spans="2:26" x14ac:dyDescent="0.25">
      <c r="B1418" s="36" t="s">
        <v>135</v>
      </c>
      <c r="C1418" s="37" t="s">
        <v>135</v>
      </c>
      <c r="D1418" s="37" t="s">
        <v>136</v>
      </c>
      <c r="E1418" s="37" t="s">
        <v>184</v>
      </c>
      <c r="F1418" s="37" t="s">
        <v>214</v>
      </c>
      <c r="G1418" s="38" t="str">
        <f t="shared" si="217"/>
        <v>3.3.90.39.77</v>
      </c>
      <c r="H1418" s="23" t="s">
        <v>493</v>
      </c>
      <c r="I1418" s="29" t="str">
        <f t="shared" si="216"/>
        <v>A</v>
      </c>
      <c r="J1418" s="38">
        <f t="shared" si="218"/>
        <v>5</v>
      </c>
      <c r="K1418" s="39" t="s">
        <v>47</v>
      </c>
      <c r="L1418" s="38" t="s">
        <v>770</v>
      </c>
      <c r="M1418" s="38" t="s">
        <v>544</v>
      </c>
      <c r="N1418" s="59" t="s">
        <v>549</v>
      </c>
      <c r="O1418" s="62" t="s">
        <v>554</v>
      </c>
      <c r="Q1418" s="2" t="str">
        <f t="shared" si="219"/>
        <v>3.3.90.39.77</v>
      </c>
      <c r="R1418" s="2" t="str">
        <f t="shared" si="220"/>
        <v>33903977</v>
      </c>
      <c r="S1418" s="2" t="b">
        <f t="shared" si="221"/>
        <v>1</v>
      </c>
      <c r="T1418" s="6" t="str">
        <f t="shared" si="222"/>
        <v>33903977</v>
      </c>
      <c r="V1418" s="9" t="str">
        <f t="shared" si="223"/>
        <v>A</v>
      </c>
      <c r="W1418" s="2" t="b">
        <f t="shared" si="224"/>
        <v>1</v>
      </c>
      <c r="Y1418" s="2" t="str">
        <f t="shared" si="225"/>
        <v>3.3.90.39.77 - VIGILÂNCIA OSTENSIVA/MONITORADA</v>
      </c>
      <c r="Z1418" s="2" t="s">
        <v>549</v>
      </c>
    </row>
    <row r="1419" spans="2:26" x14ac:dyDescent="0.25">
      <c r="B1419" s="36" t="s">
        <v>135</v>
      </c>
      <c r="C1419" s="37" t="s">
        <v>135</v>
      </c>
      <c r="D1419" s="37" t="s">
        <v>136</v>
      </c>
      <c r="E1419" s="37" t="s">
        <v>184</v>
      </c>
      <c r="F1419" s="37" t="s">
        <v>215</v>
      </c>
      <c r="G1419" s="38" t="str">
        <f t="shared" si="217"/>
        <v>3.3.90.39.78</v>
      </c>
      <c r="H1419" s="23" t="s">
        <v>494</v>
      </c>
      <c r="I1419" s="29" t="str">
        <f t="shared" si="216"/>
        <v>A</v>
      </c>
      <c r="J1419" s="38">
        <f t="shared" si="218"/>
        <v>5</v>
      </c>
      <c r="K1419" s="39" t="s">
        <v>47</v>
      </c>
      <c r="L1419" s="38" t="s">
        <v>770</v>
      </c>
      <c r="M1419" s="38" t="s">
        <v>544</v>
      </c>
      <c r="N1419" s="59" t="s">
        <v>549</v>
      </c>
      <c r="O1419" s="62" t="s">
        <v>554</v>
      </c>
      <c r="Q1419" s="2" t="str">
        <f t="shared" si="219"/>
        <v>3.3.90.39.78</v>
      </c>
      <c r="R1419" s="2" t="str">
        <f t="shared" si="220"/>
        <v>33903978</v>
      </c>
      <c r="S1419" s="2" t="b">
        <f t="shared" si="221"/>
        <v>1</v>
      </c>
      <c r="T1419" s="6" t="str">
        <f t="shared" si="222"/>
        <v>33903978</v>
      </c>
      <c r="V1419" s="9" t="str">
        <f t="shared" si="223"/>
        <v>A</v>
      </c>
      <c r="W1419" s="2" t="b">
        <f t="shared" si="224"/>
        <v>1</v>
      </c>
      <c r="Y1419" s="2" t="str">
        <f t="shared" si="225"/>
        <v>3.3.90.39.78 - LIMPEZA E CONSERVAÇÃO</v>
      </c>
      <c r="Z1419" s="2" t="s">
        <v>549</v>
      </c>
    </row>
    <row r="1420" spans="2:26" x14ac:dyDescent="0.25">
      <c r="B1420" s="36">
        <v>3</v>
      </c>
      <c r="C1420" s="37">
        <v>3</v>
      </c>
      <c r="D1420" s="37">
        <v>90</v>
      </c>
      <c r="E1420" s="37" t="s">
        <v>184</v>
      </c>
      <c r="F1420" s="37">
        <v>79</v>
      </c>
      <c r="G1420" s="38" t="str">
        <f t="shared" si="217"/>
        <v>3.3.90.39.79</v>
      </c>
      <c r="H1420" s="23" t="s">
        <v>606</v>
      </c>
      <c r="I1420" s="29" t="str">
        <f t="shared" si="216"/>
        <v>A</v>
      </c>
      <c r="J1420" s="38">
        <f t="shared" si="218"/>
        <v>5</v>
      </c>
      <c r="K1420" s="39" t="s">
        <v>47</v>
      </c>
      <c r="L1420" s="38" t="s">
        <v>770</v>
      </c>
      <c r="M1420" s="38" t="s">
        <v>545</v>
      </c>
      <c r="N1420" s="59" t="s">
        <v>549</v>
      </c>
      <c r="O1420" s="62" t="s">
        <v>554</v>
      </c>
      <c r="Q1420" s="2" t="str">
        <f t="shared" si="219"/>
        <v>3.3.90.39.79</v>
      </c>
      <c r="R1420" s="2" t="str">
        <f t="shared" si="220"/>
        <v>33903979</v>
      </c>
      <c r="S1420" s="2" t="b">
        <f t="shared" si="221"/>
        <v>1</v>
      </c>
      <c r="T1420" s="6" t="str">
        <f t="shared" si="222"/>
        <v>33903979</v>
      </c>
      <c r="V1420" s="9" t="str">
        <f t="shared" si="223"/>
        <v>A</v>
      </c>
      <c r="W1420" s="2" t="b">
        <f t="shared" si="224"/>
        <v>1</v>
      </c>
      <c r="Y1420" s="2" t="str">
        <f t="shared" si="225"/>
        <v>3.3.90.39.79 - SERVIÇOS DE APOIO ADMINISTRATIVO, TÉCNICO E OPERACIONAL</v>
      </c>
      <c r="Z1420" s="2" t="s">
        <v>549</v>
      </c>
    </row>
    <row r="1421" spans="2:26" x14ac:dyDescent="0.25">
      <c r="B1421" s="36">
        <v>3</v>
      </c>
      <c r="C1421" s="37">
        <v>3</v>
      </c>
      <c r="D1421" s="37">
        <v>90</v>
      </c>
      <c r="E1421" s="37" t="s">
        <v>184</v>
      </c>
      <c r="F1421" s="37">
        <v>80</v>
      </c>
      <c r="G1421" s="38" t="str">
        <f t="shared" si="217"/>
        <v>3.3.90.39.80</v>
      </c>
      <c r="H1421" s="23" t="s">
        <v>347</v>
      </c>
      <c r="I1421" s="29" t="str">
        <f t="shared" si="216"/>
        <v>A</v>
      </c>
      <c r="J1421" s="38">
        <f t="shared" si="218"/>
        <v>5</v>
      </c>
      <c r="K1421" s="39" t="s">
        <v>47</v>
      </c>
      <c r="L1421" s="38" t="s">
        <v>770</v>
      </c>
      <c r="M1421" s="38" t="s">
        <v>545</v>
      </c>
      <c r="N1421" s="59" t="s">
        <v>549</v>
      </c>
      <c r="O1421" s="62" t="s">
        <v>554</v>
      </c>
      <c r="Q1421" s="2" t="str">
        <f t="shared" si="219"/>
        <v>3.3.90.39.80</v>
      </c>
      <c r="R1421" s="2" t="str">
        <f t="shared" si="220"/>
        <v>33903980</v>
      </c>
      <c r="S1421" s="2" t="b">
        <f t="shared" si="221"/>
        <v>1</v>
      </c>
      <c r="T1421" s="6" t="str">
        <f t="shared" si="222"/>
        <v>33903980</v>
      </c>
      <c r="V1421" s="9" t="str">
        <f t="shared" si="223"/>
        <v>A</v>
      </c>
      <c r="W1421" s="2" t="b">
        <f t="shared" si="224"/>
        <v>1</v>
      </c>
      <c r="Y1421" s="2" t="str">
        <f t="shared" si="225"/>
        <v>3.3.90.39.80 - HOSPEDAGENS</v>
      </c>
      <c r="Z1421" s="2" t="s">
        <v>549</v>
      </c>
    </row>
    <row r="1422" spans="2:26" x14ac:dyDescent="0.25">
      <c r="B1422" s="36">
        <v>3</v>
      </c>
      <c r="C1422" s="37">
        <v>3</v>
      </c>
      <c r="D1422" s="37">
        <v>90</v>
      </c>
      <c r="E1422" s="37" t="s">
        <v>184</v>
      </c>
      <c r="F1422" s="37">
        <v>81</v>
      </c>
      <c r="G1422" s="38" t="str">
        <f t="shared" si="217"/>
        <v>3.3.90.39.81</v>
      </c>
      <c r="H1422" s="23" t="s">
        <v>348</v>
      </c>
      <c r="I1422" s="29" t="str">
        <f t="shared" si="216"/>
        <v>A</v>
      </c>
      <c r="J1422" s="38">
        <f t="shared" si="218"/>
        <v>5</v>
      </c>
      <c r="K1422" s="39" t="s">
        <v>47</v>
      </c>
      <c r="L1422" s="38" t="s">
        <v>770</v>
      </c>
      <c r="M1422" s="38" t="s">
        <v>545</v>
      </c>
      <c r="N1422" s="59" t="s">
        <v>549</v>
      </c>
      <c r="O1422" s="62" t="s">
        <v>554</v>
      </c>
      <c r="Q1422" s="2" t="str">
        <f t="shared" si="219"/>
        <v>3.3.90.39.81</v>
      </c>
      <c r="R1422" s="2" t="str">
        <f t="shared" si="220"/>
        <v>33903981</v>
      </c>
      <c r="S1422" s="2" t="b">
        <f t="shared" si="221"/>
        <v>1</v>
      </c>
      <c r="T1422" s="6" t="str">
        <f t="shared" si="222"/>
        <v>33903981</v>
      </c>
      <c r="V1422" s="9" t="str">
        <f t="shared" si="223"/>
        <v>A</v>
      </c>
      <c r="W1422" s="2" t="b">
        <f t="shared" si="224"/>
        <v>1</v>
      </c>
      <c r="Y1422" s="2" t="str">
        <f t="shared" si="225"/>
        <v>3.3.90.39.81 - SERVIÇOS BANCÁRIOS</v>
      </c>
      <c r="Z1422" s="2" t="s">
        <v>549</v>
      </c>
    </row>
    <row r="1423" spans="2:26" x14ac:dyDescent="0.25">
      <c r="B1423" s="36">
        <v>3</v>
      </c>
      <c r="C1423" s="37">
        <v>3</v>
      </c>
      <c r="D1423" s="37">
        <v>90</v>
      </c>
      <c r="E1423" s="37" t="s">
        <v>184</v>
      </c>
      <c r="F1423" s="37">
        <v>83</v>
      </c>
      <c r="G1423" s="38" t="str">
        <f t="shared" si="217"/>
        <v>3.3.90.39.83</v>
      </c>
      <c r="H1423" s="23" t="s">
        <v>349</v>
      </c>
      <c r="I1423" s="29" t="str">
        <f t="shared" si="216"/>
        <v>A</v>
      </c>
      <c r="J1423" s="38">
        <f t="shared" si="218"/>
        <v>5</v>
      </c>
      <c r="K1423" s="39" t="s">
        <v>47</v>
      </c>
      <c r="L1423" s="38" t="s">
        <v>770</v>
      </c>
      <c r="M1423" s="38" t="s">
        <v>545</v>
      </c>
      <c r="N1423" s="59" t="s">
        <v>549</v>
      </c>
      <c r="O1423" s="62" t="s">
        <v>554</v>
      </c>
      <c r="Q1423" s="2" t="str">
        <f t="shared" si="219"/>
        <v>3.3.90.39.83</v>
      </c>
      <c r="R1423" s="2" t="str">
        <f t="shared" si="220"/>
        <v>33903983</v>
      </c>
      <c r="S1423" s="2" t="b">
        <f t="shared" si="221"/>
        <v>1</v>
      </c>
      <c r="T1423" s="6" t="str">
        <f t="shared" si="222"/>
        <v>33903983</v>
      </c>
      <c r="V1423" s="9" t="str">
        <f t="shared" si="223"/>
        <v>A</v>
      </c>
      <c r="W1423" s="2" t="b">
        <f t="shared" si="224"/>
        <v>1</v>
      </c>
      <c r="Y1423" s="2" t="str">
        <f t="shared" si="225"/>
        <v>3.3.90.39.83 - SERVIÇOS DE CÓPIAS E REPRODUÇÃO DE DOCUMENTOS</v>
      </c>
      <c r="Z1423" s="2" t="s">
        <v>549</v>
      </c>
    </row>
    <row r="1424" spans="2:26" x14ac:dyDescent="0.25">
      <c r="B1424" s="36">
        <v>3</v>
      </c>
      <c r="C1424" s="37">
        <v>3</v>
      </c>
      <c r="D1424" s="37">
        <v>90</v>
      </c>
      <c r="E1424" s="37" t="s">
        <v>184</v>
      </c>
      <c r="F1424" s="37">
        <v>85</v>
      </c>
      <c r="G1424" s="38" t="str">
        <f t="shared" si="217"/>
        <v>3.3.90.39.85</v>
      </c>
      <c r="H1424" s="23" t="s">
        <v>350</v>
      </c>
      <c r="I1424" s="29" t="str">
        <f t="shared" si="216"/>
        <v>A</v>
      </c>
      <c r="J1424" s="38">
        <f t="shared" si="218"/>
        <v>5</v>
      </c>
      <c r="K1424" s="39" t="s">
        <v>47</v>
      </c>
      <c r="L1424" s="38" t="s">
        <v>770</v>
      </c>
      <c r="M1424" s="38" t="s">
        <v>545</v>
      </c>
      <c r="N1424" s="59" t="s">
        <v>549</v>
      </c>
      <c r="O1424" s="62" t="s">
        <v>554</v>
      </c>
      <c r="Q1424" s="2" t="str">
        <f t="shared" si="219"/>
        <v>3.3.90.39.85</v>
      </c>
      <c r="R1424" s="2" t="str">
        <f t="shared" si="220"/>
        <v>33903985</v>
      </c>
      <c r="S1424" s="2" t="b">
        <f t="shared" si="221"/>
        <v>1</v>
      </c>
      <c r="T1424" s="6" t="str">
        <f t="shared" si="222"/>
        <v>33903985</v>
      </c>
      <c r="V1424" s="9" t="str">
        <f t="shared" si="223"/>
        <v>A</v>
      </c>
      <c r="W1424" s="2" t="b">
        <f t="shared" si="224"/>
        <v>1</v>
      </c>
      <c r="Y1424" s="2" t="str">
        <f t="shared" si="225"/>
        <v>3.3.90.39.85 - SERVIÇOS EM ITENS REPARÁVEIS DE AVIAÇÃO</v>
      </c>
      <c r="Z1424" s="2" t="s">
        <v>549</v>
      </c>
    </row>
    <row r="1425" spans="2:26" x14ac:dyDescent="0.25">
      <c r="B1425" s="36">
        <v>3</v>
      </c>
      <c r="C1425" s="37">
        <v>3</v>
      </c>
      <c r="D1425" s="37">
        <v>90</v>
      </c>
      <c r="E1425" s="37" t="s">
        <v>184</v>
      </c>
      <c r="F1425" s="37">
        <v>87</v>
      </c>
      <c r="G1425" s="38" t="str">
        <f t="shared" si="217"/>
        <v>3.3.90.39.87</v>
      </c>
      <c r="H1425" s="23" t="s">
        <v>351</v>
      </c>
      <c r="I1425" s="29" t="str">
        <f t="shared" si="216"/>
        <v>A</v>
      </c>
      <c r="J1425" s="38">
        <f t="shared" si="218"/>
        <v>5</v>
      </c>
      <c r="K1425" s="39" t="s">
        <v>47</v>
      </c>
      <c r="L1425" s="38" t="s">
        <v>770</v>
      </c>
      <c r="M1425" s="38" t="s">
        <v>545</v>
      </c>
      <c r="N1425" s="59" t="s">
        <v>549</v>
      </c>
      <c r="O1425" s="62" t="s">
        <v>554</v>
      </c>
      <c r="Q1425" s="2" t="str">
        <f t="shared" si="219"/>
        <v>3.3.90.39.87</v>
      </c>
      <c r="R1425" s="2" t="str">
        <f t="shared" si="220"/>
        <v>33903987</v>
      </c>
      <c r="S1425" s="2" t="b">
        <f t="shared" si="221"/>
        <v>1</v>
      </c>
      <c r="T1425" s="6" t="str">
        <f t="shared" si="222"/>
        <v>33903987</v>
      </c>
      <c r="V1425" s="9" t="str">
        <f t="shared" si="223"/>
        <v>A</v>
      </c>
      <c r="W1425" s="2" t="b">
        <f t="shared" si="224"/>
        <v>1</v>
      </c>
      <c r="Y1425" s="2" t="str">
        <f t="shared" si="225"/>
        <v>3.3.90.39.87 - SERVIÇOS RELACIONADOS À INDUSTRIALIZAÇÃO AEROESPACIAL</v>
      </c>
      <c r="Z1425" s="2" t="s">
        <v>549</v>
      </c>
    </row>
    <row r="1426" spans="2:26" x14ac:dyDescent="0.25">
      <c r="B1426" s="36">
        <v>3</v>
      </c>
      <c r="C1426" s="37">
        <v>3</v>
      </c>
      <c r="D1426" s="37">
        <v>90</v>
      </c>
      <c r="E1426" s="37" t="s">
        <v>184</v>
      </c>
      <c r="F1426" s="37" t="s">
        <v>642</v>
      </c>
      <c r="G1426" s="38" t="str">
        <f t="shared" si="217"/>
        <v>3.3.90.39.88</v>
      </c>
      <c r="H1426" s="23" t="s">
        <v>643</v>
      </c>
      <c r="I1426" s="29" t="str">
        <f t="shared" si="216"/>
        <v>A</v>
      </c>
      <c r="J1426" s="38">
        <f t="shared" si="218"/>
        <v>5</v>
      </c>
      <c r="K1426" s="39" t="s">
        <v>47</v>
      </c>
      <c r="L1426" s="38" t="s">
        <v>770</v>
      </c>
      <c r="M1426" s="38" t="s">
        <v>545</v>
      </c>
      <c r="N1426" s="59" t="s">
        <v>549</v>
      </c>
      <c r="O1426" s="62" t="s">
        <v>554</v>
      </c>
      <c r="T1426" s="6"/>
    </row>
    <row r="1427" spans="2:26" x14ac:dyDescent="0.25">
      <c r="B1427" s="36">
        <v>3</v>
      </c>
      <c r="C1427" s="37">
        <v>3</v>
      </c>
      <c r="D1427" s="37">
        <v>90</v>
      </c>
      <c r="E1427" s="37" t="s">
        <v>184</v>
      </c>
      <c r="F1427" s="37">
        <v>89</v>
      </c>
      <c r="G1427" s="38" t="str">
        <f t="shared" si="217"/>
        <v>3.3.90.39.89</v>
      </c>
      <c r="H1427" s="23" t="s">
        <v>352</v>
      </c>
      <c r="I1427" s="29" t="str">
        <f t="shared" si="216"/>
        <v>A</v>
      </c>
      <c r="J1427" s="38">
        <f t="shared" si="218"/>
        <v>5</v>
      </c>
      <c r="K1427" s="39" t="s">
        <v>47</v>
      </c>
      <c r="L1427" s="38" t="s">
        <v>770</v>
      </c>
      <c r="M1427" s="38" t="s">
        <v>545</v>
      </c>
      <c r="N1427" s="59" t="s">
        <v>549</v>
      </c>
      <c r="O1427" s="62" t="s">
        <v>554</v>
      </c>
      <c r="Q1427" s="2" t="str">
        <f>B1427&amp;"."&amp;C1427&amp;"."&amp;D1427&amp;"."&amp;E1427&amp;"."&amp;F1427</f>
        <v>3.3.90.39.89</v>
      </c>
      <c r="R1427" s="2" t="str">
        <f>SUBSTITUTE(Q1427,".","")</f>
        <v>33903989</v>
      </c>
      <c r="S1427" s="2" t="b">
        <f>R1427=T1427</f>
        <v>1</v>
      </c>
      <c r="T1427" s="6" t="str">
        <f>TRIM(SUBSTITUTE(TEXT(G1427,"00000000"),".",""))</f>
        <v>33903989</v>
      </c>
      <c r="V1427" s="9" t="str">
        <f>IF(IFERROR(SEARCH("Último",K1427),0)&gt;0,"A","S")</f>
        <v>A</v>
      </c>
      <c r="W1427" s="2" t="b">
        <f>V1427=I1427</f>
        <v>1</v>
      </c>
      <c r="Y1427" s="2" t="str">
        <f>G1427&amp;" - "&amp;H1427</f>
        <v>3.3.90.39.89 - MANUTENÇÃO DE REPARTIÇÕES – SERVIÇO EXTERIOR</v>
      </c>
      <c r="Z1427" s="2" t="s">
        <v>549</v>
      </c>
    </row>
    <row r="1428" spans="2:26" x14ac:dyDescent="0.25">
      <c r="B1428" s="36" t="s">
        <v>135</v>
      </c>
      <c r="C1428" s="37" t="s">
        <v>135</v>
      </c>
      <c r="D1428" s="37" t="s">
        <v>136</v>
      </c>
      <c r="E1428" s="37" t="s">
        <v>184</v>
      </c>
      <c r="F1428" s="37" t="s">
        <v>136</v>
      </c>
      <c r="G1428" s="38" t="str">
        <f t="shared" si="217"/>
        <v>3.3.90.39.90</v>
      </c>
      <c r="H1428" s="23" t="s">
        <v>624</v>
      </c>
      <c r="I1428" s="29" t="str">
        <f t="shared" si="216"/>
        <v>A</v>
      </c>
      <c r="J1428" s="38">
        <f t="shared" si="218"/>
        <v>5</v>
      </c>
      <c r="K1428" s="39" t="s">
        <v>47</v>
      </c>
      <c r="L1428" s="38" t="s">
        <v>770</v>
      </c>
      <c r="M1428" s="38" t="s">
        <v>544</v>
      </c>
      <c r="N1428" s="59" t="s">
        <v>549</v>
      </c>
      <c r="O1428" s="62" t="s">
        <v>554</v>
      </c>
      <c r="Q1428" s="2" t="str">
        <f>B1428&amp;"."&amp;C1428&amp;"."&amp;D1428&amp;"."&amp;E1428&amp;"."&amp;F1428</f>
        <v>3.3.90.39.90</v>
      </c>
      <c r="R1428" s="2" t="str">
        <f>SUBSTITUTE(Q1428,".","")</f>
        <v>33903990</v>
      </c>
      <c r="S1428" s="2" t="b">
        <f>R1428=T1428</f>
        <v>1</v>
      </c>
      <c r="T1428" s="6" t="str">
        <f>TRIM(SUBSTITUTE(TEXT(G1428,"00000000"),".",""))</f>
        <v>33903990</v>
      </c>
      <c r="V1428" s="9" t="str">
        <f>IF(IFERROR(SEARCH("Último",K1428),0)&gt;0,"A","S")</f>
        <v>A</v>
      </c>
      <c r="W1428" s="2" t="b">
        <f>V1428=I1428</f>
        <v>1</v>
      </c>
      <c r="Y1428" s="2" t="str">
        <f>G1428&amp;" - "&amp;H1428</f>
        <v>3.3.90.39.90 - SERVIÇOS DE PUBLICIDADE LEGAL</v>
      </c>
      <c r="Z1428" s="2" t="s">
        <v>549</v>
      </c>
    </row>
    <row r="1429" spans="2:26" x14ac:dyDescent="0.25">
      <c r="B1429" s="36" t="s">
        <v>135</v>
      </c>
      <c r="C1429" s="37" t="s">
        <v>135</v>
      </c>
      <c r="D1429" s="37" t="s">
        <v>136</v>
      </c>
      <c r="E1429" s="37" t="s">
        <v>184</v>
      </c>
      <c r="F1429" s="37" t="s">
        <v>226</v>
      </c>
      <c r="G1429" s="38" t="str">
        <f t="shared" si="217"/>
        <v>3.3.90.39.96</v>
      </c>
      <c r="H1429" s="23" t="s">
        <v>625</v>
      </c>
      <c r="I1429" s="29" t="str">
        <f t="shared" si="216"/>
        <v>A</v>
      </c>
      <c r="J1429" s="38">
        <f t="shared" si="218"/>
        <v>5</v>
      </c>
      <c r="K1429" s="39" t="s">
        <v>47</v>
      </c>
      <c r="L1429" s="38" t="s">
        <v>770</v>
      </c>
      <c r="M1429" s="38" t="s">
        <v>545</v>
      </c>
      <c r="N1429" s="59" t="s">
        <v>549</v>
      </c>
      <c r="O1429" s="62" t="s">
        <v>554</v>
      </c>
      <c r="T1429" s="6"/>
    </row>
    <row r="1430" spans="2:26" ht="15" customHeight="1" x14ac:dyDescent="0.25">
      <c r="B1430" s="36" t="s">
        <v>135</v>
      </c>
      <c r="C1430" s="37" t="s">
        <v>135</v>
      </c>
      <c r="D1430" s="37" t="s">
        <v>136</v>
      </c>
      <c r="E1430" s="37" t="s">
        <v>184</v>
      </c>
      <c r="F1430" s="37" t="s">
        <v>191</v>
      </c>
      <c r="G1430" s="38" t="str">
        <f t="shared" si="217"/>
        <v>3.3.90.39.99</v>
      </c>
      <c r="H1430" s="23" t="s">
        <v>80</v>
      </c>
      <c r="I1430" s="29" t="str">
        <f t="shared" si="216"/>
        <v>A</v>
      </c>
      <c r="J1430" s="38">
        <f t="shared" si="218"/>
        <v>5</v>
      </c>
      <c r="K1430" s="39" t="s">
        <v>47</v>
      </c>
      <c r="L1430" s="38" t="s">
        <v>771</v>
      </c>
      <c r="M1430" s="38" t="s">
        <v>544</v>
      </c>
      <c r="N1430" s="67" t="s">
        <v>814</v>
      </c>
      <c r="O1430" s="62" t="s">
        <v>805</v>
      </c>
      <c r="Q1430" s="2" t="str">
        <f t="shared" ref="Q1430:Q1449" si="226">B1430&amp;"."&amp;C1430&amp;"."&amp;D1430&amp;"."&amp;E1430&amp;"."&amp;F1430</f>
        <v>3.3.90.39.99</v>
      </c>
      <c r="R1430" s="2" t="str">
        <f t="shared" ref="R1430:R1449" si="227">SUBSTITUTE(Q1430,".","")</f>
        <v>33903999</v>
      </c>
      <c r="S1430" s="2" t="b">
        <f t="shared" ref="S1430:S1449" si="228">R1430=T1430</f>
        <v>1</v>
      </c>
      <c r="T1430" s="6" t="str">
        <f t="shared" ref="T1430:T1449" si="229">TRIM(SUBSTITUTE(TEXT(G1430,"00000000"),".",""))</f>
        <v>33903999</v>
      </c>
      <c r="V1430" s="9" t="str">
        <f t="shared" ref="V1430:V1449" si="230">IF(IFERROR(SEARCH("Último",K1430),0)&gt;0,"A","S")</f>
        <v>A</v>
      </c>
      <c r="W1430" s="2" t="b">
        <f t="shared" ref="W1430:W1449" si="231">V1430=I1430</f>
        <v>1</v>
      </c>
      <c r="Y1430" s="2" t="str">
        <f t="shared" ref="Y1430:Y1449" si="232">G1430&amp;" - "&amp;H1430</f>
        <v>3.3.90.39.99 - OUTROS SERVIÇOS DE TERCEIROS - PESSOA JURÍDICA</v>
      </c>
      <c r="Z1430" s="2" t="s">
        <v>549</v>
      </c>
    </row>
    <row r="1431" spans="2:26" s="3" customFormat="1" x14ac:dyDescent="0.25">
      <c r="B1431" s="30" t="s">
        <v>135</v>
      </c>
      <c r="C1431" s="31" t="s">
        <v>135</v>
      </c>
      <c r="D1431" s="31" t="s">
        <v>136</v>
      </c>
      <c r="E1431" s="31" t="s">
        <v>153</v>
      </c>
      <c r="F1431" s="31" t="s">
        <v>186</v>
      </c>
      <c r="G1431" s="32" t="str">
        <f t="shared" si="217"/>
        <v>3.3.90.40.00</v>
      </c>
      <c r="H1431" s="70" t="s">
        <v>254</v>
      </c>
      <c r="I1431" s="34" t="str">
        <f t="shared" si="216"/>
        <v>S</v>
      </c>
      <c r="J1431" s="32">
        <f t="shared" si="218"/>
        <v>4</v>
      </c>
      <c r="K1431" s="35" t="s">
        <v>46</v>
      </c>
      <c r="L1431" s="32" t="s">
        <v>770</v>
      </c>
      <c r="M1431" s="32" t="s">
        <v>544</v>
      </c>
      <c r="N1431" s="59" t="s">
        <v>549</v>
      </c>
      <c r="O1431" s="61" t="s">
        <v>554</v>
      </c>
      <c r="Q1431" s="2" t="str">
        <f t="shared" si="226"/>
        <v>3.3.90.40.00</v>
      </c>
      <c r="R1431" s="2" t="str">
        <f t="shared" si="227"/>
        <v>33904000</v>
      </c>
      <c r="S1431" s="2" t="b">
        <f t="shared" si="228"/>
        <v>1</v>
      </c>
      <c r="T1431" s="6" t="str">
        <f t="shared" si="229"/>
        <v>33904000</v>
      </c>
      <c r="V1431" s="11" t="str">
        <f t="shared" si="230"/>
        <v>S</v>
      </c>
      <c r="W1431" s="3" t="b">
        <f t="shared" si="231"/>
        <v>1</v>
      </c>
      <c r="Y1431" s="2" t="str">
        <f t="shared" si="232"/>
        <v>3.3.90.40.00 - SERVIÇOS DE TECNOLOGIA DA INFORMAÇÃO E COMUNICAÇÃO - PESSOA JURÍDICA</v>
      </c>
      <c r="Z1431" s="2" t="s">
        <v>549</v>
      </c>
    </row>
    <row r="1432" spans="2:26" x14ac:dyDescent="0.25">
      <c r="B1432" s="36" t="s">
        <v>135</v>
      </c>
      <c r="C1432" s="37" t="s">
        <v>135</v>
      </c>
      <c r="D1432" s="37" t="s">
        <v>136</v>
      </c>
      <c r="E1432" s="37" t="s">
        <v>153</v>
      </c>
      <c r="F1432" s="37" t="s">
        <v>173</v>
      </c>
      <c r="G1432" s="38" t="str">
        <f t="shared" si="217"/>
        <v>3.3.90.40.01</v>
      </c>
      <c r="H1432" s="23" t="s">
        <v>495</v>
      </c>
      <c r="I1432" s="38" t="str">
        <f t="shared" si="216"/>
        <v>A</v>
      </c>
      <c r="J1432" s="38">
        <f t="shared" si="218"/>
        <v>5</v>
      </c>
      <c r="K1432" s="39" t="s">
        <v>47</v>
      </c>
      <c r="L1432" s="38" t="s">
        <v>770</v>
      </c>
      <c r="M1432" s="38" t="s">
        <v>544</v>
      </c>
      <c r="N1432" s="59" t="s">
        <v>549</v>
      </c>
      <c r="O1432" s="62" t="s">
        <v>554</v>
      </c>
      <c r="Q1432" s="2" t="str">
        <f t="shared" si="226"/>
        <v>3.3.90.40.01</v>
      </c>
      <c r="R1432" s="2" t="str">
        <f t="shared" si="227"/>
        <v>33904001</v>
      </c>
      <c r="S1432" s="2" t="b">
        <f t="shared" si="228"/>
        <v>1</v>
      </c>
      <c r="T1432" s="6" t="str">
        <f t="shared" si="229"/>
        <v>33904001</v>
      </c>
      <c r="V1432" s="9" t="str">
        <f t="shared" si="230"/>
        <v>A</v>
      </c>
      <c r="W1432" s="2" t="b">
        <f t="shared" si="231"/>
        <v>1</v>
      </c>
      <c r="Y1432" s="2" t="str">
        <f t="shared" si="232"/>
        <v>3.3.90.40.01 - LOCAÇÃO DE EQUIPAMENTOS DE TIC - ATIVOS DE REDE</v>
      </c>
      <c r="Z1432" s="2" t="s">
        <v>549</v>
      </c>
    </row>
    <row r="1433" spans="2:26" x14ac:dyDescent="0.25">
      <c r="B1433" s="36">
        <v>3</v>
      </c>
      <c r="C1433" s="37">
        <v>3</v>
      </c>
      <c r="D1433" s="37">
        <v>90</v>
      </c>
      <c r="E1433" s="37">
        <v>40</v>
      </c>
      <c r="F1433" s="37" t="s">
        <v>139</v>
      </c>
      <c r="G1433" s="38" t="str">
        <f t="shared" si="217"/>
        <v>3.3.90.40.03</v>
      </c>
      <c r="H1433" s="23" t="s">
        <v>353</v>
      </c>
      <c r="I1433" s="38" t="str">
        <f t="shared" si="216"/>
        <v>A</v>
      </c>
      <c r="J1433" s="38">
        <f t="shared" si="218"/>
        <v>5</v>
      </c>
      <c r="K1433" s="39" t="s">
        <v>47</v>
      </c>
      <c r="L1433" s="38" t="s">
        <v>770</v>
      </c>
      <c r="M1433" s="38" t="s">
        <v>545</v>
      </c>
      <c r="N1433" s="59" t="s">
        <v>549</v>
      </c>
      <c r="O1433" s="62" t="s">
        <v>554</v>
      </c>
      <c r="Q1433" s="2" t="str">
        <f t="shared" si="226"/>
        <v>3.3.90.40.03</v>
      </c>
      <c r="R1433" s="2" t="str">
        <f t="shared" si="227"/>
        <v>33904003</v>
      </c>
      <c r="S1433" s="2" t="b">
        <f t="shared" si="228"/>
        <v>1</v>
      </c>
      <c r="T1433" s="6" t="str">
        <f t="shared" si="229"/>
        <v>33904003</v>
      </c>
      <c r="V1433" s="9" t="str">
        <f t="shared" si="230"/>
        <v>A</v>
      </c>
      <c r="W1433" s="2" t="b">
        <f t="shared" si="231"/>
        <v>1</v>
      </c>
      <c r="Y1433" s="2" t="str">
        <f t="shared" si="232"/>
        <v>3.3.90.40.03 - DESENVOLVIMENTO DE SOFTWARE</v>
      </c>
      <c r="Z1433" s="2" t="s">
        <v>549</v>
      </c>
    </row>
    <row r="1434" spans="2:26" x14ac:dyDescent="0.25">
      <c r="B1434" s="36">
        <v>3</v>
      </c>
      <c r="C1434" s="37">
        <v>3</v>
      </c>
      <c r="D1434" s="37">
        <v>90</v>
      </c>
      <c r="E1434" s="37">
        <v>40</v>
      </c>
      <c r="F1434" s="37" t="s">
        <v>140</v>
      </c>
      <c r="G1434" s="38" t="str">
        <f t="shared" si="217"/>
        <v>3.3.90.40.04</v>
      </c>
      <c r="H1434" s="23" t="s">
        <v>354</v>
      </c>
      <c r="I1434" s="38" t="str">
        <f t="shared" si="216"/>
        <v>A</v>
      </c>
      <c r="J1434" s="38">
        <f t="shared" si="218"/>
        <v>5</v>
      </c>
      <c r="K1434" s="39" t="s">
        <v>47</v>
      </c>
      <c r="L1434" s="38" t="s">
        <v>770</v>
      </c>
      <c r="M1434" s="38" t="s">
        <v>545</v>
      </c>
      <c r="N1434" s="59" t="s">
        <v>549</v>
      </c>
      <c r="O1434" s="62" t="s">
        <v>554</v>
      </c>
      <c r="Q1434" s="2" t="str">
        <f t="shared" si="226"/>
        <v>3.3.90.40.04</v>
      </c>
      <c r="R1434" s="2" t="str">
        <f t="shared" si="227"/>
        <v>33904004</v>
      </c>
      <c r="S1434" s="2" t="b">
        <f t="shared" si="228"/>
        <v>1</v>
      </c>
      <c r="T1434" s="6" t="str">
        <f t="shared" si="229"/>
        <v>33904004</v>
      </c>
      <c r="V1434" s="9" t="str">
        <f t="shared" si="230"/>
        <v>A</v>
      </c>
      <c r="W1434" s="2" t="b">
        <f t="shared" si="231"/>
        <v>1</v>
      </c>
      <c r="Y1434" s="2" t="str">
        <f t="shared" si="232"/>
        <v>3.3.90.40.04 - MANUTENÇÃO DE SOFTWARE</v>
      </c>
      <c r="Z1434" s="2" t="s">
        <v>549</v>
      </c>
    </row>
    <row r="1435" spans="2:26" x14ac:dyDescent="0.25">
      <c r="B1435" s="36">
        <v>3</v>
      </c>
      <c r="C1435" s="37">
        <v>3</v>
      </c>
      <c r="D1435" s="37">
        <v>90</v>
      </c>
      <c r="E1435" s="37">
        <v>40</v>
      </c>
      <c r="F1435" s="37" t="s">
        <v>141</v>
      </c>
      <c r="G1435" s="38" t="str">
        <f t="shared" si="217"/>
        <v>3.3.90.40.05</v>
      </c>
      <c r="H1435" s="23" t="s">
        <v>355</v>
      </c>
      <c r="I1435" s="38" t="str">
        <f t="shared" si="216"/>
        <v>A</v>
      </c>
      <c r="J1435" s="38">
        <f t="shared" si="218"/>
        <v>5</v>
      </c>
      <c r="K1435" s="39" t="s">
        <v>47</v>
      </c>
      <c r="L1435" s="38" t="s">
        <v>770</v>
      </c>
      <c r="M1435" s="38" t="s">
        <v>545</v>
      </c>
      <c r="N1435" s="59" t="s">
        <v>549</v>
      </c>
      <c r="O1435" s="62" t="s">
        <v>554</v>
      </c>
      <c r="Q1435" s="2" t="str">
        <f t="shared" si="226"/>
        <v>3.3.90.40.05</v>
      </c>
      <c r="R1435" s="2" t="str">
        <f t="shared" si="227"/>
        <v>33904005</v>
      </c>
      <c r="S1435" s="2" t="b">
        <f t="shared" si="228"/>
        <v>1</v>
      </c>
      <c r="T1435" s="6" t="str">
        <f t="shared" si="229"/>
        <v>33904005</v>
      </c>
      <c r="V1435" s="9" t="str">
        <f t="shared" si="230"/>
        <v>A</v>
      </c>
      <c r="W1435" s="2" t="b">
        <f t="shared" si="231"/>
        <v>1</v>
      </c>
      <c r="Y1435" s="2" t="str">
        <f t="shared" si="232"/>
        <v>3.3.90.40.05 - HOSPEDAGENS DE SISTEMAS</v>
      </c>
      <c r="Z1435" s="2" t="s">
        <v>549</v>
      </c>
    </row>
    <row r="1436" spans="2:26" x14ac:dyDescent="0.25">
      <c r="B1436" s="36" t="s">
        <v>135</v>
      </c>
      <c r="C1436" s="37" t="s">
        <v>135</v>
      </c>
      <c r="D1436" s="37" t="s">
        <v>136</v>
      </c>
      <c r="E1436" s="37" t="s">
        <v>153</v>
      </c>
      <c r="F1436" s="37" t="s">
        <v>142</v>
      </c>
      <c r="G1436" s="38" t="str">
        <f t="shared" si="217"/>
        <v>3.3.90.40.06</v>
      </c>
      <c r="H1436" s="23" t="s">
        <v>496</v>
      </c>
      <c r="I1436" s="38" t="str">
        <f t="shared" si="216"/>
        <v>A</v>
      </c>
      <c r="J1436" s="38">
        <f t="shared" si="218"/>
        <v>5</v>
      </c>
      <c r="K1436" s="39" t="s">
        <v>47</v>
      </c>
      <c r="L1436" s="38" t="s">
        <v>770</v>
      </c>
      <c r="M1436" s="38" t="s">
        <v>544</v>
      </c>
      <c r="N1436" s="59" t="s">
        <v>549</v>
      </c>
      <c r="O1436" s="62" t="s">
        <v>554</v>
      </c>
      <c r="Q1436" s="2" t="str">
        <f t="shared" si="226"/>
        <v>3.3.90.40.06</v>
      </c>
      <c r="R1436" s="2" t="str">
        <f t="shared" si="227"/>
        <v>33904006</v>
      </c>
      <c r="S1436" s="2" t="b">
        <f t="shared" si="228"/>
        <v>1</v>
      </c>
      <c r="T1436" s="6" t="str">
        <f t="shared" si="229"/>
        <v>33904006</v>
      </c>
      <c r="V1436" s="9" t="str">
        <f t="shared" si="230"/>
        <v>A</v>
      </c>
      <c r="W1436" s="2" t="b">
        <f t="shared" si="231"/>
        <v>1</v>
      </c>
      <c r="Y1436" s="2" t="str">
        <f t="shared" si="232"/>
        <v>3.3.90.40.06 - LOCAÇÃO DE SOFTWARE</v>
      </c>
      <c r="Z1436" s="2" t="s">
        <v>549</v>
      </c>
    </row>
    <row r="1437" spans="2:26" x14ac:dyDescent="0.25">
      <c r="B1437" s="36">
        <v>3</v>
      </c>
      <c r="C1437" s="37">
        <v>3</v>
      </c>
      <c r="D1437" s="37">
        <v>90</v>
      </c>
      <c r="E1437" s="37">
        <v>40</v>
      </c>
      <c r="F1437" s="37" t="s">
        <v>143</v>
      </c>
      <c r="G1437" s="38" t="str">
        <f t="shared" si="217"/>
        <v>3.3.90.40.07</v>
      </c>
      <c r="H1437" s="23" t="s">
        <v>356</v>
      </c>
      <c r="I1437" s="38" t="str">
        <f t="shared" si="216"/>
        <v>A</v>
      </c>
      <c r="J1437" s="38">
        <f t="shared" si="218"/>
        <v>5</v>
      </c>
      <c r="K1437" s="39" t="s">
        <v>47</v>
      </c>
      <c r="L1437" s="38" t="s">
        <v>770</v>
      </c>
      <c r="M1437" s="38" t="s">
        <v>545</v>
      </c>
      <c r="N1437" s="59" t="s">
        <v>549</v>
      </c>
      <c r="O1437" s="62" t="s">
        <v>554</v>
      </c>
      <c r="Q1437" s="2" t="str">
        <f t="shared" si="226"/>
        <v>3.3.90.40.07</v>
      </c>
      <c r="R1437" s="2" t="str">
        <f t="shared" si="227"/>
        <v>33904007</v>
      </c>
      <c r="S1437" s="2" t="b">
        <f t="shared" si="228"/>
        <v>1</v>
      </c>
      <c r="T1437" s="6" t="str">
        <f t="shared" si="229"/>
        <v>33904007</v>
      </c>
      <c r="V1437" s="9" t="str">
        <f t="shared" si="230"/>
        <v>A</v>
      </c>
      <c r="W1437" s="2" t="b">
        <f t="shared" si="231"/>
        <v>1</v>
      </c>
      <c r="Y1437" s="2" t="str">
        <f t="shared" si="232"/>
        <v>3.3.90.40.07 - COMUNICAÇÃO DE DADOS</v>
      </c>
      <c r="Z1437" s="2" t="s">
        <v>549</v>
      </c>
    </row>
    <row r="1438" spans="2:26" x14ac:dyDescent="0.25">
      <c r="B1438" s="36">
        <v>3</v>
      </c>
      <c r="C1438" s="37">
        <v>3</v>
      </c>
      <c r="D1438" s="37">
        <v>90</v>
      </c>
      <c r="E1438" s="37">
        <v>40</v>
      </c>
      <c r="F1438" s="37" t="s">
        <v>144</v>
      </c>
      <c r="G1438" s="38" t="str">
        <f t="shared" si="217"/>
        <v>3.3.90.40.08</v>
      </c>
      <c r="H1438" s="23" t="s">
        <v>357</v>
      </c>
      <c r="I1438" s="38" t="str">
        <f t="shared" si="216"/>
        <v>A</v>
      </c>
      <c r="J1438" s="38">
        <f t="shared" si="218"/>
        <v>5</v>
      </c>
      <c r="K1438" s="39" t="s">
        <v>47</v>
      </c>
      <c r="L1438" s="38" t="s">
        <v>770</v>
      </c>
      <c r="M1438" s="38" t="s">
        <v>545</v>
      </c>
      <c r="N1438" s="59" t="s">
        <v>549</v>
      </c>
      <c r="O1438" s="62" t="s">
        <v>554</v>
      </c>
      <c r="Q1438" s="2" t="str">
        <f t="shared" si="226"/>
        <v>3.3.90.40.08</v>
      </c>
      <c r="R1438" s="2" t="str">
        <f t="shared" si="227"/>
        <v>33904008</v>
      </c>
      <c r="S1438" s="2" t="b">
        <f t="shared" si="228"/>
        <v>1</v>
      </c>
      <c r="T1438" s="6" t="str">
        <f t="shared" si="229"/>
        <v>33904008</v>
      </c>
      <c r="V1438" s="9" t="str">
        <f t="shared" si="230"/>
        <v>A</v>
      </c>
      <c r="W1438" s="2" t="b">
        <f t="shared" si="231"/>
        <v>1</v>
      </c>
      <c r="Y1438" s="2" t="str">
        <f t="shared" si="232"/>
        <v>3.3.90.40.08 - SUPORTE A USUÁRIOS DE TIC</v>
      </c>
      <c r="Z1438" s="2" t="s">
        <v>549</v>
      </c>
    </row>
    <row r="1439" spans="2:26" x14ac:dyDescent="0.25">
      <c r="B1439" s="36">
        <v>3</v>
      </c>
      <c r="C1439" s="37">
        <v>3</v>
      </c>
      <c r="D1439" s="37">
        <v>90</v>
      </c>
      <c r="E1439" s="37">
        <v>40</v>
      </c>
      <c r="F1439" s="37" t="s">
        <v>174</v>
      </c>
      <c r="G1439" s="38" t="str">
        <f t="shared" si="217"/>
        <v>3.3.90.40.09</v>
      </c>
      <c r="H1439" s="23" t="s">
        <v>358</v>
      </c>
      <c r="I1439" s="38" t="str">
        <f t="shared" si="216"/>
        <v>A</v>
      </c>
      <c r="J1439" s="38">
        <f t="shared" si="218"/>
        <v>5</v>
      </c>
      <c r="K1439" s="39" t="s">
        <v>47</v>
      </c>
      <c r="L1439" s="38" t="s">
        <v>770</v>
      </c>
      <c r="M1439" s="38" t="s">
        <v>545</v>
      </c>
      <c r="N1439" s="59" t="s">
        <v>549</v>
      </c>
      <c r="O1439" s="62" t="s">
        <v>554</v>
      </c>
      <c r="Q1439" s="2" t="str">
        <f t="shared" si="226"/>
        <v>3.3.90.40.09</v>
      </c>
      <c r="R1439" s="2" t="str">
        <f t="shared" si="227"/>
        <v>33904009</v>
      </c>
      <c r="S1439" s="2" t="b">
        <f t="shared" si="228"/>
        <v>1</v>
      </c>
      <c r="T1439" s="6" t="str">
        <f t="shared" si="229"/>
        <v>33904009</v>
      </c>
      <c r="V1439" s="9" t="str">
        <f t="shared" si="230"/>
        <v>A</v>
      </c>
      <c r="W1439" s="2" t="b">
        <f t="shared" si="231"/>
        <v>1</v>
      </c>
      <c r="Y1439" s="2" t="str">
        <f t="shared" si="232"/>
        <v>3.3.90.40.09 - SUPORTE DE INFRAESTRUTURA DE TIC</v>
      </c>
      <c r="Z1439" s="2" t="s">
        <v>549</v>
      </c>
    </row>
    <row r="1440" spans="2:26" x14ac:dyDescent="0.25">
      <c r="B1440" s="36">
        <v>3</v>
      </c>
      <c r="C1440" s="37">
        <v>3</v>
      </c>
      <c r="D1440" s="37">
        <v>90</v>
      </c>
      <c r="E1440" s="37">
        <v>40</v>
      </c>
      <c r="F1440" s="37" t="s">
        <v>183</v>
      </c>
      <c r="G1440" s="38" t="str">
        <f t="shared" si="217"/>
        <v>3.3.90.40.10</v>
      </c>
      <c r="H1440" s="23" t="s">
        <v>359</v>
      </c>
      <c r="I1440" s="38" t="str">
        <f t="shared" si="216"/>
        <v>A</v>
      </c>
      <c r="J1440" s="38">
        <f t="shared" si="218"/>
        <v>5</v>
      </c>
      <c r="K1440" s="39" t="s">
        <v>47</v>
      </c>
      <c r="L1440" s="38" t="s">
        <v>770</v>
      </c>
      <c r="M1440" s="38" t="s">
        <v>545</v>
      </c>
      <c r="N1440" s="59" t="s">
        <v>549</v>
      </c>
      <c r="O1440" s="62" t="s">
        <v>554</v>
      </c>
      <c r="Q1440" s="2" t="str">
        <f t="shared" si="226"/>
        <v>3.3.90.40.10</v>
      </c>
      <c r="R1440" s="2" t="str">
        <f t="shared" si="227"/>
        <v>33904010</v>
      </c>
      <c r="S1440" s="2" t="b">
        <f t="shared" si="228"/>
        <v>1</v>
      </c>
      <c r="T1440" s="6" t="str">
        <f t="shared" si="229"/>
        <v>33904010</v>
      </c>
      <c r="V1440" s="9" t="str">
        <f t="shared" si="230"/>
        <v>A</v>
      </c>
      <c r="W1440" s="2" t="b">
        <f t="shared" si="231"/>
        <v>1</v>
      </c>
      <c r="Y1440" s="2" t="str">
        <f t="shared" si="232"/>
        <v>3.3.90.40.10 - SERVIÇOS TÉCNICOS PROFISSIONAIS DE TIC</v>
      </c>
      <c r="Z1440" s="2" t="s">
        <v>549</v>
      </c>
    </row>
    <row r="1441" spans="2:26" x14ac:dyDescent="0.25">
      <c r="B1441" s="36">
        <v>3</v>
      </c>
      <c r="C1441" s="37">
        <v>3</v>
      </c>
      <c r="D1441" s="37">
        <v>90</v>
      </c>
      <c r="E1441" s="37">
        <v>40</v>
      </c>
      <c r="F1441" s="37" t="s">
        <v>175</v>
      </c>
      <c r="G1441" s="38" t="str">
        <f t="shared" si="217"/>
        <v>3.3.90.40.11</v>
      </c>
      <c r="H1441" s="23" t="s">
        <v>360</v>
      </c>
      <c r="I1441" s="38" t="str">
        <f t="shared" si="216"/>
        <v>A</v>
      </c>
      <c r="J1441" s="38">
        <f t="shared" si="218"/>
        <v>5</v>
      </c>
      <c r="K1441" s="39" t="s">
        <v>47</v>
      </c>
      <c r="L1441" s="38" t="s">
        <v>770</v>
      </c>
      <c r="M1441" s="38" t="s">
        <v>545</v>
      </c>
      <c r="N1441" s="59" t="s">
        <v>549</v>
      </c>
      <c r="O1441" s="62" t="s">
        <v>554</v>
      </c>
      <c r="Q1441" s="2" t="str">
        <f t="shared" si="226"/>
        <v>3.3.90.40.11</v>
      </c>
      <c r="R1441" s="2" t="str">
        <f t="shared" si="227"/>
        <v>33904011</v>
      </c>
      <c r="S1441" s="2" t="b">
        <f t="shared" si="228"/>
        <v>1</v>
      </c>
      <c r="T1441" s="6" t="str">
        <f t="shared" si="229"/>
        <v>33904011</v>
      </c>
      <c r="V1441" s="9" t="str">
        <f t="shared" si="230"/>
        <v>A</v>
      </c>
      <c r="W1441" s="2" t="b">
        <f t="shared" si="231"/>
        <v>1</v>
      </c>
      <c r="Y1441" s="2" t="str">
        <f t="shared" si="232"/>
        <v>3.3.90.40.11 - DIGITALIZAÇÃO</v>
      </c>
      <c r="Z1441" s="2" t="s">
        <v>549</v>
      </c>
    </row>
    <row r="1442" spans="2:26" x14ac:dyDescent="0.25">
      <c r="B1442" s="36" t="s">
        <v>135</v>
      </c>
      <c r="C1442" s="37" t="s">
        <v>135</v>
      </c>
      <c r="D1442" s="37" t="s">
        <v>136</v>
      </c>
      <c r="E1442" s="37" t="s">
        <v>153</v>
      </c>
      <c r="F1442" s="37" t="s">
        <v>145</v>
      </c>
      <c r="G1442" s="38" t="str">
        <f t="shared" si="217"/>
        <v>3.3.90.40.12</v>
      </c>
      <c r="H1442" s="23" t="s">
        <v>497</v>
      </c>
      <c r="I1442" s="38" t="str">
        <f t="shared" si="216"/>
        <v>A</v>
      </c>
      <c r="J1442" s="38">
        <f t="shared" si="218"/>
        <v>5</v>
      </c>
      <c r="K1442" s="39" t="s">
        <v>47</v>
      </c>
      <c r="L1442" s="38" t="s">
        <v>770</v>
      </c>
      <c r="M1442" s="38" t="s">
        <v>544</v>
      </c>
      <c r="N1442" s="59" t="s">
        <v>549</v>
      </c>
      <c r="O1442" s="62" t="s">
        <v>554</v>
      </c>
      <c r="Q1442" s="2" t="str">
        <f t="shared" si="226"/>
        <v>3.3.90.40.12</v>
      </c>
      <c r="R1442" s="2" t="str">
        <f t="shared" si="227"/>
        <v>33904012</v>
      </c>
      <c r="S1442" s="2" t="b">
        <f t="shared" si="228"/>
        <v>1</v>
      </c>
      <c r="T1442" s="6" t="str">
        <f t="shared" si="229"/>
        <v>33904012</v>
      </c>
      <c r="V1442" s="9" t="str">
        <f t="shared" si="230"/>
        <v>A</v>
      </c>
      <c r="W1442" s="2" t="b">
        <f t="shared" si="231"/>
        <v>1</v>
      </c>
      <c r="Y1442" s="2" t="str">
        <f t="shared" si="232"/>
        <v>3.3.90.40.12 - MANUTENÇÃO E CONSERVAÇÃO DE EQUIPAMENTOS DE TIC</v>
      </c>
      <c r="Z1442" s="2" t="s">
        <v>549</v>
      </c>
    </row>
    <row r="1443" spans="2:26" x14ac:dyDescent="0.25">
      <c r="B1443" s="36" t="s">
        <v>135</v>
      </c>
      <c r="C1443" s="37" t="s">
        <v>135</v>
      </c>
      <c r="D1443" s="37" t="s">
        <v>136</v>
      </c>
      <c r="E1443" s="37" t="s">
        <v>153</v>
      </c>
      <c r="F1443" s="37" t="s">
        <v>176</v>
      </c>
      <c r="G1443" s="38" t="str">
        <f t="shared" si="217"/>
        <v>3.3.90.40.14</v>
      </c>
      <c r="H1443" s="23" t="s">
        <v>498</v>
      </c>
      <c r="I1443" s="38" t="str">
        <f t="shared" si="216"/>
        <v>A</v>
      </c>
      <c r="J1443" s="38">
        <f t="shared" si="218"/>
        <v>5</v>
      </c>
      <c r="K1443" s="39" t="s">
        <v>47</v>
      </c>
      <c r="L1443" s="38" t="s">
        <v>770</v>
      </c>
      <c r="M1443" s="38" t="s">
        <v>544</v>
      </c>
      <c r="N1443" s="59" t="s">
        <v>549</v>
      </c>
      <c r="O1443" s="62" t="s">
        <v>554</v>
      </c>
      <c r="Q1443" s="2" t="str">
        <f t="shared" si="226"/>
        <v>3.3.90.40.14</v>
      </c>
      <c r="R1443" s="2" t="str">
        <f t="shared" si="227"/>
        <v>33904014</v>
      </c>
      <c r="S1443" s="2" t="b">
        <f t="shared" si="228"/>
        <v>1</v>
      </c>
      <c r="T1443" s="6" t="str">
        <f t="shared" si="229"/>
        <v>33904014</v>
      </c>
      <c r="V1443" s="9" t="str">
        <f t="shared" si="230"/>
        <v>A</v>
      </c>
      <c r="W1443" s="2" t="b">
        <f t="shared" si="231"/>
        <v>1</v>
      </c>
      <c r="Y1443" s="2" t="str">
        <f t="shared" si="232"/>
        <v>3.3.90.40.14 - TELEFONIA FIXA E MÓVEL - PACOTE DE COMUNICAÇÃO DE DADOS</v>
      </c>
      <c r="Z1443" s="2" t="s">
        <v>549</v>
      </c>
    </row>
    <row r="1444" spans="2:26" x14ac:dyDescent="0.25">
      <c r="B1444" s="36">
        <v>3</v>
      </c>
      <c r="C1444" s="37">
        <v>3</v>
      </c>
      <c r="D1444" s="37">
        <v>90</v>
      </c>
      <c r="E1444" s="37">
        <v>40</v>
      </c>
      <c r="F1444" s="37">
        <v>15</v>
      </c>
      <c r="G1444" s="38" t="str">
        <f t="shared" si="217"/>
        <v>3.3.90.40.15</v>
      </c>
      <c r="H1444" s="23" t="s">
        <v>361</v>
      </c>
      <c r="I1444" s="38" t="str">
        <f t="shared" si="216"/>
        <v>A</v>
      </c>
      <c r="J1444" s="38">
        <f t="shared" si="218"/>
        <v>5</v>
      </c>
      <c r="K1444" s="39" t="s">
        <v>47</v>
      </c>
      <c r="L1444" s="38" t="s">
        <v>770</v>
      </c>
      <c r="M1444" s="38" t="s">
        <v>545</v>
      </c>
      <c r="N1444" s="59" t="s">
        <v>549</v>
      </c>
      <c r="O1444" s="62" t="s">
        <v>554</v>
      </c>
      <c r="Q1444" s="2" t="str">
        <f t="shared" si="226"/>
        <v>3.3.90.40.15</v>
      </c>
      <c r="R1444" s="2" t="str">
        <f t="shared" si="227"/>
        <v>33904015</v>
      </c>
      <c r="S1444" s="2" t="b">
        <f t="shared" si="228"/>
        <v>1</v>
      </c>
      <c r="T1444" s="6" t="str">
        <f t="shared" si="229"/>
        <v>33904015</v>
      </c>
      <c r="V1444" s="9" t="str">
        <f t="shared" si="230"/>
        <v>A</v>
      </c>
      <c r="W1444" s="2" t="b">
        <f t="shared" si="231"/>
        <v>1</v>
      </c>
      <c r="Y1444" s="2" t="str">
        <f t="shared" si="232"/>
        <v>3.3.90.40.15 - TREINAMENTO E CAPACITAÇÃO EM TIC</v>
      </c>
      <c r="Z1444" s="2" t="s">
        <v>549</v>
      </c>
    </row>
    <row r="1445" spans="2:26" x14ac:dyDescent="0.25">
      <c r="B1445" s="36">
        <v>3</v>
      </c>
      <c r="C1445" s="37">
        <v>3</v>
      </c>
      <c r="D1445" s="37">
        <v>90</v>
      </c>
      <c r="E1445" s="37">
        <v>40</v>
      </c>
      <c r="F1445" s="37">
        <v>16</v>
      </c>
      <c r="G1445" s="38" t="str">
        <f t="shared" si="217"/>
        <v>3.3.90.40.16</v>
      </c>
      <c r="H1445" s="23" t="s">
        <v>362</v>
      </c>
      <c r="I1445" s="38" t="str">
        <f t="shared" si="216"/>
        <v>A</v>
      </c>
      <c r="J1445" s="38">
        <f t="shared" si="218"/>
        <v>5</v>
      </c>
      <c r="K1445" s="39" t="s">
        <v>47</v>
      </c>
      <c r="L1445" s="38" t="s">
        <v>770</v>
      </c>
      <c r="M1445" s="38" t="s">
        <v>545</v>
      </c>
      <c r="N1445" s="59" t="s">
        <v>549</v>
      </c>
      <c r="O1445" s="62" t="s">
        <v>554</v>
      </c>
      <c r="Q1445" s="2" t="str">
        <f t="shared" si="226"/>
        <v>3.3.90.40.16</v>
      </c>
      <c r="R1445" s="2" t="str">
        <f t="shared" si="227"/>
        <v>33904016</v>
      </c>
      <c r="S1445" s="2" t="b">
        <f t="shared" si="228"/>
        <v>1</v>
      </c>
      <c r="T1445" s="6" t="str">
        <f t="shared" si="229"/>
        <v>33904016</v>
      </c>
      <c r="V1445" s="9" t="str">
        <f t="shared" si="230"/>
        <v>A</v>
      </c>
      <c r="W1445" s="2" t="b">
        <f t="shared" si="231"/>
        <v>1</v>
      </c>
      <c r="Y1445" s="2" t="str">
        <f t="shared" si="232"/>
        <v>3.3.90.40.16 - CONTEÚDO DE WEB</v>
      </c>
      <c r="Z1445" s="2" t="s">
        <v>549</v>
      </c>
    </row>
    <row r="1446" spans="2:26" x14ac:dyDescent="0.25">
      <c r="B1446" s="36">
        <v>3</v>
      </c>
      <c r="C1446" s="37">
        <v>3</v>
      </c>
      <c r="D1446" s="37">
        <v>90</v>
      </c>
      <c r="E1446" s="37">
        <v>40</v>
      </c>
      <c r="F1446" s="37">
        <v>17</v>
      </c>
      <c r="G1446" s="38" t="str">
        <f t="shared" si="217"/>
        <v>3.3.90.40.17</v>
      </c>
      <c r="H1446" s="23" t="s">
        <v>363</v>
      </c>
      <c r="I1446" s="38" t="str">
        <f t="shared" si="216"/>
        <v>A</v>
      </c>
      <c r="J1446" s="38">
        <f t="shared" si="218"/>
        <v>5</v>
      </c>
      <c r="K1446" s="39" t="s">
        <v>47</v>
      </c>
      <c r="L1446" s="38" t="s">
        <v>770</v>
      </c>
      <c r="M1446" s="38" t="s">
        <v>545</v>
      </c>
      <c r="N1446" s="59" t="s">
        <v>549</v>
      </c>
      <c r="O1446" s="62" t="s">
        <v>554</v>
      </c>
      <c r="Q1446" s="2" t="str">
        <f t="shared" si="226"/>
        <v>3.3.90.40.17</v>
      </c>
      <c r="R1446" s="2" t="str">
        <f t="shared" si="227"/>
        <v>33904017</v>
      </c>
      <c r="S1446" s="2" t="b">
        <f t="shared" si="228"/>
        <v>1</v>
      </c>
      <c r="T1446" s="6" t="str">
        <f t="shared" si="229"/>
        <v>33904017</v>
      </c>
      <c r="V1446" s="9" t="str">
        <f t="shared" si="230"/>
        <v>A</v>
      </c>
      <c r="W1446" s="2" t="b">
        <f t="shared" si="231"/>
        <v>1</v>
      </c>
      <c r="Y1446" s="2" t="str">
        <f t="shared" si="232"/>
        <v>3.3.90.40.17 - TRATAMENTO DE DADOS</v>
      </c>
      <c r="Z1446" s="2" t="s">
        <v>549</v>
      </c>
    </row>
    <row r="1447" spans="2:26" x14ac:dyDescent="0.25">
      <c r="B1447" s="36">
        <v>3</v>
      </c>
      <c r="C1447" s="37">
        <v>3</v>
      </c>
      <c r="D1447" s="37">
        <v>90</v>
      </c>
      <c r="E1447" s="37">
        <v>40</v>
      </c>
      <c r="F1447" s="37">
        <v>21</v>
      </c>
      <c r="G1447" s="38" t="str">
        <f t="shared" si="217"/>
        <v>3.3.90.40.21</v>
      </c>
      <c r="H1447" s="23" t="s">
        <v>364</v>
      </c>
      <c r="I1447" s="38" t="str">
        <f t="shared" si="216"/>
        <v>A</v>
      </c>
      <c r="J1447" s="38">
        <f t="shared" si="218"/>
        <v>5</v>
      </c>
      <c r="K1447" s="39" t="s">
        <v>47</v>
      </c>
      <c r="L1447" s="38" t="s">
        <v>770</v>
      </c>
      <c r="M1447" s="38" t="s">
        <v>545</v>
      </c>
      <c r="N1447" s="59" t="s">
        <v>549</v>
      </c>
      <c r="O1447" s="62" t="s">
        <v>554</v>
      </c>
      <c r="Q1447" s="2" t="str">
        <f t="shared" si="226"/>
        <v>3.3.90.40.21</v>
      </c>
      <c r="R1447" s="2" t="str">
        <f t="shared" si="227"/>
        <v>33904021</v>
      </c>
      <c r="S1447" s="2" t="b">
        <f t="shared" si="228"/>
        <v>1</v>
      </c>
      <c r="T1447" s="6" t="str">
        <f t="shared" si="229"/>
        <v>33904021</v>
      </c>
      <c r="V1447" s="9" t="str">
        <f t="shared" si="230"/>
        <v>A</v>
      </c>
      <c r="W1447" s="2" t="b">
        <f t="shared" si="231"/>
        <v>1</v>
      </c>
      <c r="Y1447" s="2" t="str">
        <f t="shared" si="232"/>
        <v>3.3.90.40.21 - SERVIÇOS RELACIONADOS A COMPUTAÇÃO EM NUVENS</v>
      </c>
      <c r="Z1447" s="2" t="s">
        <v>549</v>
      </c>
    </row>
    <row r="1448" spans="2:26" x14ac:dyDescent="0.25">
      <c r="B1448" s="36" t="s">
        <v>135</v>
      </c>
      <c r="C1448" s="37" t="s">
        <v>135</v>
      </c>
      <c r="D1448" s="37" t="s">
        <v>136</v>
      </c>
      <c r="E1448" s="37" t="s">
        <v>153</v>
      </c>
      <c r="F1448" s="37" t="s">
        <v>191</v>
      </c>
      <c r="G1448" s="38" t="str">
        <f t="shared" si="217"/>
        <v>3.3.90.40.99</v>
      </c>
      <c r="H1448" s="23" t="s">
        <v>370</v>
      </c>
      <c r="I1448" s="38" t="str">
        <f t="shared" ref="I1448:I1511" si="233">IF(J1448&lt;J1449,"S","A")</f>
        <v>A</v>
      </c>
      <c r="J1448" s="38">
        <f t="shared" si="218"/>
        <v>5</v>
      </c>
      <c r="K1448" s="39" t="s">
        <v>47</v>
      </c>
      <c r="L1448" s="38" t="s">
        <v>770</v>
      </c>
      <c r="M1448" s="38" t="s">
        <v>544</v>
      </c>
      <c r="N1448" s="59" t="s">
        <v>549</v>
      </c>
      <c r="O1448" s="62" t="s">
        <v>554</v>
      </c>
      <c r="Q1448" s="2" t="str">
        <f t="shared" si="226"/>
        <v>3.3.90.40.99</v>
      </c>
      <c r="R1448" s="2" t="str">
        <f t="shared" si="227"/>
        <v>33904099</v>
      </c>
      <c r="S1448" s="2" t="b">
        <f t="shared" si="228"/>
        <v>1</v>
      </c>
      <c r="T1448" s="6" t="str">
        <f t="shared" si="229"/>
        <v>33904099</v>
      </c>
      <c r="V1448" s="9" t="str">
        <f t="shared" si="230"/>
        <v>A</v>
      </c>
      <c r="W1448" s="2" t="b">
        <f t="shared" si="231"/>
        <v>1</v>
      </c>
      <c r="Y1448" s="2" t="str">
        <f t="shared" si="232"/>
        <v>3.3.90.40.99 - OUTROS SERVIÇOS DE TECNOLOGIA DA INFORMAÇÃO E COMUNICAÇÃO - PESSOA JURÍDICA</v>
      </c>
      <c r="Z1448" s="2" t="s">
        <v>549</v>
      </c>
    </row>
    <row r="1449" spans="2:26" x14ac:dyDescent="0.25">
      <c r="B1449" s="30" t="s">
        <v>135</v>
      </c>
      <c r="C1449" s="31" t="s">
        <v>135</v>
      </c>
      <c r="D1449" s="31" t="s">
        <v>136</v>
      </c>
      <c r="E1449" s="31" t="s">
        <v>163</v>
      </c>
      <c r="F1449" s="31" t="s">
        <v>186</v>
      </c>
      <c r="G1449" s="32" t="str">
        <f t="shared" si="217"/>
        <v>3.3.90.41.00</v>
      </c>
      <c r="H1449" s="33" t="s">
        <v>28</v>
      </c>
      <c r="I1449" s="34" t="str">
        <f t="shared" si="233"/>
        <v>S</v>
      </c>
      <c r="J1449" s="32">
        <f t="shared" si="218"/>
        <v>4</v>
      </c>
      <c r="K1449" s="35" t="s">
        <v>46</v>
      </c>
      <c r="L1449" s="32" t="s">
        <v>770</v>
      </c>
      <c r="M1449" s="32" t="s">
        <v>544</v>
      </c>
      <c r="N1449" s="59" t="s">
        <v>549</v>
      </c>
      <c r="O1449" s="61" t="s">
        <v>554</v>
      </c>
      <c r="Q1449" s="2" t="str">
        <f t="shared" si="226"/>
        <v>3.3.90.41.00</v>
      </c>
      <c r="R1449" s="2" t="str">
        <f t="shared" si="227"/>
        <v>33904100</v>
      </c>
      <c r="S1449" s="2" t="b">
        <f t="shared" si="228"/>
        <v>1</v>
      </c>
      <c r="T1449" s="6" t="str">
        <f t="shared" si="229"/>
        <v>33904100</v>
      </c>
      <c r="V1449" s="9" t="str">
        <f t="shared" si="230"/>
        <v>S</v>
      </c>
      <c r="W1449" s="2" t="b">
        <f t="shared" si="231"/>
        <v>1</v>
      </c>
      <c r="Y1449" s="2" t="str">
        <f t="shared" si="232"/>
        <v>3.3.90.41.00 - CONTRIBUIÇÕES</v>
      </c>
      <c r="Z1449" s="2" t="s">
        <v>549</v>
      </c>
    </row>
    <row r="1450" spans="2:26" x14ac:dyDescent="0.25">
      <c r="B1450" s="36" t="s">
        <v>135</v>
      </c>
      <c r="C1450" s="37" t="s">
        <v>135</v>
      </c>
      <c r="D1450" s="37" t="s">
        <v>136</v>
      </c>
      <c r="E1450" s="37" t="s">
        <v>163</v>
      </c>
      <c r="F1450" s="37" t="s">
        <v>191</v>
      </c>
      <c r="G1450" s="38" t="str">
        <f t="shared" si="217"/>
        <v>3.3.90.41.99</v>
      </c>
      <c r="H1450" s="45" t="s">
        <v>557</v>
      </c>
      <c r="I1450" s="38" t="str">
        <f t="shared" si="233"/>
        <v>A</v>
      </c>
      <c r="J1450" s="38">
        <f t="shared" si="218"/>
        <v>5</v>
      </c>
      <c r="K1450" s="39" t="s">
        <v>47</v>
      </c>
      <c r="L1450" s="38" t="s">
        <v>770</v>
      </c>
      <c r="M1450" s="38" t="s">
        <v>545</v>
      </c>
      <c r="N1450" s="67" t="s">
        <v>549</v>
      </c>
      <c r="O1450" s="62" t="s">
        <v>554</v>
      </c>
      <c r="T1450" s="6"/>
    </row>
    <row r="1451" spans="2:26" x14ac:dyDescent="0.25">
      <c r="B1451" s="30" t="s">
        <v>135</v>
      </c>
      <c r="C1451" s="31" t="s">
        <v>135</v>
      </c>
      <c r="D1451" s="31" t="s">
        <v>136</v>
      </c>
      <c r="E1451" s="31" t="s">
        <v>167</v>
      </c>
      <c r="F1451" s="31" t="s">
        <v>186</v>
      </c>
      <c r="G1451" s="32" t="str">
        <f t="shared" si="217"/>
        <v>3.3.90.45.00</v>
      </c>
      <c r="H1451" s="33" t="s">
        <v>372</v>
      </c>
      <c r="I1451" s="34" t="str">
        <f t="shared" si="233"/>
        <v>S</v>
      </c>
      <c r="J1451" s="32">
        <f t="shared" si="218"/>
        <v>4</v>
      </c>
      <c r="K1451" s="35" t="s">
        <v>46</v>
      </c>
      <c r="L1451" s="32" t="s">
        <v>770</v>
      </c>
      <c r="M1451" s="32" t="s">
        <v>544</v>
      </c>
      <c r="N1451" s="59" t="s">
        <v>549</v>
      </c>
      <c r="O1451" s="61" t="s">
        <v>554</v>
      </c>
      <c r="Q1451" s="2" t="str">
        <f>B1451&amp;"."&amp;C1451&amp;"."&amp;D1451&amp;"."&amp;E1451&amp;"."&amp;F1451</f>
        <v>3.3.90.45.00</v>
      </c>
      <c r="R1451" s="2" t="str">
        <f>SUBSTITUTE(Q1451,".","")</f>
        <v>33904500</v>
      </c>
      <c r="S1451" s="2" t="b">
        <f>R1451=T1451</f>
        <v>1</v>
      </c>
      <c r="T1451" s="6" t="str">
        <f>TRIM(SUBSTITUTE(TEXT(G1451,"00000000"),".",""))</f>
        <v>33904500</v>
      </c>
      <c r="V1451" s="9" t="str">
        <f>IF(IFERROR(SEARCH("Último",K1451),0)&gt;0,"A","S")</f>
        <v>S</v>
      </c>
      <c r="W1451" s="2" t="b">
        <f>V1451=I1451</f>
        <v>1</v>
      </c>
      <c r="Y1451" s="2" t="str">
        <f>G1451&amp;" - "&amp;H1451</f>
        <v>3.3.90.45.00 - SUBVENÇÕES ECONÔMICAS</v>
      </c>
      <c r="Z1451" s="2" t="s">
        <v>549</v>
      </c>
    </row>
    <row r="1452" spans="2:26" x14ac:dyDescent="0.25">
      <c r="B1452" s="36" t="s">
        <v>135</v>
      </c>
      <c r="C1452" s="37" t="s">
        <v>135</v>
      </c>
      <c r="D1452" s="37" t="s">
        <v>136</v>
      </c>
      <c r="E1452" s="37" t="s">
        <v>167</v>
      </c>
      <c r="F1452" s="37" t="s">
        <v>173</v>
      </c>
      <c r="G1452" s="38" t="str">
        <f t="shared" si="217"/>
        <v>3.3.90.45.01</v>
      </c>
      <c r="H1452" s="45" t="s">
        <v>644</v>
      </c>
      <c r="I1452" s="38" t="str">
        <f t="shared" si="233"/>
        <v>A</v>
      </c>
      <c r="J1452" s="38">
        <f t="shared" si="218"/>
        <v>5</v>
      </c>
      <c r="K1452" s="39" t="s">
        <v>47</v>
      </c>
      <c r="L1452" s="38" t="s">
        <v>770</v>
      </c>
      <c r="M1452" s="38" t="s">
        <v>545</v>
      </c>
      <c r="N1452" s="67" t="s">
        <v>549</v>
      </c>
      <c r="O1452" s="62" t="s">
        <v>554</v>
      </c>
      <c r="T1452" s="6"/>
    </row>
    <row r="1453" spans="2:26" ht="30" x14ac:dyDescent="0.25">
      <c r="B1453" s="36" t="s">
        <v>135</v>
      </c>
      <c r="C1453" s="37" t="s">
        <v>135</v>
      </c>
      <c r="D1453" s="37" t="s">
        <v>136</v>
      </c>
      <c r="E1453" s="37" t="s">
        <v>167</v>
      </c>
      <c r="F1453" s="37" t="s">
        <v>138</v>
      </c>
      <c r="G1453" s="38" t="str">
        <f t="shared" si="217"/>
        <v>3.3.90.45.02</v>
      </c>
      <c r="H1453" s="45" t="s">
        <v>645</v>
      </c>
      <c r="I1453" s="38" t="str">
        <f t="shared" si="233"/>
        <v>A</v>
      </c>
      <c r="J1453" s="38">
        <f t="shared" si="218"/>
        <v>5</v>
      </c>
      <c r="K1453" s="39" t="s">
        <v>47</v>
      </c>
      <c r="L1453" s="38" t="s">
        <v>770</v>
      </c>
      <c r="M1453" s="38" t="s">
        <v>545</v>
      </c>
      <c r="N1453" s="67" t="s">
        <v>549</v>
      </c>
      <c r="O1453" s="62" t="s">
        <v>554</v>
      </c>
      <c r="T1453" s="6"/>
    </row>
    <row r="1454" spans="2:26" x14ac:dyDescent="0.25">
      <c r="B1454" s="36" t="s">
        <v>135</v>
      </c>
      <c r="C1454" s="37" t="s">
        <v>135</v>
      </c>
      <c r="D1454" s="37" t="s">
        <v>136</v>
      </c>
      <c r="E1454" s="37" t="s">
        <v>167</v>
      </c>
      <c r="F1454" s="37" t="s">
        <v>191</v>
      </c>
      <c r="G1454" s="38" t="str">
        <f t="shared" si="217"/>
        <v>3.3.90.45.99</v>
      </c>
      <c r="H1454" s="45" t="s">
        <v>646</v>
      </c>
      <c r="I1454" s="38" t="str">
        <f t="shared" si="233"/>
        <v>A</v>
      </c>
      <c r="J1454" s="38">
        <f t="shared" si="218"/>
        <v>5</v>
      </c>
      <c r="K1454" s="39" t="s">
        <v>47</v>
      </c>
      <c r="L1454" s="38" t="s">
        <v>770</v>
      </c>
      <c r="M1454" s="38" t="s">
        <v>545</v>
      </c>
      <c r="N1454" s="67" t="s">
        <v>549</v>
      </c>
      <c r="O1454" s="62" t="s">
        <v>554</v>
      </c>
      <c r="Q1454" s="2" t="str">
        <f>B1454&amp;"."&amp;C1454&amp;"."&amp;D1454&amp;"."&amp;E1454&amp;"."&amp;F1454</f>
        <v>3.3.90.45.99</v>
      </c>
      <c r="R1454" s="2" t="str">
        <f>SUBSTITUTE(Q1454,".","")</f>
        <v>33904599</v>
      </c>
      <c r="S1454" s="2" t="b">
        <f>R1454=T1454</f>
        <v>1</v>
      </c>
      <c r="T1454" s="6" t="str">
        <f>TRIM(SUBSTITUTE(TEXT(G1454,"00000000"),".",""))</f>
        <v>33904599</v>
      </c>
      <c r="V1454" s="9" t="str">
        <f>IF(IFERROR(SEARCH("Último",K1454),0)&gt;0,"A","S")</f>
        <v>A</v>
      </c>
      <c r="W1454" s="2" t="b">
        <f>V1454=I1454</f>
        <v>1</v>
      </c>
      <c r="Y1454" s="2" t="str">
        <f>G1454&amp;" - "&amp;H1454</f>
        <v>3.3.90.45.99 - OUTRAS EQUALIZAÇÕES DE PREÇOS E TAXAS</v>
      </c>
      <c r="Z1454" s="2" t="s">
        <v>549</v>
      </c>
    </row>
    <row r="1455" spans="2:26" x14ac:dyDescent="0.25">
      <c r="B1455" s="30" t="s">
        <v>135</v>
      </c>
      <c r="C1455" s="31" t="s">
        <v>135</v>
      </c>
      <c r="D1455" s="31" t="s">
        <v>136</v>
      </c>
      <c r="E1455" s="31" t="s">
        <v>168</v>
      </c>
      <c r="F1455" s="31" t="s">
        <v>186</v>
      </c>
      <c r="G1455" s="32" t="str">
        <f t="shared" si="217"/>
        <v>3.3.90.46.00</v>
      </c>
      <c r="H1455" s="33" t="s">
        <v>107</v>
      </c>
      <c r="I1455" s="34" t="str">
        <f t="shared" si="233"/>
        <v>S</v>
      </c>
      <c r="J1455" s="38">
        <f t="shared" si="218"/>
        <v>4</v>
      </c>
      <c r="K1455" s="35" t="s">
        <v>46</v>
      </c>
      <c r="L1455" s="32" t="s">
        <v>770</v>
      </c>
      <c r="M1455" s="32" t="s">
        <v>544</v>
      </c>
      <c r="N1455" s="59" t="s">
        <v>549</v>
      </c>
      <c r="O1455" s="61" t="s">
        <v>554</v>
      </c>
      <c r="Q1455" s="2" t="str">
        <f>B1455&amp;"."&amp;C1455&amp;"."&amp;D1455&amp;"."&amp;E1455&amp;"."&amp;F1455</f>
        <v>3.3.90.46.00</v>
      </c>
      <c r="R1455" s="2" t="str">
        <f>SUBSTITUTE(Q1455,".","")</f>
        <v>33904600</v>
      </c>
      <c r="S1455" s="2" t="b">
        <f>R1455=T1455</f>
        <v>1</v>
      </c>
      <c r="T1455" s="6" t="str">
        <f>TRIM(SUBSTITUTE(TEXT(G1455,"00000000"),".",""))</f>
        <v>33904600</v>
      </c>
      <c r="V1455" s="9" t="str">
        <f>IF(IFERROR(SEARCH("Último",K1455),0)&gt;0,"A","S")</f>
        <v>S</v>
      </c>
      <c r="W1455" s="2" t="b">
        <f>V1455=I1455</f>
        <v>1</v>
      </c>
      <c r="Y1455" s="2" t="str">
        <f>G1455&amp;" - "&amp;H1455</f>
        <v>3.3.90.46.00 - AUXÍLIO-ALIMENTAÇÃO</v>
      </c>
      <c r="Z1455" s="2" t="s">
        <v>549</v>
      </c>
    </row>
    <row r="1456" spans="2:26" x14ac:dyDescent="0.25">
      <c r="B1456" s="36" t="s">
        <v>135</v>
      </c>
      <c r="C1456" s="37" t="s">
        <v>135</v>
      </c>
      <c r="D1456" s="37" t="s">
        <v>136</v>
      </c>
      <c r="E1456" s="37" t="s">
        <v>168</v>
      </c>
      <c r="F1456" s="37" t="s">
        <v>173</v>
      </c>
      <c r="G1456" s="38" t="str">
        <f t="shared" si="217"/>
        <v>3.3.90.46.01</v>
      </c>
      <c r="H1456" s="45" t="s">
        <v>107</v>
      </c>
      <c r="I1456" s="38" t="str">
        <f t="shared" si="233"/>
        <v>A</v>
      </c>
      <c r="J1456" s="38">
        <f t="shared" si="218"/>
        <v>5</v>
      </c>
      <c r="K1456" s="39" t="s">
        <v>47</v>
      </c>
      <c r="L1456" s="38" t="s">
        <v>770</v>
      </c>
      <c r="M1456" s="38" t="s">
        <v>545</v>
      </c>
      <c r="N1456" s="67" t="s">
        <v>549</v>
      </c>
      <c r="O1456" s="62" t="s">
        <v>554</v>
      </c>
      <c r="T1456" s="6"/>
    </row>
    <row r="1457" spans="2:26" x14ac:dyDescent="0.25">
      <c r="B1457" s="30" t="s">
        <v>135</v>
      </c>
      <c r="C1457" s="31" t="s">
        <v>135</v>
      </c>
      <c r="D1457" s="31" t="s">
        <v>136</v>
      </c>
      <c r="E1457" s="31" t="s">
        <v>169</v>
      </c>
      <c r="F1457" s="31" t="s">
        <v>186</v>
      </c>
      <c r="G1457" s="32" t="str">
        <f t="shared" si="217"/>
        <v>3.3.90.47.00</v>
      </c>
      <c r="H1457" s="33" t="s">
        <v>108</v>
      </c>
      <c r="I1457" s="34" t="str">
        <f t="shared" si="233"/>
        <v>S</v>
      </c>
      <c r="J1457" s="38">
        <f t="shared" si="218"/>
        <v>4</v>
      </c>
      <c r="K1457" s="35" t="s">
        <v>46</v>
      </c>
      <c r="L1457" s="32" t="s">
        <v>770</v>
      </c>
      <c r="M1457" s="32" t="s">
        <v>544</v>
      </c>
      <c r="N1457" s="59" t="s">
        <v>549</v>
      </c>
      <c r="O1457" s="61" t="s">
        <v>554</v>
      </c>
      <c r="Q1457" s="2" t="str">
        <f>B1457&amp;"."&amp;C1457&amp;"."&amp;D1457&amp;"."&amp;E1457&amp;"."&amp;F1457</f>
        <v>3.3.90.47.00</v>
      </c>
      <c r="R1457" s="2" t="str">
        <f>SUBSTITUTE(Q1457,".","")</f>
        <v>33904700</v>
      </c>
      <c r="S1457" s="2" t="b">
        <f>R1457=T1457</f>
        <v>1</v>
      </c>
      <c r="T1457" s="6" t="str">
        <f>TRIM(SUBSTITUTE(TEXT(G1457,"00000000"),".",""))</f>
        <v>33904700</v>
      </c>
      <c r="V1457" s="9" t="str">
        <f>IF(IFERROR(SEARCH("Último",K1457),0)&gt;0,"A","S")</f>
        <v>S</v>
      </c>
      <c r="W1457" s="2" t="b">
        <f>V1457=I1457</f>
        <v>1</v>
      </c>
      <c r="Y1457" s="2" t="str">
        <f>G1457&amp;" - "&amp;H1457</f>
        <v>3.3.90.47.00 - OBRIGAÇÕES TRIBUTÁRIAS E CONTRIBUTIVAS</v>
      </c>
      <c r="Z1457" s="2" t="s">
        <v>549</v>
      </c>
    </row>
    <row r="1458" spans="2:26" x14ac:dyDescent="0.25">
      <c r="B1458" s="36" t="s">
        <v>135</v>
      </c>
      <c r="C1458" s="37" t="s">
        <v>135</v>
      </c>
      <c r="D1458" s="37" t="s">
        <v>136</v>
      </c>
      <c r="E1458" s="37" t="s">
        <v>169</v>
      </c>
      <c r="F1458" s="37" t="s">
        <v>173</v>
      </c>
      <c r="G1458" s="38" t="str">
        <f t="shared" si="217"/>
        <v>3.3.90.47.01</v>
      </c>
      <c r="H1458" s="45" t="s">
        <v>801</v>
      </c>
      <c r="I1458" s="38" t="str">
        <f t="shared" si="233"/>
        <v>A</v>
      </c>
      <c r="J1458" s="38">
        <f t="shared" si="218"/>
        <v>5</v>
      </c>
      <c r="K1458" s="39" t="s">
        <v>47</v>
      </c>
      <c r="L1458" s="38" t="s">
        <v>770</v>
      </c>
      <c r="M1458" s="38" t="s">
        <v>545</v>
      </c>
      <c r="N1458" s="67" t="s">
        <v>549</v>
      </c>
      <c r="O1458" s="62" t="s">
        <v>554</v>
      </c>
      <c r="T1458" s="6"/>
    </row>
    <row r="1459" spans="2:26" x14ac:dyDescent="0.25">
      <c r="B1459" s="36" t="s">
        <v>135</v>
      </c>
      <c r="C1459" s="37" t="s">
        <v>135</v>
      </c>
      <c r="D1459" s="37" t="s">
        <v>136</v>
      </c>
      <c r="E1459" s="37" t="s">
        <v>169</v>
      </c>
      <c r="F1459" s="37" t="s">
        <v>138</v>
      </c>
      <c r="G1459" s="38" t="str">
        <f t="shared" si="217"/>
        <v>3.3.90.47.02</v>
      </c>
      <c r="H1459" s="45" t="s">
        <v>802</v>
      </c>
      <c r="I1459" s="38" t="str">
        <f t="shared" si="233"/>
        <v>A</v>
      </c>
      <c r="J1459" s="38">
        <f t="shared" si="218"/>
        <v>5</v>
      </c>
      <c r="K1459" s="39" t="s">
        <v>47</v>
      </c>
      <c r="L1459" s="38" t="s">
        <v>770</v>
      </c>
      <c r="M1459" s="38" t="s">
        <v>545</v>
      </c>
      <c r="N1459" s="67" t="s">
        <v>549</v>
      </c>
      <c r="O1459" s="62" t="s">
        <v>554</v>
      </c>
      <c r="T1459" s="6"/>
    </row>
    <row r="1460" spans="2:26" x14ac:dyDescent="0.25">
      <c r="B1460" s="36" t="s">
        <v>135</v>
      </c>
      <c r="C1460" s="37" t="s">
        <v>135</v>
      </c>
      <c r="D1460" s="37" t="s">
        <v>136</v>
      </c>
      <c r="E1460" s="37" t="s">
        <v>169</v>
      </c>
      <c r="F1460" s="37" t="s">
        <v>139</v>
      </c>
      <c r="G1460" s="38" t="str">
        <f t="shared" si="217"/>
        <v>3.3.90.47.03</v>
      </c>
      <c r="H1460" s="45" t="s">
        <v>803</v>
      </c>
      <c r="I1460" s="38" t="str">
        <f t="shared" si="233"/>
        <v>A</v>
      </c>
      <c r="J1460" s="38">
        <f t="shared" si="218"/>
        <v>5</v>
      </c>
      <c r="K1460" s="39" t="s">
        <v>47</v>
      </c>
      <c r="L1460" s="38" t="s">
        <v>770</v>
      </c>
      <c r="M1460" s="38" t="s">
        <v>545</v>
      </c>
      <c r="N1460" s="67" t="s">
        <v>549</v>
      </c>
      <c r="O1460" s="62" t="s">
        <v>554</v>
      </c>
      <c r="T1460" s="6"/>
    </row>
    <row r="1461" spans="2:26" x14ac:dyDescent="0.25">
      <c r="B1461" s="36" t="s">
        <v>135</v>
      </c>
      <c r="C1461" s="37" t="s">
        <v>135</v>
      </c>
      <c r="D1461" s="37" t="s">
        <v>136</v>
      </c>
      <c r="E1461" s="37" t="s">
        <v>169</v>
      </c>
      <c r="F1461" s="37" t="s">
        <v>183</v>
      </c>
      <c r="G1461" s="38" t="str">
        <f t="shared" si="217"/>
        <v>3.3.90.47.10</v>
      </c>
      <c r="H1461" s="45" t="s">
        <v>647</v>
      </c>
      <c r="I1461" s="38" t="str">
        <f t="shared" si="233"/>
        <v>A</v>
      </c>
      <c r="J1461" s="38">
        <f t="shared" si="218"/>
        <v>5</v>
      </c>
      <c r="K1461" s="39" t="s">
        <v>47</v>
      </c>
      <c r="L1461" s="38" t="s">
        <v>770</v>
      </c>
      <c r="M1461" s="38" t="s">
        <v>545</v>
      </c>
      <c r="N1461" s="67" t="s">
        <v>549</v>
      </c>
      <c r="O1461" s="62" t="s">
        <v>554</v>
      </c>
      <c r="T1461" s="6"/>
    </row>
    <row r="1462" spans="2:26" x14ac:dyDescent="0.25">
      <c r="B1462" s="36" t="s">
        <v>135</v>
      </c>
      <c r="C1462" s="37" t="s">
        <v>135</v>
      </c>
      <c r="D1462" s="37" t="s">
        <v>136</v>
      </c>
      <c r="E1462" s="37" t="s">
        <v>169</v>
      </c>
      <c r="F1462" s="37" t="s">
        <v>145</v>
      </c>
      <c r="G1462" s="38" t="str">
        <f t="shared" si="217"/>
        <v>3.3.90.47.12</v>
      </c>
      <c r="H1462" s="45" t="s">
        <v>648</v>
      </c>
      <c r="I1462" s="38" t="str">
        <f t="shared" si="233"/>
        <v>A</v>
      </c>
      <c r="J1462" s="38">
        <f t="shared" si="218"/>
        <v>5</v>
      </c>
      <c r="K1462" s="39" t="s">
        <v>47</v>
      </c>
      <c r="L1462" s="38" t="s">
        <v>770</v>
      </c>
      <c r="M1462" s="38" t="s">
        <v>545</v>
      </c>
      <c r="N1462" s="67" t="s">
        <v>549</v>
      </c>
      <c r="O1462" s="62" t="s">
        <v>554</v>
      </c>
      <c r="T1462" s="6"/>
    </row>
    <row r="1463" spans="2:26" x14ac:dyDescent="0.25">
      <c r="B1463" s="36" t="s">
        <v>135</v>
      </c>
      <c r="C1463" s="37" t="s">
        <v>135</v>
      </c>
      <c r="D1463" s="37" t="s">
        <v>136</v>
      </c>
      <c r="E1463" s="37" t="s">
        <v>169</v>
      </c>
      <c r="F1463" s="37" t="s">
        <v>147</v>
      </c>
      <c r="G1463" s="38" t="str">
        <f t="shared" si="217"/>
        <v>3.3.90.47.15</v>
      </c>
      <c r="H1463" s="45" t="s">
        <v>649</v>
      </c>
      <c r="I1463" s="38" t="str">
        <f t="shared" si="233"/>
        <v>A</v>
      </c>
      <c r="J1463" s="38">
        <f t="shared" si="218"/>
        <v>5</v>
      </c>
      <c r="K1463" s="39" t="s">
        <v>47</v>
      </c>
      <c r="L1463" s="38" t="s">
        <v>770</v>
      </c>
      <c r="M1463" s="38" t="s">
        <v>545</v>
      </c>
      <c r="N1463" s="67" t="s">
        <v>549</v>
      </c>
      <c r="O1463" s="62" t="s">
        <v>554</v>
      </c>
      <c r="T1463" s="6"/>
    </row>
    <row r="1464" spans="2:26" x14ac:dyDescent="0.25">
      <c r="B1464" s="36" t="s">
        <v>135</v>
      </c>
      <c r="C1464" s="37" t="s">
        <v>135</v>
      </c>
      <c r="D1464" s="37" t="s">
        <v>136</v>
      </c>
      <c r="E1464" s="37" t="s">
        <v>169</v>
      </c>
      <c r="F1464" s="37" t="s">
        <v>177</v>
      </c>
      <c r="G1464" s="38" t="str">
        <f t="shared" si="217"/>
        <v>3.3.90.47.16</v>
      </c>
      <c r="H1464" s="45" t="s">
        <v>322</v>
      </c>
      <c r="I1464" s="38" t="str">
        <f t="shared" si="233"/>
        <v>A</v>
      </c>
      <c r="J1464" s="38">
        <f t="shared" si="218"/>
        <v>5</v>
      </c>
      <c r="K1464" s="39" t="s">
        <v>47</v>
      </c>
      <c r="L1464" s="38" t="s">
        <v>770</v>
      </c>
      <c r="M1464" s="38" t="s">
        <v>545</v>
      </c>
      <c r="N1464" s="67" t="s">
        <v>549</v>
      </c>
      <c r="O1464" s="62" t="s">
        <v>554</v>
      </c>
      <c r="T1464" s="6"/>
    </row>
    <row r="1465" spans="2:26" x14ac:dyDescent="0.25">
      <c r="B1465" s="36" t="s">
        <v>135</v>
      </c>
      <c r="C1465" s="37" t="s">
        <v>135</v>
      </c>
      <c r="D1465" s="37" t="s">
        <v>136</v>
      </c>
      <c r="E1465" s="37" t="s">
        <v>169</v>
      </c>
      <c r="F1465" s="37" t="s">
        <v>148</v>
      </c>
      <c r="G1465" s="38" t="str">
        <f t="shared" si="217"/>
        <v>3.3.90.47.18</v>
      </c>
      <c r="H1465" s="45" t="s">
        <v>650</v>
      </c>
      <c r="I1465" s="38" t="str">
        <f t="shared" si="233"/>
        <v>A</v>
      </c>
      <c r="J1465" s="38">
        <f t="shared" si="218"/>
        <v>5</v>
      </c>
      <c r="K1465" s="39" t="s">
        <v>47</v>
      </c>
      <c r="L1465" s="38" t="s">
        <v>770</v>
      </c>
      <c r="M1465" s="38" t="s">
        <v>545</v>
      </c>
      <c r="N1465" s="67" t="s">
        <v>549</v>
      </c>
      <c r="O1465" s="62" t="s">
        <v>554</v>
      </c>
      <c r="T1465" s="6"/>
    </row>
    <row r="1466" spans="2:26" x14ac:dyDescent="0.25">
      <c r="B1466" s="36" t="s">
        <v>135</v>
      </c>
      <c r="C1466" s="37" t="s">
        <v>135</v>
      </c>
      <c r="D1466" s="37" t="s">
        <v>136</v>
      </c>
      <c r="E1466" s="37" t="s">
        <v>169</v>
      </c>
      <c r="F1466" s="37" t="s">
        <v>180</v>
      </c>
      <c r="G1466" s="38" t="str">
        <f t="shared" si="217"/>
        <v>3.3.90.47.22</v>
      </c>
      <c r="H1466" s="45" t="s">
        <v>651</v>
      </c>
      <c r="I1466" s="38" t="str">
        <f t="shared" si="233"/>
        <v>A</v>
      </c>
      <c r="J1466" s="38">
        <f t="shared" si="218"/>
        <v>5</v>
      </c>
      <c r="K1466" s="39" t="s">
        <v>47</v>
      </c>
      <c r="L1466" s="38" t="s">
        <v>770</v>
      </c>
      <c r="M1466" s="38" t="s">
        <v>545</v>
      </c>
      <c r="N1466" s="67" t="s">
        <v>549</v>
      </c>
      <c r="O1466" s="62" t="s">
        <v>554</v>
      </c>
      <c r="T1466" s="6"/>
    </row>
    <row r="1467" spans="2:26" x14ac:dyDescent="0.25">
      <c r="B1467" s="36" t="s">
        <v>135</v>
      </c>
      <c r="C1467" s="37" t="s">
        <v>135</v>
      </c>
      <c r="D1467" s="37" t="s">
        <v>136</v>
      </c>
      <c r="E1467" s="37" t="s">
        <v>169</v>
      </c>
      <c r="F1467" s="37" t="s">
        <v>191</v>
      </c>
      <c r="G1467" s="38" t="str">
        <f t="shared" si="217"/>
        <v>3.3.90.47.99</v>
      </c>
      <c r="H1467" s="45" t="s">
        <v>652</v>
      </c>
      <c r="I1467" s="38" t="str">
        <f t="shared" si="233"/>
        <v>A</v>
      </c>
      <c r="J1467" s="38">
        <f t="shared" si="218"/>
        <v>5</v>
      </c>
      <c r="K1467" s="39" t="s">
        <v>47</v>
      </c>
      <c r="L1467" s="38" t="s">
        <v>770</v>
      </c>
      <c r="M1467" s="38" t="s">
        <v>545</v>
      </c>
      <c r="N1467" s="67" t="s">
        <v>549</v>
      </c>
      <c r="O1467" s="62" t="s">
        <v>554</v>
      </c>
      <c r="T1467" s="6"/>
    </row>
    <row r="1468" spans="2:26" s="3" customFormat="1" x14ac:dyDescent="0.25">
      <c r="B1468" s="30" t="s">
        <v>135</v>
      </c>
      <c r="C1468" s="31" t="s">
        <v>135</v>
      </c>
      <c r="D1468" s="31" t="s">
        <v>136</v>
      </c>
      <c r="E1468" s="31" t="s">
        <v>170</v>
      </c>
      <c r="F1468" s="31" t="s">
        <v>186</v>
      </c>
      <c r="G1468" s="32" t="str">
        <f t="shared" si="217"/>
        <v>3.3.90.48.00</v>
      </c>
      <c r="H1468" s="33" t="s">
        <v>109</v>
      </c>
      <c r="I1468" s="34" t="str">
        <f t="shared" si="233"/>
        <v>S</v>
      </c>
      <c r="J1468" s="32">
        <f t="shared" si="218"/>
        <v>4</v>
      </c>
      <c r="K1468" s="35" t="s">
        <v>46</v>
      </c>
      <c r="L1468" s="32" t="s">
        <v>770</v>
      </c>
      <c r="M1468" s="32" t="s">
        <v>544</v>
      </c>
      <c r="N1468" s="59" t="s">
        <v>549</v>
      </c>
      <c r="O1468" s="61" t="s">
        <v>554</v>
      </c>
      <c r="Q1468" s="2" t="str">
        <f>B1468&amp;"."&amp;C1468&amp;"."&amp;D1468&amp;"."&amp;E1468&amp;"."&amp;F1468</f>
        <v>3.3.90.48.00</v>
      </c>
      <c r="R1468" s="2" t="str">
        <f>SUBSTITUTE(Q1468,".","")</f>
        <v>33904800</v>
      </c>
      <c r="S1468" s="2" t="b">
        <f>R1468=T1468</f>
        <v>1</v>
      </c>
      <c r="T1468" s="6" t="str">
        <f>TRIM(SUBSTITUTE(TEXT(G1468,"00000000"),".",""))</f>
        <v>33904800</v>
      </c>
      <c r="V1468" s="11" t="str">
        <f>IF(IFERROR(SEARCH("Último",K1468),0)&gt;0,"A","S")</f>
        <v>S</v>
      </c>
      <c r="W1468" s="3" t="b">
        <f>V1468=I1468</f>
        <v>1</v>
      </c>
      <c r="Y1468" s="2" t="str">
        <f>G1468&amp;" - "&amp;H1468</f>
        <v>3.3.90.48.00 - OUTROS AUXÍLIOS FINANCEIROS A PESSOAS FÍSICAS</v>
      </c>
      <c r="Z1468" s="2" t="s">
        <v>549</v>
      </c>
    </row>
    <row r="1469" spans="2:26" x14ac:dyDescent="0.25">
      <c r="B1469" s="36" t="s">
        <v>135</v>
      </c>
      <c r="C1469" s="37" t="s">
        <v>135</v>
      </c>
      <c r="D1469" s="37" t="s">
        <v>136</v>
      </c>
      <c r="E1469" s="37" t="s">
        <v>170</v>
      </c>
      <c r="F1469" s="37" t="s">
        <v>142</v>
      </c>
      <c r="G1469" s="38" t="str">
        <f t="shared" si="217"/>
        <v>3.3.90.48.06</v>
      </c>
      <c r="H1469" s="23" t="s">
        <v>100</v>
      </c>
      <c r="I1469" s="38" t="str">
        <f t="shared" si="233"/>
        <v>A</v>
      </c>
      <c r="J1469" s="38">
        <f t="shared" si="218"/>
        <v>5</v>
      </c>
      <c r="K1469" s="39" t="s">
        <v>47</v>
      </c>
      <c r="L1469" s="38" t="s">
        <v>770</v>
      </c>
      <c r="M1469" s="38" t="s">
        <v>544</v>
      </c>
      <c r="N1469" s="59" t="s">
        <v>549</v>
      </c>
      <c r="O1469" s="62" t="s">
        <v>554</v>
      </c>
      <c r="Q1469" s="2" t="str">
        <f>B1469&amp;"."&amp;C1469&amp;"."&amp;D1469&amp;"."&amp;E1469&amp;"."&amp;F1469</f>
        <v>3.3.90.48.06</v>
      </c>
      <c r="R1469" s="2" t="str">
        <f>SUBSTITUTE(Q1469,".","")</f>
        <v>33904806</v>
      </c>
      <c r="S1469" s="2" t="b">
        <f>R1469=T1469</f>
        <v>1</v>
      </c>
      <c r="T1469" s="6" t="str">
        <f>TRIM(SUBSTITUTE(TEXT(G1469,"00000000"),".",""))</f>
        <v>33904806</v>
      </c>
      <c r="V1469" s="9" t="str">
        <f>IF(IFERROR(SEARCH("Último",K1469),0)&gt;0,"A","S")</f>
        <v>A</v>
      </c>
      <c r="W1469" s="2" t="b">
        <f>V1469=I1469</f>
        <v>1</v>
      </c>
      <c r="Y1469" s="2" t="str">
        <f>G1469&amp;" - "&amp;H1469</f>
        <v>3.3.90.48.06 - RESIDÊNCIA MÉDICA</v>
      </c>
      <c r="Z1469" s="2" t="s">
        <v>549</v>
      </c>
    </row>
    <row r="1470" spans="2:26" x14ac:dyDescent="0.25">
      <c r="B1470" s="36" t="s">
        <v>135</v>
      </c>
      <c r="C1470" s="37" t="s">
        <v>135</v>
      </c>
      <c r="D1470" s="37" t="s">
        <v>136</v>
      </c>
      <c r="E1470" s="37" t="s">
        <v>170</v>
      </c>
      <c r="F1470" s="37" t="s">
        <v>143</v>
      </c>
      <c r="G1470" s="38" t="str">
        <f t="shared" si="217"/>
        <v>3.3.90.48.07</v>
      </c>
      <c r="H1470" s="23" t="s">
        <v>365</v>
      </c>
      <c r="I1470" s="38" t="str">
        <f t="shared" si="233"/>
        <v>A</v>
      </c>
      <c r="J1470" s="38">
        <f t="shared" si="218"/>
        <v>5</v>
      </c>
      <c r="K1470" s="39" t="s">
        <v>47</v>
      </c>
      <c r="L1470" s="38" t="s">
        <v>770</v>
      </c>
      <c r="M1470" s="38" t="s">
        <v>544</v>
      </c>
      <c r="N1470" s="59" t="s">
        <v>549</v>
      </c>
      <c r="O1470" s="62" t="s">
        <v>554</v>
      </c>
      <c r="Q1470" s="2" t="str">
        <f>B1470&amp;"."&amp;C1470&amp;"."&amp;D1470&amp;"."&amp;E1470&amp;"."&amp;F1470</f>
        <v>3.3.90.48.07</v>
      </c>
      <c r="R1470" s="2" t="str">
        <f>SUBSTITUTE(Q1470,".","")</f>
        <v>33904807</v>
      </c>
      <c r="S1470" s="2" t="b">
        <f>R1470=T1470</f>
        <v>1</v>
      </c>
      <c r="T1470" s="6" t="str">
        <f>TRIM(SUBSTITUTE(TEXT(G1470,"00000000"),".",""))</f>
        <v>33904807</v>
      </c>
      <c r="V1470" s="9" t="str">
        <f>IF(IFERROR(SEARCH("Último",K1470),0)&gt;0,"A","S")</f>
        <v>A</v>
      </c>
      <c r="W1470" s="2" t="b">
        <f>V1470=I1470</f>
        <v>1</v>
      </c>
      <c r="Y1470" s="2" t="str">
        <f>G1470&amp;" - "&amp;H1470</f>
        <v>3.3.90.48.07 - RESIDÊNCIA MULTIPROFISSIONAL EM SAÚDE</v>
      </c>
      <c r="Z1470" s="2" t="s">
        <v>549</v>
      </c>
    </row>
    <row r="1471" spans="2:26" x14ac:dyDescent="0.25">
      <c r="B1471" s="36" t="s">
        <v>135</v>
      </c>
      <c r="C1471" s="37" t="s">
        <v>135</v>
      </c>
      <c r="D1471" s="37" t="s">
        <v>136</v>
      </c>
      <c r="E1471" s="37" t="s">
        <v>170</v>
      </c>
      <c r="F1471" s="37" t="s">
        <v>191</v>
      </c>
      <c r="G1471" s="38" t="str">
        <f t="shared" si="217"/>
        <v>3.3.90.48.99</v>
      </c>
      <c r="H1471" s="23" t="s">
        <v>366</v>
      </c>
      <c r="I1471" s="38" t="str">
        <f t="shared" si="233"/>
        <v>A</v>
      </c>
      <c r="J1471" s="38">
        <f t="shared" si="218"/>
        <v>5</v>
      </c>
      <c r="K1471" s="39" t="s">
        <v>47</v>
      </c>
      <c r="L1471" s="38" t="s">
        <v>770</v>
      </c>
      <c r="M1471" s="38" t="s">
        <v>544</v>
      </c>
      <c r="N1471" s="59" t="s">
        <v>549</v>
      </c>
      <c r="O1471" s="62" t="s">
        <v>554</v>
      </c>
      <c r="Q1471" s="2" t="str">
        <f>B1471&amp;"."&amp;C1471&amp;"."&amp;D1471&amp;"."&amp;E1471&amp;"."&amp;F1471</f>
        <v>3.3.90.48.99</v>
      </c>
      <c r="R1471" s="2" t="str">
        <f>SUBSTITUTE(Q1471,".","")</f>
        <v>33904899</v>
      </c>
      <c r="S1471" s="2" t="b">
        <f>R1471=T1471</f>
        <v>1</v>
      </c>
      <c r="T1471" s="6" t="str">
        <f>TRIM(SUBSTITUTE(TEXT(G1471,"00000000"),".",""))</f>
        <v>33904899</v>
      </c>
      <c r="V1471" s="9" t="str">
        <f>IF(IFERROR(SEARCH("Último",K1471),0)&gt;0,"A","S")</f>
        <v>A</v>
      </c>
      <c r="W1471" s="2" t="b">
        <f>V1471=I1471</f>
        <v>1</v>
      </c>
      <c r="Y1471" s="2" t="str">
        <f>G1471&amp;" - "&amp;H1471</f>
        <v>3.3.90.48.99 - DEMAIS AUXÍLIOS FINANCEIROS A PESSOAS FÍSICAS</v>
      </c>
      <c r="Z1471" s="2" t="s">
        <v>549</v>
      </c>
    </row>
    <row r="1472" spans="2:26" x14ac:dyDescent="0.25">
      <c r="B1472" s="30" t="s">
        <v>135</v>
      </c>
      <c r="C1472" s="31" t="s">
        <v>135</v>
      </c>
      <c r="D1472" s="31" t="s">
        <v>136</v>
      </c>
      <c r="E1472" s="31" t="s">
        <v>171</v>
      </c>
      <c r="F1472" s="31" t="s">
        <v>186</v>
      </c>
      <c r="G1472" s="32" t="str">
        <f t="shared" si="217"/>
        <v>3.3.90.49.00</v>
      </c>
      <c r="H1472" s="33" t="s">
        <v>110</v>
      </c>
      <c r="I1472" s="34" t="str">
        <f t="shared" si="233"/>
        <v>S</v>
      </c>
      <c r="J1472" s="32">
        <f t="shared" si="218"/>
        <v>4</v>
      </c>
      <c r="K1472" s="35" t="s">
        <v>46</v>
      </c>
      <c r="L1472" s="32" t="s">
        <v>770</v>
      </c>
      <c r="M1472" s="32" t="s">
        <v>544</v>
      </c>
      <c r="N1472" s="59" t="s">
        <v>549</v>
      </c>
      <c r="O1472" s="61" t="s">
        <v>554</v>
      </c>
      <c r="Q1472" s="2" t="str">
        <f>B1472&amp;"."&amp;C1472&amp;"."&amp;D1472&amp;"."&amp;E1472&amp;"."&amp;F1472</f>
        <v>3.3.90.49.00</v>
      </c>
      <c r="R1472" s="2" t="str">
        <f>SUBSTITUTE(Q1472,".","")</f>
        <v>33904900</v>
      </c>
      <c r="S1472" s="2" t="b">
        <f>R1472=T1472</f>
        <v>1</v>
      </c>
      <c r="T1472" s="6" t="str">
        <f>TRIM(SUBSTITUTE(TEXT(G1472,"00000000"),".",""))</f>
        <v>33904900</v>
      </c>
      <c r="V1472" s="9" t="str">
        <f>IF(IFERROR(SEARCH("Último",K1472),0)&gt;0,"A","S")</f>
        <v>S</v>
      </c>
      <c r="W1472" s="2" t="b">
        <f>V1472=I1472</f>
        <v>1</v>
      </c>
      <c r="Y1472" s="2" t="str">
        <f>G1472&amp;" - "&amp;H1472</f>
        <v>3.3.90.49.00 - AUXÍLIO-TRANSPORTE</v>
      </c>
      <c r="Z1472" s="2" t="s">
        <v>549</v>
      </c>
    </row>
    <row r="1473" spans="2:26" x14ac:dyDescent="0.25">
      <c r="B1473" s="36" t="s">
        <v>135</v>
      </c>
      <c r="C1473" s="37" t="s">
        <v>135</v>
      </c>
      <c r="D1473" s="37" t="s">
        <v>136</v>
      </c>
      <c r="E1473" s="37" t="s">
        <v>171</v>
      </c>
      <c r="F1473" s="37" t="s">
        <v>173</v>
      </c>
      <c r="G1473" s="38" t="str">
        <f t="shared" si="217"/>
        <v>3.3.90.49.01</v>
      </c>
      <c r="H1473" s="23" t="s">
        <v>110</v>
      </c>
      <c r="I1473" s="38" t="str">
        <f t="shared" si="233"/>
        <v>A</v>
      </c>
      <c r="J1473" s="38">
        <f t="shared" si="218"/>
        <v>5</v>
      </c>
      <c r="K1473" s="39" t="s">
        <v>47</v>
      </c>
      <c r="L1473" s="38" t="s">
        <v>770</v>
      </c>
      <c r="M1473" s="38" t="s">
        <v>545</v>
      </c>
      <c r="N1473" s="59" t="s">
        <v>549</v>
      </c>
      <c r="O1473" s="62" t="s">
        <v>554</v>
      </c>
      <c r="T1473" s="6"/>
    </row>
    <row r="1474" spans="2:26" x14ac:dyDescent="0.25">
      <c r="B1474" s="30" t="s">
        <v>135</v>
      </c>
      <c r="C1474" s="31" t="s">
        <v>135</v>
      </c>
      <c r="D1474" s="31" t="s">
        <v>136</v>
      </c>
      <c r="E1474" s="31" t="s">
        <v>198</v>
      </c>
      <c r="F1474" s="31" t="s">
        <v>186</v>
      </c>
      <c r="G1474" s="32" t="str">
        <f t="shared" si="217"/>
        <v>3.3.90.59.00</v>
      </c>
      <c r="H1474" s="33" t="s">
        <v>60</v>
      </c>
      <c r="I1474" s="34" t="str">
        <f t="shared" si="233"/>
        <v>S</v>
      </c>
      <c r="J1474" s="32">
        <f t="shared" si="218"/>
        <v>4</v>
      </c>
      <c r="K1474" s="35" t="s">
        <v>46</v>
      </c>
      <c r="L1474" s="32" t="s">
        <v>770</v>
      </c>
      <c r="M1474" s="32" t="s">
        <v>544</v>
      </c>
      <c r="N1474" s="59" t="s">
        <v>549</v>
      </c>
      <c r="O1474" s="61" t="s">
        <v>554</v>
      </c>
      <c r="Q1474" s="2" t="str">
        <f>B1474&amp;"."&amp;C1474&amp;"."&amp;D1474&amp;"."&amp;E1474&amp;"."&amp;F1474</f>
        <v>3.3.90.59.00</v>
      </c>
      <c r="R1474" s="2" t="str">
        <f>SUBSTITUTE(Q1474,".","")</f>
        <v>33905900</v>
      </c>
      <c r="S1474" s="2" t="b">
        <f>R1474=T1474</f>
        <v>1</v>
      </c>
      <c r="T1474" s="6" t="str">
        <f>TRIM(SUBSTITUTE(TEXT(G1474,"00000000"),".",""))</f>
        <v>33905900</v>
      </c>
      <c r="V1474" s="9" t="str">
        <f>IF(IFERROR(SEARCH("Último",K1474),0)&gt;0,"A","S")</f>
        <v>S</v>
      </c>
      <c r="W1474" s="2" t="b">
        <f>V1474=I1474</f>
        <v>1</v>
      </c>
      <c r="Y1474" s="2" t="str">
        <f>G1474&amp;" - "&amp;H1474</f>
        <v>3.3.90.59.00 - PENSÕES ESPECIAIS</v>
      </c>
      <c r="Z1474" s="2" t="s">
        <v>549</v>
      </c>
    </row>
    <row r="1475" spans="2:26" x14ac:dyDescent="0.25">
      <c r="B1475" s="36" t="s">
        <v>135</v>
      </c>
      <c r="C1475" s="37" t="s">
        <v>135</v>
      </c>
      <c r="D1475" s="37" t="s">
        <v>136</v>
      </c>
      <c r="E1475" s="37" t="s">
        <v>198</v>
      </c>
      <c r="F1475" s="37" t="s">
        <v>173</v>
      </c>
      <c r="G1475" s="38" t="str">
        <f t="shared" si="217"/>
        <v>3.3.90.59.01</v>
      </c>
      <c r="H1475" s="45" t="s">
        <v>60</v>
      </c>
      <c r="I1475" s="38" t="str">
        <f t="shared" si="233"/>
        <v>A</v>
      </c>
      <c r="J1475" s="38">
        <f t="shared" si="218"/>
        <v>5</v>
      </c>
      <c r="K1475" s="39" t="s">
        <v>47</v>
      </c>
      <c r="L1475" s="38" t="s">
        <v>770</v>
      </c>
      <c r="M1475" s="38" t="s">
        <v>545</v>
      </c>
      <c r="N1475" s="59" t="s">
        <v>549</v>
      </c>
      <c r="O1475" s="62" t="s">
        <v>554</v>
      </c>
      <c r="T1475" s="6"/>
    </row>
    <row r="1476" spans="2:26" x14ac:dyDescent="0.25">
      <c r="B1476" s="30" t="s">
        <v>135</v>
      </c>
      <c r="C1476" s="31" t="s">
        <v>135</v>
      </c>
      <c r="D1476" s="31" t="s">
        <v>136</v>
      </c>
      <c r="E1476" s="31" t="s">
        <v>205</v>
      </c>
      <c r="F1476" s="31" t="s">
        <v>186</v>
      </c>
      <c r="G1476" s="32" t="str">
        <f t="shared" si="217"/>
        <v>3.3.90.67.00</v>
      </c>
      <c r="H1476" s="33" t="s">
        <v>2</v>
      </c>
      <c r="I1476" s="34" t="str">
        <f t="shared" si="233"/>
        <v>S</v>
      </c>
      <c r="J1476" s="32">
        <f t="shared" si="218"/>
        <v>4</v>
      </c>
      <c r="K1476" s="35" t="s">
        <v>46</v>
      </c>
      <c r="L1476" s="32" t="s">
        <v>770</v>
      </c>
      <c r="M1476" s="32" t="s">
        <v>544</v>
      </c>
      <c r="N1476" s="59" t="s">
        <v>549</v>
      </c>
      <c r="O1476" s="61" t="s">
        <v>554</v>
      </c>
      <c r="Q1476" s="2" t="str">
        <f>B1476&amp;"."&amp;C1476&amp;"."&amp;D1476&amp;"."&amp;E1476&amp;"."&amp;F1476</f>
        <v>3.3.90.67.00</v>
      </c>
      <c r="R1476" s="2" t="str">
        <f>SUBSTITUTE(Q1476,".","")</f>
        <v>33906700</v>
      </c>
      <c r="S1476" s="2" t="b">
        <f>R1476=T1476</f>
        <v>1</v>
      </c>
      <c r="T1476" s="6" t="str">
        <f>TRIM(SUBSTITUTE(TEXT(G1476,"00000000"),".",""))</f>
        <v>33906700</v>
      </c>
      <c r="V1476" s="9" t="str">
        <f>IF(IFERROR(SEARCH("Último",K1476),0)&gt;0,"A","S")</f>
        <v>S</v>
      </c>
      <c r="W1476" s="2" t="b">
        <f>V1476=I1476</f>
        <v>1</v>
      </c>
      <c r="Y1476" s="2" t="str">
        <f>G1476&amp;" - "&amp;H1476</f>
        <v>3.3.90.67.00 - DEPÓSITOS COMPULSÓRIOS</v>
      </c>
      <c r="Z1476" s="2" t="s">
        <v>549</v>
      </c>
    </row>
    <row r="1477" spans="2:26" x14ac:dyDescent="0.25">
      <c r="B1477" s="36" t="s">
        <v>135</v>
      </c>
      <c r="C1477" s="37" t="s">
        <v>135</v>
      </c>
      <c r="D1477" s="37" t="s">
        <v>136</v>
      </c>
      <c r="E1477" s="37" t="s">
        <v>205</v>
      </c>
      <c r="F1477" s="37" t="s">
        <v>173</v>
      </c>
      <c r="G1477" s="38" t="str">
        <f t="shared" si="217"/>
        <v>3.3.90.67.01</v>
      </c>
      <c r="H1477" s="45" t="s">
        <v>563</v>
      </c>
      <c r="I1477" s="38" t="str">
        <f t="shared" si="233"/>
        <v>A</v>
      </c>
      <c r="J1477" s="38">
        <f t="shared" si="218"/>
        <v>5</v>
      </c>
      <c r="K1477" s="39" t="s">
        <v>47</v>
      </c>
      <c r="L1477" s="38" t="s">
        <v>770</v>
      </c>
      <c r="M1477" s="38" t="s">
        <v>545</v>
      </c>
      <c r="N1477" s="59" t="s">
        <v>549</v>
      </c>
      <c r="O1477" s="62" t="s">
        <v>554</v>
      </c>
      <c r="T1477" s="6"/>
    </row>
    <row r="1478" spans="2:26" x14ac:dyDescent="0.25">
      <c r="B1478" s="36" t="s">
        <v>135</v>
      </c>
      <c r="C1478" s="37" t="s">
        <v>135</v>
      </c>
      <c r="D1478" s="37" t="s">
        <v>136</v>
      </c>
      <c r="E1478" s="37" t="s">
        <v>205</v>
      </c>
      <c r="F1478" s="37" t="s">
        <v>138</v>
      </c>
      <c r="G1478" s="38" t="str">
        <f t="shared" si="217"/>
        <v>3.3.90.67.02</v>
      </c>
      <c r="H1478" s="45" t="s">
        <v>1</v>
      </c>
      <c r="I1478" s="38" t="str">
        <f t="shared" si="233"/>
        <v>A</v>
      </c>
      <c r="J1478" s="38">
        <f t="shared" si="218"/>
        <v>5</v>
      </c>
      <c r="K1478" s="39" t="s">
        <v>47</v>
      </c>
      <c r="L1478" s="38" t="s">
        <v>770</v>
      </c>
      <c r="M1478" s="38" t="s">
        <v>545</v>
      </c>
      <c r="N1478" s="59" t="s">
        <v>549</v>
      </c>
      <c r="O1478" s="62" t="s">
        <v>554</v>
      </c>
      <c r="T1478" s="6"/>
    </row>
    <row r="1479" spans="2:26" x14ac:dyDescent="0.25">
      <c r="B1479" s="36" t="s">
        <v>135</v>
      </c>
      <c r="C1479" s="37" t="s">
        <v>135</v>
      </c>
      <c r="D1479" s="37" t="s">
        <v>136</v>
      </c>
      <c r="E1479" s="37" t="s">
        <v>205</v>
      </c>
      <c r="F1479" s="37" t="s">
        <v>139</v>
      </c>
      <c r="G1479" s="38" t="str">
        <f t="shared" si="217"/>
        <v>3.3.90.67.03</v>
      </c>
      <c r="H1479" s="45" t="s">
        <v>564</v>
      </c>
      <c r="I1479" s="38" t="str">
        <f t="shared" si="233"/>
        <v>A</v>
      </c>
      <c r="J1479" s="38">
        <f t="shared" si="218"/>
        <v>5</v>
      </c>
      <c r="K1479" s="39" t="s">
        <v>47</v>
      </c>
      <c r="L1479" s="38" t="s">
        <v>770</v>
      </c>
      <c r="M1479" s="38" t="s">
        <v>545</v>
      </c>
      <c r="N1479" s="59" t="s">
        <v>549</v>
      </c>
      <c r="O1479" s="62" t="s">
        <v>554</v>
      </c>
      <c r="T1479" s="6"/>
    </row>
    <row r="1480" spans="2:26" x14ac:dyDescent="0.25">
      <c r="B1480" s="36" t="s">
        <v>135</v>
      </c>
      <c r="C1480" s="37" t="s">
        <v>135</v>
      </c>
      <c r="D1480" s="37" t="s">
        <v>136</v>
      </c>
      <c r="E1480" s="37" t="s">
        <v>205</v>
      </c>
      <c r="F1480" s="37" t="s">
        <v>191</v>
      </c>
      <c r="G1480" s="38" t="str">
        <f t="shared" si="217"/>
        <v>3.3.90.67.99</v>
      </c>
      <c r="H1480" s="45" t="s">
        <v>565</v>
      </c>
      <c r="I1480" s="38" t="str">
        <f t="shared" si="233"/>
        <v>A</v>
      </c>
      <c r="J1480" s="38">
        <f t="shared" si="218"/>
        <v>5</v>
      </c>
      <c r="K1480" s="39" t="s">
        <v>47</v>
      </c>
      <c r="L1480" s="38" t="s">
        <v>770</v>
      </c>
      <c r="M1480" s="38" t="s">
        <v>545</v>
      </c>
      <c r="N1480" s="59" t="s">
        <v>549</v>
      </c>
      <c r="O1480" s="62" t="s">
        <v>554</v>
      </c>
      <c r="T1480" s="6"/>
    </row>
    <row r="1481" spans="2:26" x14ac:dyDescent="0.25">
      <c r="B1481" s="30" t="s">
        <v>135</v>
      </c>
      <c r="C1481" s="31" t="s">
        <v>135</v>
      </c>
      <c r="D1481" s="31" t="s">
        <v>136</v>
      </c>
      <c r="E1481" s="31" t="s">
        <v>410</v>
      </c>
      <c r="F1481" s="31" t="s">
        <v>186</v>
      </c>
      <c r="G1481" s="32" t="str">
        <f t="shared" ref="G1481:G1544" si="234">B1481&amp;"."&amp;C1481&amp;"."&amp;D1481&amp;"."&amp;E1481&amp;"."&amp;F1481</f>
        <v>3.3.90.86.00</v>
      </c>
      <c r="H1481" s="33" t="s">
        <v>408</v>
      </c>
      <c r="I1481" s="34" t="str">
        <f t="shared" si="233"/>
        <v>S</v>
      </c>
      <c r="J1481" s="32">
        <f t="shared" ref="J1481:J1544" si="235">IF( (VALUE(F1481) &gt; 0), 5,IF( (VALUE(E1481) &gt; 0), 4,IF( (VALUE(D1481) &gt; 0), 3,IF( (VALUE(C1481) &gt; 0), 2,1))))</f>
        <v>4</v>
      </c>
      <c r="K1481" s="35" t="s">
        <v>46</v>
      </c>
      <c r="L1481" s="32" t="s">
        <v>770</v>
      </c>
      <c r="M1481" s="32" t="s">
        <v>544</v>
      </c>
      <c r="N1481" s="59" t="s">
        <v>549</v>
      </c>
      <c r="O1481" s="61" t="s">
        <v>554</v>
      </c>
      <c r="Q1481" s="2" t="str">
        <f>B1481&amp;"."&amp;C1481&amp;"."&amp;D1481&amp;"."&amp;E1481&amp;"."&amp;F1481</f>
        <v>3.3.90.86.00</v>
      </c>
      <c r="R1481" s="2" t="str">
        <f>SUBSTITUTE(Q1481,".","")</f>
        <v>33908600</v>
      </c>
      <c r="S1481" s="2" t="b">
        <f>R1481=T1481</f>
        <v>1</v>
      </c>
      <c r="T1481" s="6" t="str">
        <f>TRIM(SUBSTITUTE(TEXT(G1481,"00000000"),".",""))</f>
        <v>33908600</v>
      </c>
      <c r="V1481" s="9" t="str">
        <f>IF(IFERROR(SEARCH("Último",K1481),0)&gt;0,"A","S")</f>
        <v>S</v>
      </c>
      <c r="W1481" s="2" t="b">
        <f>V1481=I1481</f>
        <v>1</v>
      </c>
      <c r="Y1481" s="2" t="str">
        <f>G1481&amp;" - "&amp;H1481</f>
        <v>3.3.90.86.00 - COMPENSAÇÕES A REGIMES DE PREVIDÊNCIA</v>
      </c>
      <c r="Z1481" s="2" t="s">
        <v>549</v>
      </c>
    </row>
    <row r="1482" spans="2:26" x14ac:dyDescent="0.25">
      <c r="B1482" s="36" t="s">
        <v>135</v>
      </c>
      <c r="C1482" s="37" t="s">
        <v>135</v>
      </c>
      <c r="D1482" s="37" t="s">
        <v>136</v>
      </c>
      <c r="E1482" s="37" t="s">
        <v>410</v>
      </c>
      <c r="F1482" s="37" t="s">
        <v>173</v>
      </c>
      <c r="G1482" s="38" t="str">
        <f t="shared" si="234"/>
        <v>3.3.90.86.01</v>
      </c>
      <c r="H1482" s="45" t="s">
        <v>408</v>
      </c>
      <c r="I1482" s="38" t="str">
        <f t="shared" si="233"/>
        <v>A</v>
      </c>
      <c r="J1482" s="38">
        <f t="shared" si="235"/>
        <v>5</v>
      </c>
      <c r="K1482" s="39" t="s">
        <v>47</v>
      </c>
      <c r="L1482" s="38" t="s">
        <v>770</v>
      </c>
      <c r="M1482" s="38" t="s">
        <v>545</v>
      </c>
      <c r="N1482" s="59" t="s">
        <v>549</v>
      </c>
      <c r="O1482" s="62" t="s">
        <v>554</v>
      </c>
      <c r="T1482" s="6"/>
    </row>
    <row r="1483" spans="2:26" s="3" customFormat="1" x14ac:dyDescent="0.25">
      <c r="B1483" s="30" t="s">
        <v>135</v>
      </c>
      <c r="C1483" s="31" t="s">
        <v>135</v>
      </c>
      <c r="D1483" s="31" t="s">
        <v>136</v>
      </c>
      <c r="E1483" s="31" t="s">
        <v>233</v>
      </c>
      <c r="F1483" s="31" t="s">
        <v>186</v>
      </c>
      <c r="G1483" s="32" t="str">
        <f t="shared" si="234"/>
        <v>3.3.90.91.00</v>
      </c>
      <c r="H1483" s="33" t="s">
        <v>56</v>
      </c>
      <c r="I1483" s="34" t="str">
        <f t="shared" si="233"/>
        <v>S</v>
      </c>
      <c r="J1483" s="32">
        <f t="shared" si="235"/>
        <v>4</v>
      </c>
      <c r="K1483" s="35" t="s">
        <v>46</v>
      </c>
      <c r="L1483" s="32" t="s">
        <v>770</v>
      </c>
      <c r="M1483" s="32" t="s">
        <v>544</v>
      </c>
      <c r="N1483" s="59" t="s">
        <v>549</v>
      </c>
      <c r="O1483" s="61" t="s">
        <v>554</v>
      </c>
      <c r="Q1483" s="2" t="str">
        <f t="shared" ref="Q1483:Q1490" si="236">B1483&amp;"."&amp;C1483&amp;"."&amp;D1483&amp;"."&amp;E1483&amp;"."&amp;F1483</f>
        <v>3.3.90.91.00</v>
      </c>
      <c r="R1483" s="2" t="str">
        <f t="shared" ref="R1483:R1490" si="237">SUBSTITUTE(Q1483,".","")</f>
        <v>33909100</v>
      </c>
      <c r="S1483" s="2" t="b">
        <f t="shared" ref="S1483:S1490" si="238">R1483=T1483</f>
        <v>1</v>
      </c>
      <c r="T1483" s="6" t="str">
        <f t="shared" ref="T1483:T1490" si="239">TRIM(SUBSTITUTE(TEXT(G1483,"00000000"),".",""))</f>
        <v>33909100</v>
      </c>
      <c r="V1483" s="11" t="str">
        <f t="shared" ref="V1483:V1490" si="240">IF(IFERROR(SEARCH("Último",K1483),0)&gt;0,"A","S")</f>
        <v>S</v>
      </c>
      <c r="W1483" s="3" t="b">
        <f t="shared" ref="W1483:W1490" si="241">V1483=I1483</f>
        <v>1</v>
      </c>
      <c r="Y1483" s="2" t="str">
        <f t="shared" ref="Y1483:Y1490" si="242">G1483&amp;" - "&amp;H1483</f>
        <v>3.3.90.91.00 - SENTENÇAS JUDICIAIS</v>
      </c>
      <c r="Z1483" s="2" t="s">
        <v>549</v>
      </c>
    </row>
    <row r="1484" spans="2:26" x14ac:dyDescent="0.25">
      <c r="B1484" s="36" t="s">
        <v>135</v>
      </c>
      <c r="C1484" s="37" t="s">
        <v>135</v>
      </c>
      <c r="D1484" s="37" t="s">
        <v>136</v>
      </c>
      <c r="E1484" s="37" t="s">
        <v>233</v>
      </c>
      <c r="F1484" s="37" t="s">
        <v>173</v>
      </c>
      <c r="G1484" s="38" t="str">
        <f t="shared" si="234"/>
        <v>3.3.90.91.01</v>
      </c>
      <c r="H1484" s="23" t="s">
        <v>368</v>
      </c>
      <c r="I1484" s="38" t="str">
        <f t="shared" si="233"/>
        <v>A</v>
      </c>
      <c r="J1484" s="38">
        <f t="shared" si="235"/>
        <v>5</v>
      </c>
      <c r="K1484" s="39" t="s">
        <v>47</v>
      </c>
      <c r="L1484" s="38" t="s">
        <v>770</v>
      </c>
      <c r="M1484" s="38" t="s">
        <v>544</v>
      </c>
      <c r="N1484" s="59" t="s">
        <v>549</v>
      </c>
      <c r="O1484" s="62" t="s">
        <v>554</v>
      </c>
      <c r="Q1484" s="2" t="str">
        <f t="shared" si="236"/>
        <v>3.3.90.91.01</v>
      </c>
      <c r="R1484" s="2" t="str">
        <f t="shared" si="237"/>
        <v>33909101</v>
      </c>
      <c r="S1484" s="2" t="b">
        <f t="shared" si="238"/>
        <v>1</v>
      </c>
      <c r="T1484" s="6" t="str">
        <f t="shared" si="239"/>
        <v>33909101</v>
      </c>
      <c r="V1484" s="9" t="str">
        <f t="shared" si="240"/>
        <v>A</v>
      </c>
      <c r="W1484" s="2" t="b">
        <f t="shared" si="241"/>
        <v>1</v>
      </c>
      <c r="Y1484" s="2" t="str">
        <f t="shared" si="242"/>
        <v>3.3.90.91.01 - SENTENÇAS JUDICIAIS - MEDICAMENTOS</v>
      </c>
      <c r="Z1484" s="2" t="s">
        <v>549</v>
      </c>
    </row>
    <row r="1485" spans="2:26" x14ac:dyDescent="0.25">
      <c r="B1485" s="36" t="s">
        <v>135</v>
      </c>
      <c r="C1485" s="37" t="s">
        <v>135</v>
      </c>
      <c r="D1485" s="37" t="s">
        <v>136</v>
      </c>
      <c r="E1485" s="37" t="s">
        <v>233</v>
      </c>
      <c r="F1485" s="37" t="s">
        <v>138</v>
      </c>
      <c r="G1485" s="38" t="str">
        <f t="shared" si="234"/>
        <v>3.3.90.91.02</v>
      </c>
      <c r="H1485" s="23" t="s">
        <v>369</v>
      </c>
      <c r="I1485" s="38" t="str">
        <f t="shared" si="233"/>
        <v>A</v>
      </c>
      <c r="J1485" s="38">
        <f t="shared" si="235"/>
        <v>5</v>
      </c>
      <c r="K1485" s="39" t="s">
        <v>47</v>
      </c>
      <c r="L1485" s="38" t="s">
        <v>770</v>
      </c>
      <c r="M1485" s="38" t="s">
        <v>544</v>
      </c>
      <c r="N1485" s="59" t="s">
        <v>549</v>
      </c>
      <c r="O1485" s="62" t="s">
        <v>554</v>
      </c>
      <c r="Q1485" s="2" t="str">
        <f t="shared" si="236"/>
        <v>3.3.90.91.02</v>
      </c>
      <c r="R1485" s="2" t="str">
        <f t="shared" si="237"/>
        <v>33909102</v>
      </c>
      <c r="S1485" s="2" t="b">
        <f t="shared" si="238"/>
        <v>1</v>
      </c>
      <c r="T1485" s="6" t="str">
        <f t="shared" si="239"/>
        <v>33909102</v>
      </c>
      <c r="V1485" s="9" t="str">
        <f t="shared" si="240"/>
        <v>A</v>
      </c>
      <c r="W1485" s="2" t="b">
        <f t="shared" si="241"/>
        <v>1</v>
      </c>
      <c r="Y1485" s="2" t="str">
        <f t="shared" si="242"/>
        <v>3.3.90.91.02 - SENTENÇAS JUDICIAIS - SERVIÇOS DE SAÚDE</v>
      </c>
      <c r="Z1485" s="2" t="s">
        <v>549</v>
      </c>
    </row>
    <row r="1486" spans="2:26" x14ac:dyDescent="0.25">
      <c r="B1486" s="36" t="s">
        <v>135</v>
      </c>
      <c r="C1486" s="37" t="s">
        <v>135</v>
      </c>
      <c r="D1486" s="37" t="s">
        <v>136</v>
      </c>
      <c r="E1486" s="37" t="s">
        <v>233</v>
      </c>
      <c r="F1486" s="37" t="s">
        <v>139</v>
      </c>
      <c r="G1486" s="38" t="str">
        <f t="shared" si="234"/>
        <v>3.3.90.91.03</v>
      </c>
      <c r="H1486" s="23" t="s">
        <v>499</v>
      </c>
      <c r="I1486" s="38" t="str">
        <f t="shared" si="233"/>
        <v>A</v>
      </c>
      <c r="J1486" s="38">
        <f t="shared" si="235"/>
        <v>5</v>
      </c>
      <c r="K1486" s="39" t="s">
        <v>47</v>
      </c>
      <c r="L1486" s="38" t="s">
        <v>770</v>
      </c>
      <c r="M1486" s="38" t="s">
        <v>544</v>
      </c>
      <c r="N1486" s="59" t="s">
        <v>549</v>
      </c>
      <c r="O1486" s="62" t="s">
        <v>554</v>
      </c>
      <c r="Q1486" s="2" t="str">
        <f t="shared" si="236"/>
        <v>3.3.90.91.03</v>
      </c>
      <c r="R1486" s="2" t="str">
        <f t="shared" si="237"/>
        <v>33909103</v>
      </c>
      <c r="S1486" s="2" t="b">
        <f t="shared" si="238"/>
        <v>1</v>
      </c>
      <c r="T1486" s="6" t="str">
        <f t="shared" si="239"/>
        <v>33909103</v>
      </c>
      <c r="V1486" s="9" t="str">
        <f t="shared" si="240"/>
        <v>A</v>
      </c>
      <c r="W1486" s="2" t="b">
        <f t="shared" si="241"/>
        <v>1</v>
      </c>
      <c r="Y1486" s="2" t="str">
        <f t="shared" si="242"/>
        <v>3.3.90.91.03 - PRECATÓRIOS JUDICIAS</v>
      </c>
      <c r="Z1486" s="2" t="s">
        <v>549</v>
      </c>
    </row>
    <row r="1487" spans="2:26" x14ac:dyDescent="0.25">
      <c r="B1487" s="36" t="s">
        <v>135</v>
      </c>
      <c r="C1487" s="37" t="s">
        <v>135</v>
      </c>
      <c r="D1487" s="37" t="s">
        <v>136</v>
      </c>
      <c r="E1487" s="37" t="s">
        <v>233</v>
      </c>
      <c r="F1487" s="37" t="s">
        <v>140</v>
      </c>
      <c r="G1487" s="38" t="str">
        <f t="shared" si="234"/>
        <v>3.3.90.91.04</v>
      </c>
      <c r="H1487" s="23" t="s">
        <v>500</v>
      </c>
      <c r="I1487" s="38" t="str">
        <f t="shared" si="233"/>
        <v>A</v>
      </c>
      <c r="J1487" s="38">
        <f t="shared" si="235"/>
        <v>5</v>
      </c>
      <c r="K1487" s="39" t="s">
        <v>47</v>
      </c>
      <c r="L1487" s="38" t="s">
        <v>770</v>
      </c>
      <c r="M1487" s="38" t="s">
        <v>544</v>
      </c>
      <c r="N1487" s="59" t="s">
        <v>549</v>
      </c>
      <c r="O1487" s="62" t="s">
        <v>554</v>
      </c>
      <c r="Q1487" s="2" t="str">
        <f t="shared" si="236"/>
        <v>3.3.90.91.04</v>
      </c>
      <c r="R1487" s="2" t="str">
        <f t="shared" si="237"/>
        <v>33909104</v>
      </c>
      <c r="S1487" s="2" t="b">
        <f t="shared" si="238"/>
        <v>1</v>
      </c>
      <c r="T1487" s="6" t="str">
        <f t="shared" si="239"/>
        <v>33909104</v>
      </c>
      <c r="V1487" s="9" t="str">
        <f t="shared" si="240"/>
        <v>A</v>
      </c>
      <c r="W1487" s="2" t="b">
        <f t="shared" si="241"/>
        <v>1</v>
      </c>
      <c r="Y1487" s="2" t="str">
        <f t="shared" si="242"/>
        <v>3.3.90.91.04 - SENTENÇAS JUDICIAIS - OUTRAS DESPESAS</v>
      </c>
      <c r="Z1487" s="2" t="s">
        <v>549</v>
      </c>
    </row>
    <row r="1488" spans="2:26" x14ac:dyDescent="0.25">
      <c r="B1488" s="36" t="s">
        <v>135</v>
      </c>
      <c r="C1488" s="37" t="s">
        <v>135</v>
      </c>
      <c r="D1488" s="37" t="s">
        <v>136</v>
      </c>
      <c r="E1488" s="37" t="s">
        <v>233</v>
      </c>
      <c r="F1488" s="37" t="s">
        <v>141</v>
      </c>
      <c r="G1488" s="38" t="str">
        <f t="shared" si="234"/>
        <v>3.3.90.91.05</v>
      </c>
      <c r="H1488" s="23" t="s">
        <v>501</v>
      </c>
      <c r="I1488" s="38" t="str">
        <f t="shared" si="233"/>
        <v>A</v>
      </c>
      <c r="J1488" s="38">
        <f t="shared" si="235"/>
        <v>5</v>
      </c>
      <c r="K1488" s="39" t="s">
        <v>47</v>
      </c>
      <c r="L1488" s="38" t="s">
        <v>770</v>
      </c>
      <c r="M1488" s="38" t="s">
        <v>544</v>
      </c>
      <c r="N1488" s="59" t="s">
        <v>549</v>
      </c>
      <c r="O1488" s="62" t="s">
        <v>554</v>
      </c>
      <c r="Q1488" s="2" t="str">
        <f t="shared" si="236"/>
        <v>3.3.90.91.05</v>
      </c>
      <c r="R1488" s="2" t="str">
        <f t="shared" si="237"/>
        <v>33909105</v>
      </c>
      <c r="S1488" s="2" t="b">
        <f t="shared" si="238"/>
        <v>1</v>
      </c>
      <c r="T1488" s="6" t="str">
        <f t="shared" si="239"/>
        <v>33909105</v>
      </c>
      <c r="V1488" s="9" t="str">
        <f t="shared" si="240"/>
        <v>A</v>
      </c>
      <c r="W1488" s="2" t="b">
        <f t="shared" si="241"/>
        <v>1</v>
      </c>
      <c r="Y1488" s="2" t="str">
        <f t="shared" si="242"/>
        <v>3.3.90.91.05 - SENTENÇAS JUDICIAIS DE PEQUENO VALOR</v>
      </c>
      <c r="Z1488" s="2" t="s">
        <v>549</v>
      </c>
    </row>
    <row r="1489" spans="2:26" x14ac:dyDescent="0.25">
      <c r="B1489" s="36" t="s">
        <v>135</v>
      </c>
      <c r="C1489" s="37" t="s">
        <v>135</v>
      </c>
      <c r="D1489" s="37" t="s">
        <v>136</v>
      </c>
      <c r="E1489" s="37" t="s">
        <v>233</v>
      </c>
      <c r="F1489" s="37" t="s">
        <v>178</v>
      </c>
      <c r="G1489" s="38" t="str">
        <f t="shared" si="234"/>
        <v>3.3.90.91.20</v>
      </c>
      <c r="H1489" s="23" t="s">
        <v>1</v>
      </c>
      <c r="I1489" s="38" t="str">
        <f t="shared" si="233"/>
        <v>A</v>
      </c>
      <c r="J1489" s="38">
        <f t="shared" si="235"/>
        <v>5</v>
      </c>
      <c r="K1489" s="39" t="s">
        <v>47</v>
      </c>
      <c r="L1489" s="38" t="s">
        <v>770</v>
      </c>
      <c r="M1489" s="38" t="s">
        <v>544</v>
      </c>
      <c r="N1489" s="59" t="s">
        <v>549</v>
      </c>
      <c r="O1489" s="62" t="s">
        <v>554</v>
      </c>
      <c r="Q1489" s="2" t="str">
        <f t="shared" si="236"/>
        <v>3.3.90.91.20</v>
      </c>
      <c r="R1489" s="2" t="str">
        <f t="shared" si="237"/>
        <v>33909120</v>
      </c>
      <c r="S1489" s="2" t="b">
        <f t="shared" si="238"/>
        <v>1</v>
      </c>
      <c r="T1489" s="6" t="str">
        <f t="shared" si="239"/>
        <v>33909120</v>
      </c>
      <c r="V1489" s="9" t="str">
        <f t="shared" si="240"/>
        <v>A</v>
      </c>
      <c r="W1489" s="2" t="b">
        <f t="shared" si="241"/>
        <v>1</v>
      </c>
      <c r="Y1489" s="2" t="str">
        <f t="shared" si="242"/>
        <v>3.3.90.91.20 - DEPÓSITOS JUDICIAIS</v>
      </c>
      <c r="Z1489" s="2" t="s">
        <v>549</v>
      </c>
    </row>
    <row r="1490" spans="2:26" x14ac:dyDescent="0.25">
      <c r="B1490" s="36" t="s">
        <v>135</v>
      </c>
      <c r="C1490" s="37" t="s">
        <v>135</v>
      </c>
      <c r="D1490" s="37" t="s">
        <v>136</v>
      </c>
      <c r="E1490" s="37" t="s">
        <v>233</v>
      </c>
      <c r="F1490" s="37" t="s">
        <v>160</v>
      </c>
      <c r="G1490" s="38" t="str">
        <f t="shared" si="234"/>
        <v>3.3.90.91.25</v>
      </c>
      <c r="H1490" s="23" t="s">
        <v>454</v>
      </c>
      <c r="I1490" s="38" t="str">
        <f t="shared" si="233"/>
        <v>A</v>
      </c>
      <c r="J1490" s="38">
        <f t="shared" si="235"/>
        <v>5</v>
      </c>
      <c r="K1490" s="39" t="s">
        <v>47</v>
      </c>
      <c r="L1490" s="38" t="s">
        <v>770</v>
      </c>
      <c r="M1490" s="38" t="s">
        <v>544</v>
      </c>
      <c r="N1490" s="59" t="s">
        <v>549</v>
      </c>
      <c r="O1490" s="62" t="s">
        <v>554</v>
      </c>
      <c r="Q1490" s="2" t="str">
        <f t="shared" si="236"/>
        <v>3.3.90.91.25</v>
      </c>
      <c r="R1490" s="2" t="str">
        <f t="shared" si="237"/>
        <v>33909125</v>
      </c>
      <c r="S1490" s="2" t="b">
        <f t="shared" si="238"/>
        <v>1</v>
      </c>
      <c r="T1490" s="6" t="str">
        <f t="shared" si="239"/>
        <v>33909125</v>
      </c>
      <c r="V1490" s="9" t="str">
        <f t="shared" si="240"/>
        <v>A</v>
      </c>
      <c r="W1490" s="2" t="b">
        <f t="shared" si="241"/>
        <v>1</v>
      </c>
      <c r="Y1490" s="2" t="str">
        <f t="shared" si="242"/>
        <v>3.3.90.91.25 - HONORÁRIOS SUCUMBENCIAIS DE PRECATÓRIOS</v>
      </c>
      <c r="Z1490" s="2" t="s">
        <v>549</v>
      </c>
    </row>
    <row r="1491" spans="2:26" x14ac:dyDescent="0.25">
      <c r="B1491" s="36" t="s">
        <v>135</v>
      </c>
      <c r="C1491" s="37" t="s">
        <v>135</v>
      </c>
      <c r="D1491" s="37" t="s">
        <v>136</v>
      </c>
      <c r="E1491" s="37" t="s">
        <v>233</v>
      </c>
      <c r="F1491" s="37" t="s">
        <v>156</v>
      </c>
      <c r="G1491" s="38" t="str">
        <f t="shared" si="234"/>
        <v>3.3.90.91.34</v>
      </c>
      <c r="H1491" s="23" t="s">
        <v>502</v>
      </c>
      <c r="I1491" s="38" t="str">
        <f t="shared" si="233"/>
        <v>A</v>
      </c>
      <c r="J1491" s="38">
        <f t="shared" si="235"/>
        <v>5</v>
      </c>
      <c r="K1491" s="39" t="s">
        <v>47</v>
      </c>
      <c r="L1491" s="38" t="s">
        <v>770</v>
      </c>
      <c r="M1491" s="38" t="s">
        <v>544</v>
      </c>
      <c r="N1491" s="59" t="s">
        <v>549</v>
      </c>
      <c r="O1491" s="62" t="s">
        <v>554</v>
      </c>
      <c r="T1491" s="6"/>
    </row>
    <row r="1492" spans="2:26" x14ac:dyDescent="0.25">
      <c r="B1492" s="36" t="s">
        <v>135</v>
      </c>
      <c r="C1492" s="37" t="s">
        <v>135</v>
      </c>
      <c r="D1492" s="37" t="s">
        <v>136</v>
      </c>
      <c r="E1492" s="37" t="s">
        <v>233</v>
      </c>
      <c r="F1492" s="37" t="s">
        <v>413</v>
      </c>
      <c r="G1492" s="38" t="str">
        <f t="shared" si="234"/>
        <v>3.3.90.91.97</v>
      </c>
      <c r="H1492" s="23" t="s">
        <v>58</v>
      </c>
      <c r="I1492" s="38" t="str">
        <f t="shared" si="233"/>
        <v>A</v>
      </c>
      <c r="J1492" s="38">
        <f t="shared" si="235"/>
        <v>5</v>
      </c>
      <c r="K1492" s="39" t="s">
        <v>47</v>
      </c>
      <c r="L1492" s="38" t="s">
        <v>770</v>
      </c>
      <c r="M1492" s="38" t="s">
        <v>544</v>
      </c>
      <c r="N1492" s="59" t="s">
        <v>549</v>
      </c>
      <c r="O1492" s="62" t="s">
        <v>554</v>
      </c>
      <c r="Q1492" s="2" t="str">
        <f t="shared" ref="Q1492:Q1499" si="243">B1492&amp;"."&amp;C1492&amp;"."&amp;D1492&amp;"."&amp;E1492&amp;"."&amp;F1492</f>
        <v>3.3.90.91.97</v>
      </c>
      <c r="R1492" s="2" t="str">
        <f t="shared" ref="R1492:R1499" si="244">SUBSTITUTE(Q1492,".","")</f>
        <v>33909197</v>
      </c>
      <c r="S1492" s="2" t="b">
        <f t="shared" ref="S1492:S1499" si="245">R1492=T1492</f>
        <v>1</v>
      </c>
      <c r="T1492" s="6" t="str">
        <f t="shared" ref="T1492:T1499" si="246">TRIM(SUBSTITUTE(TEXT(G1492,"00000000"),".",""))</f>
        <v>33909197</v>
      </c>
      <c r="V1492" s="9" t="str">
        <f t="shared" ref="V1492:V1499" si="247">IF(IFERROR(SEARCH("Último",K1492),0)&gt;0,"A","S")</f>
        <v>A</v>
      </c>
      <c r="W1492" s="2" t="b">
        <f t="shared" ref="W1492:W1499" si="248">V1492=I1492</f>
        <v>1</v>
      </c>
      <c r="Y1492" s="2" t="str">
        <f t="shared" ref="Y1492:Y1499" si="249">G1492&amp;" - "&amp;H1492</f>
        <v>3.3.90.91.97 - OUTROS PRECATÓRIOS JUDICIAIS</v>
      </c>
      <c r="Z1492" s="2" t="s">
        <v>549</v>
      </c>
    </row>
    <row r="1493" spans="2:26" ht="15" customHeight="1" x14ac:dyDescent="0.25">
      <c r="B1493" s="36" t="s">
        <v>135</v>
      </c>
      <c r="C1493" s="37" t="s">
        <v>135</v>
      </c>
      <c r="D1493" s="37" t="s">
        <v>136</v>
      </c>
      <c r="E1493" s="37" t="s">
        <v>233</v>
      </c>
      <c r="F1493" s="37" t="s">
        <v>191</v>
      </c>
      <c r="G1493" s="38" t="str">
        <f t="shared" si="234"/>
        <v>3.3.90.91.99</v>
      </c>
      <c r="H1493" s="23" t="s">
        <v>456</v>
      </c>
      <c r="I1493" s="38" t="str">
        <f t="shared" si="233"/>
        <v>A</v>
      </c>
      <c r="J1493" s="38">
        <f t="shared" si="235"/>
        <v>5</v>
      </c>
      <c r="K1493" s="39" t="s">
        <v>47</v>
      </c>
      <c r="L1493" s="38" t="s">
        <v>771</v>
      </c>
      <c r="M1493" s="38" t="s">
        <v>544</v>
      </c>
      <c r="N1493" s="67" t="s">
        <v>814</v>
      </c>
      <c r="O1493" s="62" t="s">
        <v>805</v>
      </c>
      <c r="Q1493" s="2" t="str">
        <f t="shared" si="243"/>
        <v>3.3.90.91.99</v>
      </c>
      <c r="R1493" s="2" t="str">
        <f t="shared" si="244"/>
        <v>33909199</v>
      </c>
      <c r="S1493" s="2" t="b">
        <f t="shared" si="245"/>
        <v>1</v>
      </c>
      <c r="T1493" s="6" t="str">
        <f t="shared" si="246"/>
        <v>33909199</v>
      </c>
      <c r="V1493" s="9" t="str">
        <f t="shared" si="247"/>
        <v>A</v>
      </c>
      <c r="W1493" s="2" t="b">
        <f t="shared" si="248"/>
        <v>1</v>
      </c>
      <c r="Y1493" s="2" t="str">
        <f t="shared" si="249"/>
        <v>3.3.90.91.99 - OUTRAS SENTENÇAS JUDICIAIS</v>
      </c>
      <c r="Z1493" s="2" t="s">
        <v>549</v>
      </c>
    </row>
    <row r="1494" spans="2:26" s="3" customFormat="1" x14ac:dyDescent="0.25">
      <c r="B1494" s="30" t="s">
        <v>135</v>
      </c>
      <c r="C1494" s="31" t="s">
        <v>135</v>
      </c>
      <c r="D1494" s="31" t="s">
        <v>136</v>
      </c>
      <c r="E1494" s="31" t="s">
        <v>185</v>
      </c>
      <c r="F1494" s="31" t="s">
        <v>186</v>
      </c>
      <c r="G1494" s="32" t="str">
        <f t="shared" si="234"/>
        <v>3.3.90.92.00</v>
      </c>
      <c r="H1494" s="33" t="s">
        <v>59</v>
      </c>
      <c r="I1494" s="34" t="str">
        <f t="shared" si="233"/>
        <v>S</v>
      </c>
      <c r="J1494" s="32">
        <f t="shared" si="235"/>
        <v>4</v>
      </c>
      <c r="K1494" s="35" t="s">
        <v>46</v>
      </c>
      <c r="L1494" s="32" t="s">
        <v>770</v>
      </c>
      <c r="M1494" s="32" t="s">
        <v>544</v>
      </c>
      <c r="N1494" s="59" t="s">
        <v>549</v>
      </c>
      <c r="O1494" s="61" t="s">
        <v>554</v>
      </c>
      <c r="Q1494" s="2" t="str">
        <f t="shared" si="243"/>
        <v>3.3.90.92.00</v>
      </c>
      <c r="R1494" s="2" t="str">
        <f t="shared" si="244"/>
        <v>33909200</v>
      </c>
      <c r="S1494" s="2" t="b">
        <f t="shared" si="245"/>
        <v>1</v>
      </c>
      <c r="T1494" s="6" t="str">
        <f t="shared" si="246"/>
        <v>33909200</v>
      </c>
      <c r="V1494" s="11" t="str">
        <f t="shared" si="247"/>
        <v>S</v>
      </c>
      <c r="W1494" s="3" t="b">
        <f t="shared" si="248"/>
        <v>1</v>
      </c>
      <c r="Y1494" s="2" t="str">
        <f t="shared" si="249"/>
        <v>3.3.90.92.00 - DESPESAS DE EXERCÍCIOS ANTERIORES</v>
      </c>
      <c r="Z1494" s="2" t="s">
        <v>549</v>
      </c>
    </row>
    <row r="1495" spans="2:26" x14ac:dyDescent="0.25">
      <c r="B1495" s="36" t="s">
        <v>135</v>
      </c>
      <c r="C1495" s="37" t="s">
        <v>135</v>
      </c>
      <c r="D1495" s="37" t="s">
        <v>136</v>
      </c>
      <c r="E1495" s="37" t="s">
        <v>185</v>
      </c>
      <c r="F1495" s="37" t="s">
        <v>142</v>
      </c>
      <c r="G1495" s="38" t="str">
        <f t="shared" si="234"/>
        <v>3.3.90.92.06</v>
      </c>
      <c r="H1495" s="23" t="s">
        <v>85</v>
      </c>
      <c r="I1495" s="38" t="str">
        <f t="shared" si="233"/>
        <v>A</v>
      </c>
      <c r="J1495" s="38">
        <f t="shared" si="235"/>
        <v>5</v>
      </c>
      <c r="K1495" s="39" t="s">
        <v>47</v>
      </c>
      <c r="L1495" s="38" t="s">
        <v>770</v>
      </c>
      <c r="M1495" s="38" t="s">
        <v>544</v>
      </c>
      <c r="N1495" s="59" t="s">
        <v>549</v>
      </c>
      <c r="O1495" s="62" t="s">
        <v>554</v>
      </c>
      <c r="Q1495" s="2" t="str">
        <f t="shared" si="243"/>
        <v>3.3.90.92.06</v>
      </c>
      <c r="R1495" s="2" t="str">
        <f t="shared" si="244"/>
        <v>33909206</v>
      </c>
      <c r="S1495" s="2" t="b">
        <f t="shared" si="245"/>
        <v>1</v>
      </c>
      <c r="T1495" s="6" t="str">
        <f t="shared" si="246"/>
        <v>33909206</v>
      </c>
      <c r="V1495" s="9" t="str">
        <f t="shared" si="247"/>
        <v>A</v>
      </c>
      <c r="W1495" s="2" t="b">
        <f t="shared" si="248"/>
        <v>1</v>
      </c>
      <c r="Y1495" s="2" t="str">
        <f t="shared" si="249"/>
        <v>3.3.90.92.06 - BENEFÍCIO MENSAL AO DEFICIENTE E AO IDOSO</v>
      </c>
      <c r="Z1495" s="2" t="s">
        <v>549</v>
      </c>
    </row>
    <row r="1496" spans="2:26" x14ac:dyDescent="0.25">
      <c r="B1496" s="36" t="s">
        <v>135</v>
      </c>
      <c r="C1496" s="37" t="s">
        <v>135</v>
      </c>
      <c r="D1496" s="37" t="s">
        <v>136</v>
      </c>
      <c r="E1496" s="37" t="s">
        <v>185</v>
      </c>
      <c r="F1496" s="37" t="s">
        <v>144</v>
      </c>
      <c r="G1496" s="38" t="str">
        <f t="shared" si="234"/>
        <v>3.3.90.92.08</v>
      </c>
      <c r="H1496" s="23" t="s">
        <v>434</v>
      </c>
      <c r="I1496" s="38" t="str">
        <f t="shared" si="233"/>
        <v>A</v>
      </c>
      <c r="J1496" s="38">
        <f t="shared" si="235"/>
        <v>5</v>
      </c>
      <c r="K1496" s="39" t="s">
        <v>47</v>
      </c>
      <c r="L1496" s="38" t="s">
        <v>770</v>
      </c>
      <c r="M1496" s="38" t="s">
        <v>544</v>
      </c>
      <c r="N1496" s="59" t="s">
        <v>549</v>
      </c>
      <c r="O1496" s="62" t="s">
        <v>554</v>
      </c>
      <c r="Q1496" s="2" t="str">
        <f t="shared" si="243"/>
        <v>3.3.90.92.08</v>
      </c>
      <c r="R1496" s="2" t="str">
        <f t="shared" si="244"/>
        <v>33909208</v>
      </c>
      <c r="S1496" s="2" t="b">
        <f t="shared" si="245"/>
        <v>1</v>
      </c>
      <c r="T1496" s="6" t="str">
        <f t="shared" si="246"/>
        <v>33909208</v>
      </c>
      <c r="V1496" s="9" t="str">
        <f t="shared" si="247"/>
        <v>A</v>
      </c>
      <c r="W1496" s="2" t="b">
        <f t="shared" si="248"/>
        <v>1</v>
      </c>
      <c r="Y1496" s="2" t="str">
        <f t="shared" si="249"/>
        <v>3.3.90.92.08 - OUTROS BENEFÍCIOS ASSISTENCIAIS DO SERVIDOR E DO MILITAR</v>
      </c>
      <c r="Z1496" s="2" t="s">
        <v>549</v>
      </c>
    </row>
    <row r="1497" spans="2:26" x14ac:dyDescent="0.25">
      <c r="B1497" s="36" t="s">
        <v>135</v>
      </c>
      <c r="C1497" s="37" t="s">
        <v>135</v>
      </c>
      <c r="D1497" s="37" t="s">
        <v>136</v>
      </c>
      <c r="E1497" s="37" t="s">
        <v>185</v>
      </c>
      <c r="F1497" s="37" t="s">
        <v>183</v>
      </c>
      <c r="G1497" s="38" t="str">
        <f t="shared" si="234"/>
        <v>3.3.90.92.10</v>
      </c>
      <c r="H1497" s="23" t="s">
        <v>111</v>
      </c>
      <c r="I1497" s="38" t="str">
        <f t="shared" si="233"/>
        <v>A</v>
      </c>
      <c r="J1497" s="38">
        <f t="shared" si="235"/>
        <v>5</v>
      </c>
      <c r="K1497" s="39" t="s">
        <v>47</v>
      </c>
      <c r="L1497" s="38" t="s">
        <v>770</v>
      </c>
      <c r="M1497" s="38" t="s">
        <v>544</v>
      </c>
      <c r="N1497" s="59" t="s">
        <v>549</v>
      </c>
      <c r="O1497" s="62" t="s">
        <v>554</v>
      </c>
      <c r="Q1497" s="2" t="str">
        <f t="shared" si="243"/>
        <v>3.3.90.92.10</v>
      </c>
      <c r="R1497" s="2" t="str">
        <f t="shared" si="244"/>
        <v>33909210</v>
      </c>
      <c r="S1497" s="2" t="b">
        <f t="shared" si="245"/>
        <v>1</v>
      </c>
      <c r="T1497" s="6" t="str">
        <f t="shared" si="246"/>
        <v>33909210</v>
      </c>
      <c r="V1497" s="9" t="str">
        <f t="shared" si="247"/>
        <v>A</v>
      </c>
      <c r="W1497" s="2" t="b">
        <f t="shared" si="248"/>
        <v>1</v>
      </c>
      <c r="Y1497" s="2" t="str">
        <f t="shared" si="249"/>
        <v>3.3.90.92.10 - SEGURO DESEMPREGO E ABONO SALARIAL</v>
      </c>
      <c r="Z1497" s="2" t="s">
        <v>549</v>
      </c>
    </row>
    <row r="1498" spans="2:26" x14ac:dyDescent="0.25">
      <c r="B1498" s="36" t="s">
        <v>135</v>
      </c>
      <c r="C1498" s="37" t="s">
        <v>135</v>
      </c>
      <c r="D1498" s="37" t="s">
        <v>136</v>
      </c>
      <c r="E1498" s="37" t="s">
        <v>185</v>
      </c>
      <c r="F1498" s="37" t="s">
        <v>176</v>
      </c>
      <c r="G1498" s="38" t="str">
        <f t="shared" si="234"/>
        <v>3.3.90.92.14</v>
      </c>
      <c r="H1498" s="23" t="s">
        <v>82</v>
      </c>
      <c r="I1498" s="38" t="str">
        <f t="shared" si="233"/>
        <v>A</v>
      </c>
      <c r="J1498" s="38">
        <f t="shared" si="235"/>
        <v>5</v>
      </c>
      <c r="K1498" s="39" t="s">
        <v>47</v>
      </c>
      <c r="L1498" s="38" t="s">
        <v>770</v>
      </c>
      <c r="M1498" s="38" t="s">
        <v>544</v>
      </c>
      <c r="N1498" s="59" t="s">
        <v>549</v>
      </c>
      <c r="O1498" s="62" t="s">
        <v>554</v>
      </c>
      <c r="Q1498" s="2" t="str">
        <f t="shared" si="243"/>
        <v>3.3.90.92.14</v>
      </c>
      <c r="R1498" s="2" t="str">
        <f t="shared" si="244"/>
        <v>33909214</v>
      </c>
      <c r="S1498" s="2" t="b">
        <f t="shared" si="245"/>
        <v>1</v>
      </c>
      <c r="T1498" s="6" t="str">
        <f t="shared" si="246"/>
        <v>33909214</v>
      </c>
      <c r="V1498" s="9" t="str">
        <f t="shared" si="247"/>
        <v>A</v>
      </c>
      <c r="W1498" s="2" t="b">
        <f t="shared" si="248"/>
        <v>1</v>
      </c>
      <c r="Y1498" s="2" t="str">
        <f t="shared" si="249"/>
        <v>3.3.90.92.14 - DIÁRIAS - CIVIL</v>
      </c>
      <c r="Z1498" s="2" t="s">
        <v>549</v>
      </c>
    </row>
    <row r="1499" spans="2:26" x14ac:dyDescent="0.25">
      <c r="B1499" s="36" t="s">
        <v>135</v>
      </c>
      <c r="C1499" s="37" t="s">
        <v>135</v>
      </c>
      <c r="D1499" s="37" t="s">
        <v>136</v>
      </c>
      <c r="E1499" s="37" t="s">
        <v>185</v>
      </c>
      <c r="F1499" s="37" t="s">
        <v>148</v>
      </c>
      <c r="G1499" s="38" t="str">
        <f t="shared" si="234"/>
        <v>3.3.90.92.18</v>
      </c>
      <c r="H1499" s="23" t="s">
        <v>112</v>
      </c>
      <c r="I1499" s="38" t="str">
        <f t="shared" si="233"/>
        <v>A</v>
      </c>
      <c r="J1499" s="38">
        <f t="shared" si="235"/>
        <v>5</v>
      </c>
      <c r="K1499" s="39" t="s">
        <v>47</v>
      </c>
      <c r="L1499" s="38" t="s">
        <v>770</v>
      </c>
      <c r="M1499" s="38" t="s">
        <v>544</v>
      </c>
      <c r="N1499" s="59" t="s">
        <v>549</v>
      </c>
      <c r="O1499" s="62" t="s">
        <v>554</v>
      </c>
      <c r="Q1499" s="2" t="str">
        <f t="shared" si="243"/>
        <v>3.3.90.92.18</v>
      </c>
      <c r="R1499" s="2" t="str">
        <f t="shared" si="244"/>
        <v>33909218</v>
      </c>
      <c r="S1499" s="2" t="b">
        <f t="shared" si="245"/>
        <v>1</v>
      </c>
      <c r="T1499" s="6" t="str">
        <f t="shared" si="246"/>
        <v>33909218</v>
      </c>
      <c r="V1499" s="9" t="str">
        <f t="shared" si="247"/>
        <v>A</v>
      </c>
      <c r="W1499" s="2" t="b">
        <f t="shared" si="248"/>
        <v>1</v>
      </c>
      <c r="Y1499" s="2" t="str">
        <f t="shared" si="249"/>
        <v>3.3.90.92.18 - AUXILIO FINANCEIRO A ESTUDANTES</v>
      </c>
      <c r="Z1499" s="2" t="s">
        <v>549</v>
      </c>
    </row>
    <row r="1500" spans="2:26" x14ac:dyDescent="0.25">
      <c r="B1500" s="36" t="s">
        <v>135</v>
      </c>
      <c r="C1500" s="37" t="s">
        <v>135</v>
      </c>
      <c r="D1500" s="37" t="s">
        <v>136</v>
      </c>
      <c r="E1500" s="37" t="s">
        <v>185</v>
      </c>
      <c r="F1500" s="37" t="s">
        <v>149</v>
      </c>
      <c r="G1500" s="38" t="str">
        <f t="shared" si="234"/>
        <v>3.3.90.92.19</v>
      </c>
      <c r="H1500" s="23" t="s">
        <v>89</v>
      </c>
      <c r="I1500" s="38" t="str">
        <f t="shared" si="233"/>
        <v>A</v>
      </c>
      <c r="J1500" s="38">
        <f t="shared" si="235"/>
        <v>5</v>
      </c>
      <c r="K1500" s="39" t="s">
        <v>47</v>
      </c>
      <c r="L1500" s="38" t="s">
        <v>770</v>
      </c>
      <c r="M1500" s="38" t="s">
        <v>544</v>
      </c>
      <c r="N1500" s="59" t="s">
        <v>549</v>
      </c>
      <c r="O1500" s="62" t="s">
        <v>554</v>
      </c>
      <c r="T1500" s="6"/>
    </row>
    <row r="1501" spans="2:26" x14ac:dyDescent="0.25">
      <c r="B1501" s="36" t="s">
        <v>135</v>
      </c>
      <c r="C1501" s="37" t="s">
        <v>135</v>
      </c>
      <c r="D1501" s="37" t="s">
        <v>136</v>
      </c>
      <c r="E1501" s="37" t="s">
        <v>185</v>
      </c>
      <c r="F1501" s="37" t="s">
        <v>178</v>
      </c>
      <c r="G1501" s="38" t="str">
        <f t="shared" si="234"/>
        <v>3.3.90.92.20</v>
      </c>
      <c r="H1501" s="23" t="s">
        <v>113</v>
      </c>
      <c r="I1501" s="38" t="str">
        <f t="shared" si="233"/>
        <v>A</v>
      </c>
      <c r="J1501" s="38">
        <f t="shared" si="235"/>
        <v>5</v>
      </c>
      <c r="K1501" s="39" t="s">
        <v>47</v>
      </c>
      <c r="L1501" s="38" t="s">
        <v>770</v>
      </c>
      <c r="M1501" s="38" t="s">
        <v>544</v>
      </c>
      <c r="N1501" s="59" t="s">
        <v>549</v>
      </c>
      <c r="O1501" s="62" t="s">
        <v>554</v>
      </c>
      <c r="Q1501" s="2" t="str">
        <f t="shared" ref="Q1501:Q1533" si="250">B1501&amp;"."&amp;C1501&amp;"."&amp;D1501&amp;"."&amp;E1501&amp;"."&amp;F1501</f>
        <v>3.3.90.92.20</v>
      </c>
      <c r="R1501" s="2" t="str">
        <f t="shared" ref="R1501:R1533" si="251">SUBSTITUTE(Q1501,".","")</f>
        <v>33909220</v>
      </c>
      <c r="S1501" s="2" t="b">
        <f t="shared" ref="S1501:S1533" si="252">R1501=T1501</f>
        <v>1</v>
      </c>
      <c r="T1501" s="6" t="str">
        <f t="shared" ref="T1501:T1533" si="253">TRIM(SUBSTITUTE(TEXT(G1501,"00000000"),".",""))</f>
        <v>33909220</v>
      </c>
      <c r="V1501" s="9" t="str">
        <f t="shared" ref="V1501:V1533" si="254">IF(IFERROR(SEARCH("Último",K1501),0)&gt;0,"A","S")</f>
        <v>A</v>
      </c>
      <c r="W1501" s="2" t="b">
        <f t="shared" ref="W1501:W1533" si="255">V1501=I1501</f>
        <v>1</v>
      </c>
      <c r="Y1501" s="2" t="str">
        <f t="shared" ref="Y1501:Y1533" si="256">G1501&amp;" - "&amp;H1501</f>
        <v>3.3.90.92.20 - AUXILIO FINANCEIRO A PESQUISADORES</v>
      </c>
      <c r="Z1501" s="2" t="s">
        <v>549</v>
      </c>
    </row>
    <row r="1502" spans="2:26" x14ac:dyDescent="0.25">
      <c r="B1502" s="36" t="s">
        <v>135</v>
      </c>
      <c r="C1502" s="37" t="s">
        <v>135</v>
      </c>
      <c r="D1502" s="37" t="s">
        <v>136</v>
      </c>
      <c r="E1502" s="37" t="s">
        <v>185</v>
      </c>
      <c r="F1502" s="37" t="s">
        <v>137</v>
      </c>
      <c r="G1502" s="38" t="str">
        <f t="shared" si="234"/>
        <v>3.3.90.92.30</v>
      </c>
      <c r="H1502" s="23" t="s">
        <v>3</v>
      </c>
      <c r="I1502" s="38" t="str">
        <f t="shared" si="233"/>
        <v>A</v>
      </c>
      <c r="J1502" s="38">
        <f t="shared" si="235"/>
        <v>5</v>
      </c>
      <c r="K1502" s="39" t="s">
        <v>47</v>
      </c>
      <c r="L1502" s="38" t="s">
        <v>770</v>
      </c>
      <c r="M1502" s="38" t="s">
        <v>544</v>
      </c>
      <c r="N1502" s="59" t="s">
        <v>549</v>
      </c>
      <c r="O1502" s="62" t="s">
        <v>554</v>
      </c>
      <c r="Q1502" s="2" t="str">
        <f t="shared" si="250"/>
        <v>3.3.90.92.30</v>
      </c>
      <c r="R1502" s="2" t="str">
        <f t="shared" si="251"/>
        <v>33909230</v>
      </c>
      <c r="S1502" s="2" t="b">
        <f t="shared" si="252"/>
        <v>1</v>
      </c>
      <c r="T1502" s="6" t="str">
        <f t="shared" si="253"/>
        <v>33909230</v>
      </c>
      <c r="V1502" s="9" t="str">
        <f t="shared" si="254"/>
        <v>A</v>
      </c>
      <c r="W1502" s="2" t="b">
        <f t="shared" si="255"/>
        <v>1</v>
      </c>
      <c r="Y1502" s="2" t="str">
        <f t="shared" si="256"/>
        <v>3.3.90.92.30 - MATERIAL DE CONSUMO</v>
      </c>
      <c r="Z1502" s="2" t="s">
        <v>549</v>
      </c>
    </row>
    <row r="1503" spans="2:26" x14ac:dyDescent="0.25">
      <c r="B1503" s="36" t="s">
        <v>135</v>
      </c>
      <c r="C1503" s="37" t="s">
        <v>135</v>
      </c>
      <c r="D1503" s="37" t="s">
        <v>136</v>
      </c>
      <c r="E1503" s="37" t="s">
        <v>185</v>
      </c>
      <c r="F1503" s="37" t="s">
        <v>150</v>
      </c>
      <c r="G1503" s="38" t="str">
        <f t="shared" si="234"/>
        <v>3.3.90.92.31</v>
      </c>
      <c r="H1503" s="23" t="s">
        <v>258</v>
      </c>
      <c r="I1503" s="38" t="str">
        <f t="shared" si="233"/>
        <v>A</v>
      </c>
      <c r="J1503" s="38">
        <f t="shared" si="235"/>
        <v>5</v>
      </c>
      <c r="K1503" s="39" t="s">
        <v>47</v>
      </c>
      <c r="L1503" s="38" t="s">
        <v>770</v>
      </c>
      <c r="M1503" s="38" t="s">
        <v>544</v>
      </c>
      <c r="N1503" s="59" t="s">
        <v>549</v>
      </c>
      <c r="O1503" s="62" t="s">
        <v>554</v>
      </c>
      <c r="Q1503" s="2" t="str">
        <f t="shared" si="250"/>
        <v>3.3.90.92.31</v>
      </c>
      <c r="R1503" s="2" t="str">
        <f t="shared" si="251"/>
        <v>33909231</v>
      </c>
      <c r="S1503" s="2" t="b">
        <f t="shared" si="252"/>
        <v>1</v>
      </c>
      <c r="T1503" s="6" t="str">
        <f t="shared" si="253"/>
        <v>33909231</v>
      </c>
      <c r="V1503" s="9" t="str">
        <f t="shared" si="254"/>
        <v>A</v>
      </c>
      <c r="W1503" s="2" t="b">
        <f t="shared" si="255"/>
        <v>1</v>
      </c>
      <c r="Y1503" s="2" t="str">
        <f t="shared" si="256"/>
        <v>3.3.90.92.31 - PREMIAÇÕES CULTURAIS, ARTÍSTICAS, CIENTÍFICAS, DESPORTIVAS E OUTRAS</v>
      </c>
      <c r="Z1503" s="2" t="s">
        <v>549</v>
      </c>
    </row>
    <row r="1504" spans="2:26" x14ac:dyDescent="0.25">
      <c r="B1504" s="36" t="s">
        <v>135</v>
      </c>
      <c r="C1504" s="37" t="s">
        <v>135</v>
      </c>
      <c r="D1504" s="37" t="s">
        <v>136</v>
      </c>
      <c r="E1504" s="37" t="s">
        <v>185</v>
      </c>
      <c r="F1504" s="37" t="s">
        <v>155</v>
      </c>
      <c r="G1504" s="38" t="str">
        <f t="shared" si="234"/>
        <v>3.3.90.92.32</v>
      </c>
      <c r="H1504" s="23" t="s">
        <v>247</v>
      </c>
      <c r="I1504" s="38" t="str">
        <f t="shared" si="233"/>
        <v>A</v>
      </c>
      <c r="J1504" s="38">
        <f t="shared" si="235"/>
        <v>5</v>
      </c>
      <c r="K1504" s="39" t="s">
        <v>47</v>
      </c>
      <c r="L1504" s="38" t="s">
        <v>770</v>
      </c>
      <c r="M1504" s="38" t="s">
        <v>544</v>
      </c>
      <c r="N1504" s="59" t="s">
        <v>549</v>
      </c>
      <c r="O1504" s="62" t="s">
        <v>554</v>
      </c>
      <c r="Q1504" s="2" t="str">
        <f t="shared" si="250"/>
        <v>3.3.90.92.32</v>
      </c>
      <c r="R1504" s="2" t="str">
        <f t="shared" si="251"/>
        <v>33909232</v>
      </c>
      <c r="S1504" s="2" t="b">
        <f t="shared" si="252"/>
        <v>1</v>
      </c>
      <c r="T1504" s="6" t="str">
        <f t="shared" si="253"/>
        <v>33909232</v>
      </c>
      <c r="V1504" s="9" t="str">
        <f t="shared" si="254"/>
        <v>A</v>
      </c>
      <c r="W1504" s="2" t="b">
        <f t="shared" si="255"/>
        <v>1</v>
      </c>
      <c r="Y1504" s="2" t="str">
        <f t="shared" si="256"/>
        <v>3.3.90.92.32 - MATERIAL, BEM OU SERVIÇO PARA DISTRIBUIÇÃO GRATUITA</v>
      </c>
      <c r="Z1504" s="2" t="s">
        <v>549</v>
      </c>
    </row>
    <row r="1505" spans="2:26" x14ac:dyDescent="0.25">
      <c r="B1505" s="36" t="s">
        <v>135</v>
      </c>
      <c r="C1505" s="37" t="s">
        <v>135</v>
      </c>
      <c r="D1505" s="37" t="s">
        <v>136</v>
      </c>
      <c r="E1505" s="37" t="s">
        <v>185</v>
      </c>
      <c r="F1505" s="37" t="s">
        <v>161</v>
      </c>
      <c r="G1505" s="38" t="str">
        <f t="shared" si="234"/>
        <v>3.3.90.92.33</v>
      </c>
      <c r="H1505" s="23" t="s">
        <v>27</v>
      </c>
      <c r="I1505" s="38" t="str">
        <f t="shared" si="233"/>
        <v>A</v>
      </c>
      <c r="J1505" s="38">
        <f t="shared" si="235"/>
        <v>5</v>
      </c>
      <c r="K1505" s="39" t="s">
        <v>47</v>
      </c>
      <c r="L1505" s="38" t="s">
        <v>770</v>
      </c>
      <c r="M1505" s="38" t="s">
        <v>544</v>
      </c>
      <c r="N1505" s="59" t="s">
        <v>549</v>
      </c>
      <c r="O1505" s="62" t="s">
        <v>554</v>
      </c>
      <c r="Q1505" s="2" t="str">
        <f t="shared" si="250"/>
        <v>3.3.90.92.33</v>
      </c>
      <c r="R1505" s="2" t="str">
        <f t="shared" si="251"/>
        <v>33909233</v>
      </c>
      <c r="S1505" s="2" t="b">
        <f t="shared" si="252"/>
        <v>1</v>
      </c>
      <c r="T1505" s="6" t="str">
        <f t="shared" si="253"/>
        <v>33909233</v>
      </c>
      <c r="V1505" s="9" t="str">
        <f t="shared" si="254"/>
        <v>A</v>
      </c>
      <c r="W1505" s="2" t="b">
        <f t="shared" si="255"/>
        <v>1</v>
      </c>
      <c r="Y1505" s="2" t="str">
        <f t="shared" si="256"/>
        <v>3.3.90.92.33 - PASSAGENS E DESPESAS COM LOCOMOÇÃO</v>
      </c>
      <c r="Z1505" s="2" t="s">
        <v>549</v>
      </c>
    </row>
    <row r="1506" spans="2:26" x14ac:dyDescent="0.25">
      <c r="B1506" s="36" t="s">
        <v>135</v>
      </c>
      <c r="C1506" s="37" t="s">
        <v>135</v>
      </c>
      <c r="D1506" s="37" t="s">
        <v>136</v>
      </c>
      <c r="E1506" s="37" t="s">
        <v>185</v>
      </c>
      <c r="F1506" s="37" t="s">
        <v>156</v>
      </c>
      <c r="G1506" s="38" t="str">
        <f t="shared" si="234"/>
        <v>3.3.90.92.34</v>
      </c>
      <c r="H1506" s="23" t="s">
        <v>255</v>
      </c>
      <c r="I1506" s="38" t="str">
        <f t="shared" si="233"/>
        <v>A</v>
      </c>
      <c r="J1506" s="38">
        <f t="shared" si="235"/>
        <v>5</v>
      </c>
      <c r="K1506" s="39" t="s">
        <v>47</v>
      </c>
      <c r="L1506" s="38" t="s">
        <v>770</v>
      </c>
      <c r="M1506" s="38" t="s">
        <v>544</v>
      </c>
      <c r="N1506" s="59" t="s">
        <v>549</v>
      </c>
      <c r="O1506" s="62" t="s">
        <v>554</v>
      </c>
      <c r="Q1506" s="2" t="str">
        <f t="shared" si="250"/>
        <v>3.3.90.92.34</v>
      </c>
      <c r="R1506" s="2" t="str">
        <f t="shared" si="251"/>
        <v>33909234</v>
      </c>
      <c r="S1506" s="2" t="b">
        <f t="shared" si="252"/>
        <v>1</v>
      </c>
      <c r="T1506" s="6" t="str">
        <f t="shared" si="253"/>
        <v>33909234</v>
      </c>
      <c r="V1506" s="9" t="str">
        <f t="shared" si="254"/>
        <v>A</v>
      </c>
      <c r="W1506" s="2" t="b">
        <f t="shared" si="255"/>
        <v>1</v>
      </c>
      <c r="Y1506" s="2" t="str">
        <f t="shared" si="256"/>
        <v>3.3.90.92.34 - OUTRAS DESPESAS DE PESSOAL DECORRENTES DE CONTRATOS DE TERCEIRIZAÇÃO</v>
      </c>
      <c r="Z1506" s="2" t="s">
        <v>549</v>
      </c>
    </row>
    <row r="1507" spans="2:26" x14ac:dyDescent="0.25">
      <c r="B1507" s="36" t="s">
        <v>135</v>
      </c>
      <c r="C1507" s="37" t="s">
        <v>135</v>
      </c>
      <c r="D1507" s="37" t="s">
        <v>136</v>
      </c>
      <c r="E1507" s="37" t="s">
        <v>185</v>
      </c>
      <c r="F1507" s="37" t="s">
        <v>189</v>
      </c>
      <c r="G1507" s="38" t="str">
        <f t="shared" si="234"/>
        <v>3.3.90.92.35</v>
      </c>
      <c r="H1507" s="23" t="s">
        <v>83</v>
      </c>
      <c r="I1507" s="38" t="str">
        <f t="shared" si="233"/>
        <v>A</v>
      </c>
      <c r="J1507" s="38">
        <f t="shared" si="235"/>
        <v>5</v>
      </c>
      <c r="K1507" s="39" t="s">
        <v>47</v>
      </c>
      <c r="L1507" s="38" t="s">
        <v>770</v>
      </c>
      <c r="M1507" s="38" t="s">
        <v>544</v>
      </c>
      <c r="N1507" s="59" t="s">
        <v>549</v>
      </c>
      <c r="O1507" s="62" t="s">
        <v>554</v>
      </c>
      <c r="Q1507" s="2" t="str">
        <f t="shared" si="250"/>
        <v>3.3.90.92.35</v>
      </c>
      <c r="R1507" s="2" t="str">
        <f t="shared" si="251"/>
        <v>33909235</v>
      </c>
      <c r="S1507" s="2" t="b">
        <f t="shared" si="252"/>
        <v>1</v>
      </c>
      <c r="T1507" s="6" t="str">
        <f t="shared" si="253"/>
        <v>33909235</v>
      </c>
      <c r="V1507" s="9" t="str">
        <f t="shared" si="254"/>
        <v>A</v>
      </c>
      <c r="W1507" s="2" t="b">
        <f t="shared" si="255"/>
        <v>1</v>
      </c>
      <c r="Y1507" s="2" t="str">
        <f t="shared" si="256"/>
        <v>3.3.90.92.35 - SERVIÇOS DE CONSULTORIA</v>
      </c>
      <c r="Z1507" s="2" t="s">
        <v>549</v>
      </c>
    </row>
    <row r="1508" spans="2:26" x14ac:dyDescent="0.25">
      <c r="B1508" s="36" t="s">
        <v>135</v>
      </c>
      <c r="C1508" s="37" t="s">
        <v>135</v>
      </c>
      <c r="D1508" s="37" t="s">
        <v>136</v>
      </c>
      <c r="E1508" s="37" t="s">
        <v>185</v>
      </c>
      <c r="F1508" s="37" t="s">
        <v>172</v>
      </c>
      <c r="G1508" s="38" t="str">
        <f t="shared" si="234"/>
        <v>3.3.90.92.36</v>
      </c>
      <c r="H1508" s="23" t="s">
        <v>84</v>
      </c>
      <c r="I1508" s="38" t="str">
        <f t="shared" si="233"/>
        <v>A</v>
      </c>
      <c r="J1508" s="38">
        <f t="shared" si="235"/>
        <v>5</v>
      </c>
      <c r="K1508" s="39" t="s">
        <v>47</v>
      </c>
      <c r="L1508" s="38" t="s">
        <v>770</v>
      </c>
      <c r="M1508" s="38" t="s">
        <v>544</v>
      </c>
      <c r="N1508" s="59" t="s">
        <v>549</v>
      </c>
      <c r="O1508" s="62" t="s">
        <v>554</v>
      </c>
      <c r="Q1508" s="2" t="str">
        <f t="shared" si="250"/>
        <v>3.3.90.92.36</v>
      </c>
      <c r="R1508" s="2" t="str">
        <f t="shared" si="251"/>
        <v>33909236</v>
      </c>
      <c r="S1508" s="2" t="b">
        <f t="shared" si="252"/>
        <v>1</v>
      </c>
      <c r="T1508" s="6" t="str">
        <f t="shared" si="253"/>
        <v>33909236</v>
      </c>
      <c r="V1508" s="9" t="str">
        <f t="shared" si="254"/>
        <v>A</v>
      </c>
      <c r="W1508" s="2" t="b">
        <f t="shared" si="255"/>
        <v>1</v>
      </c>
      <c r="Y1508" s="2" t="str">
        <f t="shared" si="256"/>
        <v>3.3.90.92.36 - OUTROS SERVIÇOS DE TERCEIROS - PESSOA FÍSICA</v>
      </c>
      <c r="Z1508" s="2" t="s">
        <v>549</v>
      </c>
    </row>
    <row r="1509" spans="2:26" x14ac:dyDescent="0.25">
      <c r="B1509" s="36" t="s">
        <v>135</v>
      </c>
      <c r="C1509" s="37" t="s">
        <v>135</v>
      </c>
      <c r="D1509" s="37" t="s">
        <v>136</v>
      </c>
      <c r="E1509" s="37" t="s">
        <v>185</v>
      </c>
      <c r="F1509" s="37" t="s">
        <v>162</v>
      </c>
      <c r="G1509" s="38" t="str">
        <f t="shared" si="234"/>
        <v>3.3.90.92.37</v>
      </c>
      <c r="H1509" s="23" t="s">
        <v>615</v>
      </c>
      <c r="I1509" s="38" t="str">
        <f t="shared" si="233"/>
        <v>A</v>
      </c>
      <c r="J1509" s="38">
        <f t="shared" si="235"/>
        <v>5</v>
      </c>
      <c r="K1509" s="39" t="s">
        <v>47</v>
      </c>
      <c r="L1509" s="38" t="s">
        <v>770</v>
      </c>
      <c r="M1509" s="38" t="s">
        <v>544</v>
      </c>
      <c r="N1509" s="59" t="s">
        <v>549</v>
      </c>
      <c r="O1509" s="62" t="s">
        <v>554</v>
      </c>
      <c r="Q1509" s="2" t="str">
        <f t="shared" si="250"/>
        <v>3.3.90.92.37</v>
      </c>
      <c r="R1509" s="2" t="str">
        <f t="shared" si="251"/>
        <v>33909237</v>
      </c>
      <c r="S1509" s="2" t="b">
        <f t="shared" si="252"/>
        <v>1</v>
      </c>
      <c r="T1509" s="6" t="str">
        <f t="shared" si="253"/>
        <v>33909237</v>
      </c>
      <c r="V1509" s="9" t="str">
        <f t="shared" si="254"/>
        <v>A</v>
      </c>
      <c r="W1509" s="2" t="b">
        <f t="shared" si="255"/>
        <v>1</v>
      </c>
      <c r="Y1509" s="2" t="str">
        <f t="shared" si="256"/>
        <v>3.3.90.92.37 - LOCAÇÃO DE MÃO DE OBRA</v>
      </c>
      <c r="Z1509" s="2" t="s">
        <v>549</v>
      </c>
    </row>
    <row r="1510" spans="2:26" x14ac:dyDescent="0.25">
      <c r="B1510" s="36" t="s">
        <v>135</v>
      </c>
      <c r="C1510" s="37" t="s">
        <v>135</v>
      </c>
      <c r="D1510" s="37" t="s">
        <v>136</v>
      </c>
      <c r="E1510" s="37" t="s">
        <v>185</v>
      </c>
      <c r="F1510" s="37" t="s">
        <v>154</v>
      </c>
      <c r="G1510" s="38" t="str">
        <f t="shared" si="234"/>
        <v>3.3.90.92.38</v>
      </c>
      <c r="H1510" s="23" t="s">
        <v>101</v>
      </c>
      <c r="I1510" s="38" t="str">
        <f t="shared" si="233"/>
        <v>A</v>
      </c>
      <c r="J1510" s="38">
        <f t="shared" si="235"/>
        <v>5</v>
      </c>
      <c r="K1510" s="39" t="s">
        <v>47</v>
      </c>
      <c r="L1510" s="38" t="s">
        <v>770</v>
      </c>
      <c r="M1510" s="38" t="s">
        <v>544</v>
      </c>
      <c r="N1510" s="59" t="s">
        <v>549</v>
      </c>
      <c r="O1510" s="62" t="s">
        <v>554</v>
      </c>
      <c r="Q1510" s="2" t="str">
        <f t="shared" si="250"/>
        <v>3.3.90.92.38</v>
      </c>
      <c r="R1510" s="2" t="str">
        <f t="shared" si="251"/>
        <v>33909238</v>
      </c>
      <c r="S1510" s="2" t="b">
        <f t="shared" si="252"/>
        <v>1</v>
      </c>
      <c r="T1510" s="6" t="str">
        <f t="shared" si="253"/>
        <v>33909238</v>
      </c>
      <c r="V1510" s="9" t="str">
        <f t="shared" si="254"/>
        <v>A</v>
      </c>
      <c r="W1510" s="2" t="b">
        <f t="shared" si="255"/>
        <v>1</v>
      </c>
      <c r="Y1510" s="2" t="str">
        <f t="shared" si="256"/>
        <v>3.3.90.92.38 - ARRENDAMENTO MERCANTIL</v>
      </c>
      <c r="Z1510" s="2" t="s">
        <v>549</v>
      </c>
    </row>
    <row r="1511" spans="2:26" x14ac:dyDescent="0.25">
      <c r="B1511" s="36" t="s">
        <v>135</v>
      </c>
      <c r="C1511" s="37" t="s">
        <v>135</v>
      </c>
      <c r="D1511" s="37" t="s">
        <v>136</v>
      </c>
      <c r="E1511" s="37" t="s">
        <v>185</v>
      </c>
      <c r="F1511" s="37" t="s">
        <v>184</v>
      </c>
      <c r="G1511" s="38" t="str">
        <f t="shared" si="234"/>
        <v>3.3.90.92.39</v>
      </c>
      <c r="H1511" s="23" t="s">
        <v>80</v>
      </c>
      <c r="I1511" s="38" t="str">
        <f t="shared" si="233"/>
        <v>A</v>
      </c>
      <c r="J1511" s="38">
        <f t="shared" si="235"/>
        <v>5</v>
      </c>
      <c r="K1511" s="39" t="s">
        <v>47</v>
      </c>
      <c r="L1511" s="38" t="s">
        <v>770</v>
      </c>
      <c r="M1511" s="38" t="s">
        <v>544</v>
      </c>
      <c r="N1511" s="59" t="s">
        <v>549</v>
      </c>
      <c r="O1511" s="62" t="s">
        <v>554</v>
      </c>
      <c r="Q1511" s="2" t="str">
        <f t="shared" si="250"/>
        <v>3.3.90.92.39</v>
      </c>
      <c r="R1511" s="2" t="str">
        <f t="shared" si="251"/>
        <v>33909239</v>
      </c>
      <c r="S1511" s="2" t="b">
        <f t="shared" si="252"/>
        <v>1</v>
      </c>
      <c r="T1511" s="6" t="str">
        <f t="shared" si="253"/>
        <v>33909239</v>
      </c>
      <c r="V1511" s="9" t="str">
        <f t="shared" si="254"/>
        <v>A</v>
      </c>
      <c r="W1511" s="2" t="b">
        <f t="shared" si="255"/>
        <v>1</v>
      </c>
      <c r="Y1511" s="2" t="str">
        <f t="shared" si="256"/>
        <v>3.3.90.92.39 - OUTROS SERVIÇOS DE TERCEIROS - PESSOA JURÍDICA</v>
      </c>
      <c r="Z1511" s="2" t="s">
        <v>549</v>
      </c>
    </row>
    <row r="1512" spans="2:26" x14ac:dyDescent="0.25">
      <c r="B1512" s="36">
        <v>3</v>
      </c>
      <c r="C1512" s="37" t="s">
        <v>135</v>
      </c>
      <c r="D1512" s="37" t="s">
        <v>136</v>
      </c>
      <c r="E1512" s="37" t="s">
        <v>185</v>
      </c>
      <c r="F1512" s="37" t="s">
        <v>153</v>
      </c>
      <c r="G1512" s="38" t="str">
        <f t="shared" si="234"/>
        <v>3.3.90.92.40</v>
      </c>
      <c r="H1512" s="23" t="s">
        <v>117</v>
      </c>
      <c r="I1512" s="38" t="str">
        <f t="shared" ref="I1512:I1575" si="257">IF(J1512&lt;J1513,"S","A")</f>
        <v>A</v>
      </c>
      <c r="J1512" s="38">
        <f t="shared" si="235"/>
        <v>5</v>
      </c>
      <c r="K1512" s="39" t="s">
        <v>47</v>
      </c>
      <c r="L1512" s="38" t="s">
        <v>770</v>
      </c>
      <c r="M1512" s="38" t="s">
        <v>544</v>
      </c>
      <c r="N1512" s="59" t="s">
        <v>549</v>
      </c>
      <c r="O1512" s="62" t="s">
        <v>554</v>
      </c>
      <c r="Q1512" s="2" t="str">
        <f t="shared" si="250"/>
        <v>3.3.90.92.40</v>
      </c>
      <c r="R1512" s="2" t="str">
        <f t="shared" si="251"/>
        <v>33909240</v>
      </c>
      <c r="S1512" s="2" t="b">
        <f t="shared" si="252"/>
        <v>1</v>
      </c>
      <c r="T1512" s="6" t="str">
        <f t="shared" si="253"/>
        <v>33909240</v>
      </c>
      <c r="V1512" s="9" t="str">
        <f t="shared" si="254"/>
        <v>A</v>
      </c>
      <c r="W1512" s="2" t="b">
        <f t="shared" si="255"/>
        <v>1</v>
      </c>
      <c r="Y1512" s="2" t="str">
        <f t="shared" si="256"/>
        <v>3.3.90.92.40 - SERVIÇOS DE TECNOLOGIA DA INFORMAÇÃO E COMUNICAÇÃO - PJ</v>
      </c>
      <c r="Z1512" s="2" t="s">
        <v>549</v>
      </c>
    </row>
    <row r="1513" spans="2:26" x14ac:dyDescent="0.25">
      <c r="B1513" s="36" t="s">
        <v>135</v>
      </c>
      <c r="C1513" s="37" t="s">
        <v>135</v>
      </c>
      <c r="D1513" s="37" t="s">
        <v>136</v>
      </c>
      <c r="E1513" s="37" t="s">
        <v>185</v>
      </c>
      <c r="F1513" s="37" t="s">
        <v>167</v>
      </c>
      <c r="G1513" s="38" t="str">
        <f t="shared" si="234"/>
        <v>3.3.90.92.45</v>
      </c>
      <c r="H1513" s="23" t="s">
        <v>372</v>
      </c>
      <c r="I1513" s="38" t="str">
        <f t="shared" si="257"/>
        <v>A</v>
      </c>
      <c r="J1513" s="38">
        <f t="shared" si="235"/>
        <v>5</v>
      </c>
      <c r="K1513" s="39" t="s">
        <v>47</v>
      </c>
      <c r="L1513" s="38" t="s">
        <v>770</v>
      </c>
      <c r="M1513" s="38" t="s">
        <v>544</v>
      </c>
      <c r="N1513" s="59" t="s">
        <v>549</v>
      </c>
      <c r="O1513" s="62" t="s">
        <v>554</v>
      </c>
      <c r="Q1513" s="2" t="str">
        <f t="shared" si="250"/>
        <v>3.3.90.92.45</v>
      </c>
      <c r="R1513" s="2" t="str">
        <f t="shared" si="251"/>
        <v>33909245</v>
      </c>
      <c r="S1513" s="2" t="b">
        <f t="shared" si="252"/>
        <v>1</v>
      </c>
      <c r="T1513" s="6" t="str">
        <f t="shared" si="253"/>
        <v>33909245</v>
      </c>
      <c r="V1513" s="9" t="str">
        <f t="shared" si="254"/>
        <v>A</v>
      </c>
      <c r="W1513" s="2" t="b">
        <f t="shared" si="255"/>
        <v>1</v>
      </c>
      <c r="Y1513" s="2" t="str">
        <f t="shared" si="256"/>
        <v>3.3.90.92.45 - SUBVENÇÕES ECONÔMICAS</v>
      </c>
      <c r="Z1513" s="2" t="s">
        <v>549</v>
      </c>
    </row>
    <row r="1514" spans="2:26" x14ac:dyDescent="0.25">
      <c r="B1514" s="36" t="s">
        <v>135</v>
      </c>
      <c r="C1514" s="37" t="s">
        <v>135</v>
      </c>
      <c r="D1514" s="37" t="s">
        <v>136</v>
      </c>
      <c r="E1514" s="37" t="s">
        <v>185</v>
      </c>
      <c r="F1514" s="37" t="s">
        <v>168</v>
      </c>
      <c r="G1514" s="38" t="str">
        <f t="shared" si="234"/>
        <v>3.3.90.92.46</v>
      </c>
      <c r="H1514" s="23" t="s">
        <v>107</v>
      </c>
      <c r="I1514" s="38" t="str">
        <f t="shared" si="257"/>
        <v>A</v>
      </c>
      <c r="J1514" s="38">
        <f t="shared" si="235"/>
        <v>5</v>
      </c>
      <c r="K1514" s="39" t="s">
        <v>47</v>
      </c>
      <c r="L1514" s="38" t="s">
        <v>770</v>
      </c>
      <c r="M1514" s="38" t="s">
        <v>544</v>
      </c>
      <c r="N1514" s="59" t="s">
        <v>549</v>
      </c>
      <c r="O1514" s="62" t="s">
        <v>554</v>
      </c>
      <c r="Q1514" s="2" t="str">
        <f t="shared" si="250"/>
        <v>3.3.90.92.46</v>
      </c>
      <c r="R1514" s="2" t="str">
        <f t="shared" si="251"/>
        <v>33909246</v>
      </c>
      <c r="S1514" s="2" t="b">
        <f t="shared" si="252"/>
        <v>1</v>
      </c>
      <c r="T1514" s="6" t="str">
        <f t="shared" si="253"/>
        <v>33909246</v>
      </c>
      <c r="V1514" s="9" t="str">
        <f t="shared" si="254"/>
        <v>A</v>
      </c>
      <c r="W1514" s="2" t="b">
        <f t="shared" si="255"/>
        <v>1</v>
      </c>
      <c r="Y1514" s="2" t="str">
        <f t="shared" si="256"/>
        <v>3.3.90.92.46 - AUXÍLIO-ALIMENTAÇÃO</v>
      </c>
      <c r="Z1514" s="2" t="s">
        <v>549</v>
      </c>
    </row>
    <row r="1515" spans="2:26" x14ac:dyDescent="0.25">
      <c r="B1515" s="36" t="s">
        <v>135</v>
      </c>
      <c r="C1515" s="37" t="s">
        <v>135</v>
      </c>
      <c r="D1515" s="37" t="s">
        <v>136</v>
      </c>
      <c r="E1515" s="37" t="s">
        <v>185</v>
      </c>
      <c r="F1515" s="37" t="s">
        <v>169</v>
      </c>
      <c r="G1515" s="38" t="str">
        <f t="shared" si="234"/>
        <v>3.3.90.92.47</v>
      </c>
      <c r="H1515" s="23" t="s">
        <v>108</v>
      </c>
      <c r="I1515" s="38" t="str">
        <f t="shared" si="257"/>
        <v>A</v>
      </c>
      <c r="J1515" s="38">
        <f t="shared" si="235"/>
        <v>5</v>
      </c>
      <c r="K1515" s="39" t="s">
        <v>47</v>
      </c>
      <c r="L1515" s="38" t="s">
        <v>770</v>
      </c>
      <c r="M1515" s="38" t="s">
        <v>544</v>
      </c>
      <c r="N1515" s="59" t="s">
        <v>549</v>
      </c>
      <c r="O1515" s="62" t="s">
        <v>554</v>
      </c>
      <c r="Q1515" s="2" t="str">
        <f t="shared" si="250"/>
        <v>3.3.90.92.47</v>
      </c>
      <c r="R1515" s="2" t="str">
        <f t="shared" si="251"/>
        <v>33909247</v>
      </c>
      <c r="S1515" s="2" t="b">
        <f t="shared" si="252"/>
        <v>1</v>
      </c>
      <c r="T1515" s="6" t="str">
        <f t="shared" si="253"/>
        <v>33909247</v>
      </c>
      <c r="V1515" s="9" t="str">
        <f t="shared" si="254"/>
        <v>A</v>
      </c>
      <c r="W1515" s="2" t="b">
        <f t="shared" si="255"/>
        <v>1</v>
      </c>
      <c r="Y1515" s="2" t="str">
        <f t="shared" si="256"/>
        <v>3.3.90.92.47 - OBRIGAÇÕES TRIBUTÁRIAS E CONTRIBUTIVAS</v>
      </c>
      <c r="Z1515" s="2" t="s">
        <v>549</v>
      </c>
    </row>
    <row r="1516" spans="2:26" x14ac:dyDescent="0.25">
      <c r="B1516" s="36" t="s">
        <v>135</v>
      </c>
      <c r="C1516" s="37" t="s">
        <v>135</v>
      </c>
      <c r="D1516" s="37" t="s">
        <v>136</v>
      </c>
      <c r="E1516" s="37" t="s">
        <v>185</v>
      </c>
      <c r="F1516" s="37" t="s">
        <v>170</v>
      </c>
      <c r="G1516" s="38" t="str">
        <f t="shared" si="234"/>
        <v>3.3.90.92.48</v>
      </c>
      <c r="H1516" s="23" t="s">
        <v>114</v>
      </c>
      <c r="I1516" s="38" t="str">
        <f t="shared" si="257"/>
        <v>A</v>
      </c>
      <c r="J1516" s="38">
        <f t="shared" si="235"/>
        <v>5</v>
      </c>
      <c r="K1516" s="39" t="s">
        <v>47</v>
      </c>
      <c r="L1516" s="38" t="s">
        <v>770</v>
      </c>
      <c r="M1516" s="38" t="s">
        <v>544</v>
      </c>
      <c r="N1516" s="59" t="s">
        <v>549</v>
      </c>
      <c r="O1516" s="62" t="s">
        <v>554</v>
      </c>
      <c r="Q1516" s="2" t="str">
        <f t="shared" si="250"/>
        <v>3.3.90.92.48</v>
      </c>
      <c r="R1516" s="2" t="str">
        <f t="shared" si="251"/>
        <v>33909248</v>
      </c>
      <c r="S1516" s="2" t="b">
        <f t="shared" si="252"/>
        <v>1</v>
      </c>
      <c r="T1516" s="6" t="str">
        <f t="shared" si="253"/>
        <v>33909248</v>
      </c>
      <c r="V1516" s="9" t="str">
        <f t="shared" si="254"/>
        <v>A</v>
      </c>
      <c r="W1516" s="2" t="b">
        <f t="shared" si="255"/>
        <v>1</v>
      </c>
      <c r="Y1516" s="2" t="str">
        <f t="shared" si="256"/>
        <v>3.3.90.92.48 - OUTROS AUXÍLIOS FINANCEIROS A PESSOA FÍSICA</v>
      </c>
      <c r="Z1516" s="2" t="s">
        <v>549</v>
      </c>
    </row>
    <row r="1517" spans="2:26" x14ac:dyDescent="0.25">
      <c r="B1517" s="36" t="s">
        <v>135</v>
      </c>
      <c r="C1517" s="37" t="s">
        <v>135</v>
      </c>
      <c r="D1517" s="37" t="s">
        <v>136</v>
      </c>
      <c r="E1517" s="37" t="s">
        <v>185</v>
      </c>
      <c r="F1517" s="37" t="s">
        <v>171</v>
      </c>
      <c r="G1517" s="38" t="str">
        <f t="shared" si="234"/>
        <v>3.3.90.92.49</v>
      </c>
      <c r="H1517" s="23" t="s">
        <v>653</v>
      </c>
      <c r="I1517" s="38" t="str">
        <f t="shared" si="257"/>
        <v>A</v>
      </c>
      <c r="J1517" s="38">
        <f t="shared" si="235"/>
        <v>5</v>
      </c>
      <c r="K1517" s="39" t="s">
        <v>47</v>
      </c>
      <c r="L1517" s="38" t="s">
        <v>770</v>
      </c>
      <c r="M1517" s="38" t="s">
        <v>544</v>
      </c>
      <c r="N1517" s="59" t="s">
        <v>549</v>
      </c>
      <c r="O1517" s="62" t="s">
        <v>554</v>
      </c>
      <c r="Q1517" s="2" t="str">
        <f t="shared" si="250"/>
        <v>3.3.90.92.49</v>
      </c>
      <c r="R1517" s="2" t="str">
        <f t="shared" si="251"/>
        <v>33909249</v>
      </c>
      <c r="S1517" s="2" t="b">
        <f t="shared" si="252"/>
        <v>1</v>
      </c>
      <c r="T1517" s="6" t="str">
        <f t="shared" si="253"/>
        <v>33909249</v>
      </c>
      <c r="V1517" s="9" t="str">
        <f t="shared" si="254"/>
        <v>A</v>
      </c>
      <c r="W1517" s="2" t="b">
        <f t="shared" si="255"/>
        <v>1</v>
      </c>
      <c r="Y1517" s="2" t="str">
        <f t="shared" si="256"/>
        <v>3.3.90.92.49 - AUXÍLIO-TRANPORTE</v>
      </c>
      <c r="Z1517" s="2" t="s">
        <v>549</v>
      </c>
    </row>
    <row r="1518" spans="2:26" x14ac:dyDescent="0.25">
      <c r="B1518" s="36" t="s">
        <v>135</v>
      </c>
      <c r="C1518" s="37" t="s">
        <v>135</v>
      </c>
      <c r="D1518" s="37" t="s">
        <v>136</v>
      </c>
      <c r="E1518" s="37" t="s">
        <v>185</v>
      </c>
      <c r="F1518" s="37" t="s">
        <v>198</v>
      </c>
      <c r="G1518" s="38" t="str">
        <f t="shared" si="234"/>
        <v>3.3.90.92.59</v>
      </c>
      <c r="H1518" s="23" t="s">
        <v>60</v>
      </c>
      <c r="I1518" s="38" t="str">
        <f t="shared" si="257"/>
        <v>A</v>
      </c>
      <c r="J1518" s="38">
        <f t="shared" si="235"/>
        <v>5</v>
      </c>
      <c r="K1518" s="39" t="s">
        <v>47</v>
      </c>
      <c r="L1518" s="38" t="s">
        <v>770</v>
      </c>
      <c r="M1518" s="38" t="s">
        <v>544</v>
      </c>
      <c r="N1518" s="59" t="s">
        <v>549</v>
      </c>
      <c r="O1518" s="62" t="s">
        <v>554</v>
      </c>
      <c r="Q1518" s="2" t="str">
        <f t="shared" si="250"/>
        <v>3.3.90.92.59</v>
      </c>
      <c r="R1518" s="2" t="str">
        <f t="shared" si="251"/>
        <v>33909259</v>
      </c>
      <c r="S1518" s="2" t="b">
        <f t="shared" si="252"/>
        <v>1</v>
      </c>
      <c r="T1518" s="6" t="str">
        <f t="shared" si="253"/>
        <v>33909259</v>
      </c>
      <c r="V1518" s="9" t="str">
        <f t="shared" si="254"/>
        <v>A</v>
      </c>
      <c r="W1518" s="2" t="b">
        <f t="shared" si="255"/>
        <v>1</v>
      </c>
      <c r="Y1518" s="2" t="str">
        <f t="shared" si="256"/>
        <v>3.3.90.92.59 - PENSÕES ESPECIAIS</v>
      </c>
      <c r="Z1518" s="2" t="s">
        <v>549</v>
      </c>
    </row>
    <row r="1519" spans="2:26" x14ac:dyDescent="0.25">
      <c r="B1519" s="36" t="s">
        <v>135</v>
      </c>
      <c r="C1519" s="37" t="s">
        <v>135</v>
      </c>
      <c r="D1519" s="37" t="s">
        <v>136</v>
      </c>
      <c r="E1519" s="37" t="s">
        <v>185</v>
      </c>
      <c r="F1519" s="37" t="s">
        <v>205</v>
      </c>
      <c r="G1519" s="38" t="str">
        <f t="shared" si="234"/>
        <v>3.3.90.92.67</v>
      </c>
      <c r="H1519" s="23" t="s">
        <v>2</v>
      </c>
      <c r="I1519" s="38" t="str">
        <f t="shared" si="257"/>
        <v>A</v>
      </c>
      <c r="J1519" s="38">
        <f t="shared" si="235"/>
        <v>5</v>
      </c>
      <c r="K1519" s="39" t="s">
        <v>47</v>
      </c>
      <c r="L1519" s="38" t="s">
        <v>770</v>
      </c>
      <c r="M1519" s="38" t="s">
        <v>544</v>
      </c>
      <c r="N1519" s="59" t="s">
        <v>549</v>
      </c>
      <c r="O1519" s="62" t="s">
        <v>554</v>
      </c>
      <c r="Q1519" s="2" t="str">
        <f t="shared" si="250"/>
        <v>3.3.90.92.67</v>
      </c>
      <c r="R1519" s="2" t="str">
        <f t="shared" si="251"/>
        <v>33909267</v>
      </c>
      <c r="S1519" s="2" t="b">
        <f t="shared" si="252"/>
        <v>1</v>
      </c>
      <c r="T1519" s="6" t="str">
        <f t="shared" si="253"/>
        <v>33909267</v>
      </c>
      <c r="V1519" s="9" t="str">
        <f t="shared" si="254"/>
        <v>A</v>
      </c>
      <c r="W1519" s="2" t="b">
        <f t="shared" si="255"/>
        <v>1</v>
      </c>
      <c r="Y1519" s="2" t="str">
        <f t="shared" si="256"/>
        <v>3.3.90.92.67 - DEPÓSITOS COMPULSÓRIOS</v>
      </c>
      <c r="Z1519" s="2" t="s">
        <v>549</v>
      </c>
    </row>
    <row r="1520" spans="2:26" x14ac:dyDescent="0.25">
      <c r="B1520" s="36" t="s">
        <v>135</v>
      </c>
      <c r="C1520" s="37" t="s">
        <v>135</v>
      </c>
      <c r="D1520" s="37" t="s">
        <v>136</v>
      </c>
      <c r="E1520" s="37" t="s">
        <v>185</v>
      </c>
      <c r="F1520" s="37" t="s">
        <v>233</v>
      </c>
      <c r="G1520" s="38" t="str">
        <f t="shared" si="234"/>
        <v>3.3.90.92.91</v>
      </c>
      <c r="H1520" s="23" t="s">
        <v>56</v>
      </c>
      <c r="I1520" s="38" t="str">
        <f t="shared" si="257"/>
        <v>A</v>
      </c>
      <c r="J1520" s="38">
        <f t="shared" si="235"/>
        <v>5</v>
      </c>
      <c r="K1520" s="39" t="s">
        <v>47</v>
      </c>
      <c r="L1520" s="38" t="s">
        <v>770</v>
      </c>
      <c r="M1520" s="38" t="s">
        <v>544</v>
      </c>
      <c r="N1520" s="59" t="s">
        <v>549</v>
      </c>
      <c r="O1520" s="62" t="s">
        <v>554</v>
      </c>
      <c r="Q1520" s="2" t="str">
        <f t="shared" si="250"/>
        <v>3.3.90.92.91</v>
      </c>
      <c r="R1520" s="2" t="str">
        <f t="shared" si="251"/>
        <v>33909291</v>
      </c>
      <c r="S1520" s="2" t="b">
        <f t="shared" si="252"/>
        <v>1</v>
      </c>
      <c r="T1520" s="6" t="str">
        <f t="shared" si="253"/>
        <v>33909291</v>
      </c>
      <c r="V1520" s="9" t="str">
        <f t="shared" si="254"/>
        <v>A</v>
      </c>
      <c r="W1520" s="2" t="b">
        <f t="shared" si="255"/>
        <v>1</v>
      </c>
      <c r="Y1520" s="2" t="str">
        <f t="shared" si="256"/>
        <v>3.3.90.92.91 - SENTENÇAS JUDICIAIS</v>
      </c>
      <c r="Z1520" s="2" t="s">
        <v>549</v>
      </c>
    </row>
    <row r="1521" spans="2:26" x14ac:dyDescent="0.25">
      <c r="B1521" s="36" t="s">
        <v>135</v>
      </c>
      <c r="C1521" s="37" t="s">
        <v>135</v>
      </c>
      <c r="D1521" s="37" t="s">
        <v>136</v>
      </c>
      <c r="E1521" s="37" t="s">
        <v>185</v>
      </c>
      <c r="F1521" s="37" t="s">
        <v>223</v>
      </c>
      <c r="G1521" s="38" t="str">
        <f t="shared" si="234"/>
        <v>3.3.90.92.93</v>
      </c>
      <c r="H1521" s="23" t="s">
        <v>504</v>
      </c>
      <c r="I1521" s="38" t="str">
        <f t="shared" si="257"/>
        <v>A</v>
      </c>
      <c r="J1521" s="38">
        <f t="shared" si="235"/>
        <v>5</v>
      </c>
      <c r="K1521" s="39" t="s">
        <v>47</v>
      </c>
      <c r="L1521" s="38" t="s">
        <v>770</v>
      </c>
      <c r="M1521" s="38" t="s">
        <v>544</v>
      </c>
      <c r="N1521" s="59" t="s">
        <v>549</v>
      </c>
      <c r="O1521" s="62" t="s">
        <v>554</v>
      </c>
      <c r="Q1521" s="2" t="str">
        <f t="shared" si="250"/>
        <v>3.3.90.92.93</v>
      </c>
      <c r="R1521" s="2" t="str">
        <f t="shared" si="251"/>
        <v>33909293</v>
      </c>
      <c r="S1521" s="2" t="b">
        <f t="shared" si="252"/>
        <v>1</v>
      </c>
      <c r="T1521" s="6" t="str">
        <f t="shared" si="253"/>
        <v>33909293</v>
      </c>
      <c r="V1521" s="9" t="str">
        <f t="shared" si="254"/>
        <v>A</v>
      </c>
      <c r="W1521" s="2" t="b">
        <f t="shared" si="255"/>
        <v>1</v>
      </c>
      <c r="Y1521" s="2" t="str">
        <f t="shared" si="256"/>
        <v>3.3.90.92.93 - INDENIZAÇÕES E RESTITUICÕES</v>
      </c>
      <c r="Z1521" s="2" t="s">
        <v>549</v>
      </c>
    </row>
    <row r="1522" spans="2:26" x14ac:dyDescent="0.25">
      <c r="B1522" s="36" t="s">
        <v>135</v>
      </c>
      <c r="C1522" s="37" t="s">
        <v>135</v>
      </c>
      <c r="D1522" s="37" t="s">
        <v>136</v>
      </c>
      <c r="E1522" s="37" t="s">
        <v>185</v>
      </c>
      <c r="F1522" s="37" t="s">
        <v>226</v>
      </c>
      <c r="G1522" s="38" t="str">
        <f t="shared" si="234"/>
        <v>3.3.90.92.96</v>
      </c>
      <c r="H1522" s="23" t="s">
        <v>61</v>
      </c>
      <c r="I1522" s="38" t="str">
        <f t="shared" si="257"/>
        <v>A</v>
      </c>
      <c r="J1522" s="38">
        <f t="shared" si="235"/>
        <v>5</v>
      </c>
      <c r="K1522" s="39" t="s">
        <v>47</v>
      </c>
      <c r="L1522" s="38" t="s">
        <v>770</v>
      </c>
      <c r="M1522" s="38" t="s">
        <v>544</v>
      </c>
      <c r="N1522" s="59" t="s">
        <v>549</v>
      </c>
      <c r="O1522" s="62" t="s">
        <v>554</v>
      </c>
      <c r="Q1522" s="2" t="str">
        <f t="shared" si="250"/>
        <v>3.3.90.92.96</v>
      </c>
      <c r="R1522" s="2" t="str">
        <f t="shared" si="251"/>
        <v>33909296</v>
      </c>
      <c r="S1522" s="2" t="b">
        <f t="shared" si="252"/>
        <v>1</v>
      </c>
      <c r="T1522" s="6" t="str">
        <f t="shared" si="253"/>
        <v>33909296</v>
      </c>
      <c r="V1522" s="9" t="str">
        <f t="shared" si="254"/>
        <v>A</v>
      </c>
      <c r="W1522" s="2" t="b">
        <f t="shared" si="255"/>
        <v>1</v>
      </c>
      <c r="Y1522" s="2" t="str">
        <f t="shared" si="256"/>
        <v>3.3.90.92.96 - RESSARCIMENTO DE DESPESAS COM PESSOAL REQUISITADO</v>
      </c>
      <c r="Z1522" s="2" t="s">
        <v>549</v>
      </c>
    </row>
    <row r="1523" spans="2:26" x14ac:dyDescent="0.25">
      <c r="B1523" s="36" t="s">
        <v>135</v>
      </c>
      <c r="C1523" s="37" t="s">
        <v>135</v>
      </c>
      <c r="D1523" s="37" t="s">
        <v>136</v>
      </c>
      <c r="E1523" s="37" t="s">
        <v>185</v>
      </c>
      <c r="F1523" s="37" t="s">
        <v>191</v>
      </c>
      <c r="G1523" s="38" t="str">
        <f t="shared" si="234"/>
        <v>3.3.90.92.99</v>
      </c>
      <c r="H1523" s="23" t="s">
        <v>571</v>
      </c>
      <c r="I1523" s="38" t="str">
        <f t="shared" si="257"/>
        <v>A</v>
      </c>
      <c r="J1523" s="38">
        <f t="shared" si="235"/>
        <v>5</v>
      </c>
      <c r="K1523" s="39" t="s">
        <v>47</v>
      </c>
      <c r="L1523" s="38" t="s">
        <v>770</v>
      </c>
      <c r="M1523" s="38" t="s">
        <v>544</v>
      </c>
      <c r="N1523" s="59" t="s">
        <v>549</v>
      </c>
      <c r="O1523" s="62" t="s">
        <v>554</v>
      </c>
      <c r="Q1523" s="2" t="str">
        <f t="shared" si="250"/>
        <v>3.3.90.92.99</v>
      </c>
      <c r="R1523" s="2" t="str">
        <f t="shared" si="251"/>
        <v>33909299</v>
      </c>
      <c r="S1523" s="2" t="b">
        <f t="shared" si="252"/>
        <v>1</v>
      </c>
      <c r="T1523" s="6" t="str">
        <f t="shared" si="253"/>
        <v>33909299</v>
      </c>
      <c r="V1523" s="9" t="str">
        <f t="shared" si="254"/>
        <v>A</v>
      </c>
      <c r="W1523" s="2" t="b">
        <f t="shared" si="255"/>
        <v>1</v>
      </c>
      <c r="Y1523" s="2" t="str">
        <f t="shared" si="256"/>
        <v>3.3.90.92.99 - OUTRAS DESPESAS DE EXERCÍCIOS ANTERIORES</v>
      </c>
      <c r="Z1523" s="2" t="s">
        <v>549</v>
      </c>
    </row>
    <row r="1524" spans="2:26" s="3" customFormat="1" x14ac:dyDescent="0.25">
      <c r="B1524" s="30" t="s">
        <v>135</v>
      </c>
      <c r="C1524" s="31" t="s">
        <v>135</v>
      </c>
      <c r="D1524" s="31" t="s">
        <v>136</v>
      </c>
      <c r="E1524" s="31" t="s">
        <v>223</v>
      </c>
      <c r="F1524" s="31" t="s">
        <v>186</v>
      </c>
      <c r="G1524" s="32" t="str">
        <f t="shared" si="234"/>
        <v>3.3.90.93.00</v>
      </c>
      <c r="H1524" s="33" t="s">
        <v>9</v>
      </c>
      <c r="I1524" s="34" t="str">
        <f t="shared" si="257"/>
        <v>S</v>
      </c>
      <c r="J1524" s="32">
        <f t="shared" si="235"/>
        <v>4</v>
      </c>
      <c r="K1524" s="35" t="s">
        <v>46</v>
      </c>
      <c r="L1524" s="32" t="s">
        <v>770</v>
      </c>
      <c r="M1524" s="32" t="s">
        <v>544</v>
      </c>
      <c r="N1524" s="59" t="s">
        <v>549</v>
      </c>
      <c r="O1524" s="61" t="s">
        <v>554</v>
      </c>
      <c r="Q1524" s="2" t="str">
        <f t="shared" si="250"/>
        <v>3.3.90.93.00</v>
      </c>
      <c r="R1524" s="2" t="str">
        <f t="shared" si="251"/>
        <v>33909300</v>
      </c>
      <c r="S1524" s="2" t="b">
        <f t="shared" si="252"/>
        <v>1</v>
      </c>
      <c r="T1524" s="6" t="str">
        <f t="shared" si="253"/>
        <v>33909300</v>
      </c>
      <c r="V1524" s="11" t="str">
        <f t="shared" si="254"/>
        <v>S</v>
      </c>
      <c r="W1524" s="3" t="b">
        <f t="shared" si="255"/>
        <v>1</v>
      </c>
      <c r="Y1524" s="2" t="str">
        <f t="shared" si="256"/>
        <v>3.3.90.93.00 - INDENIZAÇÕES E RESTITUIÇÕES</v>
      </c>
      <c r="Z1524" s="2" t="s">
        <v>549</v>
      </c>
    </row>
    <row r="1525" spans="2:26" x14ac:dyDescent="0.25">
      <c r="B1525" s="36" t="s">
        <v>135</v>
      </c>
      <c r="C1525" s="37" t="s">
        <v>135</v>
      </c>
      <c r="D1525" s="37" t="s">
        <v>136</v>
      </c>
      <c r="E1525" s="37" t="s">
        <v>223</v>
      </c>
      <c r="F1525" s="37" t="s">
        <v>173</v>
      </c>
      <c r="G1525" s="38" t="str">
        <f t="shared" si="234"/>
        <v>3.3.90.93.01</v>
      </c>
      <c r="H1525" s="23" t="s">
        <v>505</v>
      </c>
      <c r="I1525" s="38" t="str">
        <f t="shared" si="257"/>
        <v>A</v>
      </c>
      <c r="J1525" s="38">
        <f t="shared" si="235"/>
        <v>5</v>
      </c>
      <c r="K1525" s="39" t="s">
        <v>47</v>
      </c>
      <c r="L1525" s="38" t="s">
        <v>770</v>
      </c>
      <c r="M1525" s="38" t="s">
        <v>544</v>
      </c>
      <c r="N1525" s="59" t="s">
        <v>549</v>
      </c>
      <c r="O1525" s="62" t="s">
        <v>554</v>
      </c>
      <c r="Q1525" s="2" t="str">
        <f t="shared" si="250"/>
        <v>3.3.90.93.01</v>
      </c>
      <c r="R1525" s="2" t="str">
        <f t="shared" si="251"/>
        <v>33909301</v>
      </c>
      <c r="S1525" s="2" t="b">
        <f t="shared" si="252"/>
        <v>1</v>
      </c>
      <c r="T1525" s="6" t="str">
        <f t="shared" si="253"/>
        <v>33909301</v>
      </c>
      <c r="V1525" s="9" t="str">
        <f t="shared" si="254"/>
        <v>A</v>
      </c>
      <c r="W1525" s="2" t="b">
        <f t="shared" si="255"/>
        <v>1</v>
      </c>
      <c r="Y1525" s="2" t="str">
        <f t="shared" si="256"/>
        <v>3.3.90.93.01 - INDENIZAÇÕES</v>
      </c>
      <c r="Z1525" s="2" t="s">
        <v>549</v>
      </c>
    </row>
    <row r="1526" spans="2:26" x14ac:dyDescent="0.25">
      <c r="B1526" s="36" t="s">
        <v>135</v>
      </c>
      <c r="C1526" s="37" t="s">
        <v>135</v>
      </c>
      <c r="D1526" s="37" t="s">
        <v>136</v>
      </c>
      <c r="E1526" s="37" t="s">
        <v>223</v>
      </c>
      <c r="F1526" s="37" t="s">
        <v>138</v>
      </c>
      <c r="G1526" s="38" t="str">
        <f t="shared" si="234"/>
        <v>3.3.90.93.02</v>
      </c>
      <c r="H1526" s="23" t="s">
        <v>506</v>
      </c>
      <c r="I1526" s="38" t="str">
        <f t="shared" si="257"/>
        <v>A</v>
      </c>
      <c r="J1526" s="38">
        <f t="shared" si="235"/>
        <v>5</v>
      </c>
      <c r="K1526" s="39" t="s">
        <v>47</v>
      </c>
      <c r="L1526" s="38" t="s">
        <v>770</v>
      </c>
      <c r="M1526" s="38" t="s">
        <v>544</v>
      </c>
      <c r="N1526" s="59" t="s">
        <v>549</v>
      </c>
      <c r="O1526" s="62" t="s">
        <v>554</v>
      </c>
      <c r="Q1526" s="2" t="str">
        <f t="shared" si="250"/>
        <v>3.3.90.93.02</v>
      </c>
      <c r="R1526" s="2" t="str">
        <f t="shared" si="251"/>
        <v>33909302</v>
      </c>
      <c r="S1526" s="2" t="b">
        <f t="shared" si="252"/>
        <v>1</v>
      </c>
      <c r="T1526" s="6" t="str">
        <f t="shared" si="253"/>
        <v>33909302</v>
      </c>
      <c r="V1526" s="9" t="str">
        <f t="shared" si="254"/>
        <v>A</v>
      </c>
      <c r="W1526" s="2" t="b">
        <f t="shared" si="255"/>
        <v>1</v>
      </c>
      <c r="Y1526" s="2" t="str">
        <f t="shared" si="256"/>
        <v>3.3.90.93.02 - RESTITUICÕES</v>
      </c>
      <c r="Z1526" s="2" t="s">
        <v>549</v>
      </c>
    </row>
    <row r="1527" spans="2:26" x14ac:dyDescent="0.25">
      <c r="B1527" s="36" t="s">
        <v>135</v>
      </c>
      <c r="C1527" s="37" t="s">
        <v>135</v>
      </c>
      <c r="D1527" s="37" t="s">
        <v>136</v>
      </c>
      <c r="E1527" s="37" t="s">
        <v>223</v>
      </c>
      <c r="F1527" s="37" t="s">
        <v>139</v>
      </c>
      <c r="G1527" s="38" t="str">
        <f t="shared" si="234"/>
        <v>3.3.90.93.03</v>
      </c>
      <c r="H1527" s="23" t="s">
        <v>115</v>
      </c>
      <c r="I1527" s="38" t="str">
        <f t="shared" si="257"/>
        <v>A</v>
      </c>
      <c r="J1527" s="38">
        <f t="shared" si="235"/>
        <v>5</v>
      </c>
      <c r="K1527" s="39" t="s">
        <v>47</v>
      </c>
      <c r="L1527" s="38" t="s">
        <v>770</v>
      </c>
      <c r="M1527" s="38" t="s">
        <v>544</v>
      </c>
      <c r="N1527" s="59" t="s">
        <v>549</v>
      </c>
      <c r="O1527" s="62" t="s">
        <v>554</v>
      </c>
      <c r="Q1527" s="2" t="str">
        <f t="shared" si="250"/>
        <v>3.3.90.93.03</v>
      </c>
      <c r="R1527" s="2" t="str">
        <f t="shared" si="251"/>
        <v>33909303</v>
      </c>
      <c r="S1527" s="2" t="b">
        <f t="shared" si="252"/>
        <v>1</v>
      </c>
      <c r="T1527" s="6" t="str">
        <f t="shared" si="253"/>
        <v>33909303</v>
      </c>
      <c r="V1527" s="9" t="str">
        <f t="shared" si="254"/>
        <v>A</v>
      </c>
      <c r="W1527" s="2" t="b">
        <f t="shared" si="255"/>
        <v>1</v>
      </c>
      <c r="Y1527" s="2" t="str">
        <f t="shared" si="256"/>
        <v>3.3.90.93.03 - AJUDA DE CUSTO</v>
      </c>
      <c r="Z1527" s="2" t="s">
        <v>549</v>
      </c>
    </row>
    <row r="1528" spans="2:26" x14ac:dyDescent="0.25">
      <c r="B1528" s="36" t="s">
        <v>135</v>
      </c>
      <c r="C1528" s="37" t="s">
        <v>135</v>
      </c>
      <c r="D1528" s="37" t="s">
        <v>136</v>
      </c>
      <c r="E1528" s="37" t="s">
        <v>223</v>
      </c>
      <c r="F1528" s="37" t="s">
        <v>141</v>
      </c>
      <c r="G1528" s="38" t="str">
        <f t="shared" si="234"/>
        <v>3.3.90.93.05</v>
      </c>
      <c r="H1528" s="23" t="s">
        <v>507</v>
      </c>
      <c r="I1528" s="38" t="str">
        <f t="shared" si="257"/>
        <v>A</v>
      </c>
      <c r="J1528" s="38">
        <f t="shared" si="235"/>
        <v>5</v>
      </c>
      <c r="K1528" s="39" t="s">
        <v>47</v>
      </c>
      <c r="L1528" s="38" t="s">
        <v>770</v>
      </c>
      <c r="M1528" s="38" t="s">
        <v>544</v>
      </c>
      <c r="N1528" s="59" t="s">
        <v>549</v>
      </c>
      <c r="O1528" s="62" t="s">
        <v>554</v>
      </c>
      <c r="Q1528" s="2" t="str">
        <f t="shared" si="250"/>
        <v>3.3.90.93.05</v>
      </c>
      <c r="R1528" s="2" t="str">
        <f t="shared" si="251"/>
        <v>33909305</v>
      </c>
      <c r="S1528" s="2" t="b">
        <f t="shared" si="252"/>
        <v>1</v>
      </c>
      <c r="T1528" s="6" t="str">
        <f t="shared" si="253"/>
        <v>33909305</v>
      </c>
      <c r="V1528" s="9" t="str">
        <f t="shared" si="254"/>
        <v>A</v>
      </c>
      <c r="W1528" s="2" t="b">
        <f t="shared" si="255"/>
        <v>1</v>
      </c>
      <c r="Y1528" s="2" t="str">
        <f t="shared" si="256"/>
        <v>3.3.90.93.05 - INDENIZAÇÃO DE TRANSPORTE</v>
      </c>
      <c r="Z1528" s="2" t="s">
        <v>549</v>
      </c>
    </row>
    <row r="1529" spans="2:26" x14ac:dyDescent="0.25">
      <c r="B1529" s="36" t="s">
        <v>135</v>
      </c>
      <c r="C1529" s="37" t="s">
        <v>135</v>
      </c>
      <c r="D1529" s="37" t="s">
        <v>136</v>
      </c>
      <c r="E1529" s="37" t="s">
        <v>223</v>
      </c>
      <c r="F1529" s="37" t="s">
        <v>143</v>
      </c>
      <c r="G1529" s="38" t="str">
        <f t="shared" si="234"/>
        <v>3.3.90.93.07</v>
      </c>
      <c r="H1529" s="23" t="s">
        <v>508</v>
      </c>
      <c r="I1529" s="38" t="str">
        <f t="shared" si="257"/>
        <v>A</v>
      </c>
      <c r="J1529" s="38">
        <f t="shared" si="235"/>
        <v>5</v>
      </c>
      <c r="K1529" s="39" t="s">
        <v>47</v>
      </c>
      <c r="L1529" s="38" t="s">
        <v>770</v>
      </c>
      <c r="M1529" s="38" t="s">
        <v>544</v>
      </c>
      <c r="N1529" s="59" t="s">
        <v>549</v>
      </c>
      <c r="O1529" s="62" t="s">
        <v>554</v>
      </c>
      <c r="Q1529" s="2" t="str">
        <f t="shared" si="250"/>
        <v>3.3.90.93.07</v>
      </c>
      <c r="R1529" s="2" t="str">
        <f t="shared" si="251"/>
        <v>33909307</v>
      </c>
      <c r="S1529" s="2" t="b">
        <f t="shared" si="252"/>
        <v>1</v>
      </c>
      <c r="T1529" s="6" t="str">
        <f t="shared" si="253"/>
        <v>33909307</v>
      </c>
      <c r="V1529" s="9" t="str">
        <f t="shared" si="254"/>
        <v>A</v>
      </c>
      <c r="W1529" s="2" t="b">
        <f t="shared" si="255"/>
        <v>1</v>
      </c>
      <c r="Y1529" s="2" t="str">
        <f t="shared" si="256"/>
        <v>3.3.90.93.07 - INDENIZAÇÃO DE MORADIA</v>
      </c>
      <c r="Z1529" s="2" t="s">
        <v>549</v>
      </c>
    </row>
    <row r="1530" spans="2:26" x14ac:dyDescent="0.25">
      <c r="B1530" s="36" t="s">
        <v>135</v>
      </c>
      <c r="C1530" s="37" t="s">
        <v>135</v>
      </c>
      <c r="D1530" s="37" t="s">
        <v>136</v>
      </c>
      <c r="E1530" s="37" t="s">
        <v>223</v>
      </c>
      <c r="F1530" s="37" t="s">
        <v>144</v>
      </c>
      <c r="G1530" s="38" t="str">
        <f t="shared" si="234"/>
        <v>3.3.90.93.08</v>
      </c>
      <c r="H1530" s="23" t="s">
        <v>654</v>
      </c>
      <c r="I1530" s="38" t="str">
        <f t="shared" si="257"/>
        <v>A</v>
      </c>
      <c r="J1530" s="38">
        <f t="shared" si="235"/>
        <v>5</v>
      </c>
      <c r="K1530" s="39" t="s">
        <v>47</v>
      </c>
      <c r="L1530" s="38" t="s">
        <v>770</v>
      </c>
      <c r="M1530" s="38" t="s">
        <v>544</v>
      </c>
      <c r="N1530" s="59" t="s">
        <v>549</v>
      </c>
      <c r="O1530" s="62" t="s">
        <v>554</v>
      </c>
      <c r="Q1530" s="2" t="str">
        <f t="shared" si="250"/>
        <v>3.3.90.93.08</v>
      </c>
      <c r="R1530" s="2" t="str">
        <f t="shared" si="251"/>
        <v>33909308</v>
      </c>
      <c r="S1530" s="2" t="b">
        <f t="shared" si="252"/>
        <v>1</v>
      </c>
      <c r="T1530" s="6" t="str">
        <f t="shared" si="253"/>
        <v>33909308</v>
      </c>
      <c r="V1530" s="9" t="str">
        <f t="shared" si="254"/>
        <v>A</v>
      </c>
      <c r="W1530" s="2" t="b">
        <f t="shared" si="255"/>
        <v>1</v>
      </c>
      <c r="Y1530" s="2" t="str">
        <f t="shared" si="256"/>
        <v>3.3.90.93.08 - RESSARCIMENTO ASSISTÊNCIA MÉDICA E ODONTOLÓGICA</v>
      </c>
      <c r="Z1530" s="2" t="s">
        <v>549</v>
      </c>
    </row>
    <row r="1531" spans="2:26" x14ac:dyDescent="0.25">
      <c r="B1531" s="36" t="s">
        <v>135</v>
      </c>
      <c r="C1531" s="37" t="s">
        <v>135</v>
      </c>
      <c r="D1531" s="37" t="s">
        <v>136</v>
      </c>
      <c r="E1531" s="37" t="s">
        <v>223</v>
      </c>
      <c r="F1531" s="37" t="s">
        <v>176</v>
      </c>
      <c r="G1531" s="38" t="str">
        <f t="shared" si="234"/>
        <v>3.3.90.93.14</v>
      </c>
      <c r="H1531" s="23" t="s">
        <v>655</v>
      </c>
      <c r="I1531" s="38" t="str">
        <f t="shared" si="257"/>
        <v>A</v>
      </c>
      <c r="J1531" s="38">
        <f t="shared" si="235"/>
        <v>5</v>
      </c>
      <c r="K1531" s="39" t="s">
        <v>47</v>
      </c>
      <c r="L1531" s="38" t="s">
        <v>770</v>
      </c>
      <c r="M1531" s="38" t="s">
        <v>544</v>
      </c>
      <c r="N1531" s="59" t="s">
        <v>549</v>
      </c>
      <c r="O1531" s="62" t="s">
        <v>554</v>
      </c>
      <c r="Q1531" s="2" t="str">
        <f t="shared" si="250"/>
        <v>3.3.90.93.14</v>
      </c>
      <c r="R1531" s="2" t="str">
        <f t="shared" si="251"/>
        <v>33909314</v>
      </c>
      <c r="S1531" s="2" t="b">
        <f t="shared" si="252"/>
        <v>1</v>
      </c>
      <c r="T1531" s="6" t="str">
        <f t="shared" si="253"/>
        <v>33909314</v>
      </c>
      <c r="V1531" s="9" t="str">
        <f t="shared" si="254"/>
        <v>A</v>
      </c>
      <c r="W1531" s="2" t="b">
        <f t="shared" si="255"/>
        <v>1</v>
      </c>
      <c r="Y1531" s="2" t="str">
        <f t="shared" si="256"/>
        <v>3.3.90.93.14 - RESSARCIMENTO DE PASSAGENS E DESPESAS COM LOCOMOÇÃO</v>
      </c>
      <c r="Z1531" s="2" t="s">
        <v>549</v>
      </c>
    </row>
    <row r="1532" spans="2:26" x14ac:dyDescent="0.25">
      <c r="B1532" s="36" t="s">
        <v>135</v>
      </c>
      <c r="C1532" s="37" t="s">
        <v>135</v>
      </c>
      <c r="D1532" s="37" t="s">
        <v>136</v>
      </c>
      <c r="E1532" s="37" t="s">
        <v>223</v>
      </c>
      <c r="F1532" s="37" t="s">
        <v>191</v>
      </c>
      <c r="G1532" s="38" t="str">
        <f t="shared" si="234"/>
        <v>3.3.90.93.99</v>
      </c>
      <c r="H1532" s="23" t="s">
        <v>509</v>
      </c>
      <c r="I1532" s="38" t="str">
        <f t="shared" si="257"/>
        <v>A</v>
      </c>
      <c r="J1532" s="38">
        <f t="shared" si="235"/>
        <v>5</v>
      </c>
      <c r="K1532" s="39" t="s">
        <v>47</v>
      </c>
      <c r="L1532" s="38" t="s">
        <v>770</v>
      </c>
      <c r="M1532" s="38" t="s">
        <v>544</v>
      </c>
      <c r="N1532" s="59" t="s">
        <v>549</v>
      </c>
      <c r="O1532" s="62" t="s">
        <v>554</v>
      </c>
      <c r="Q1532" s="2" t="str">
        <f t="shared" si="250"/>
        <v>3.3.90.93.99</v>
      </c>
      <c r="R1532" s="2" t="str">
        <f t="shared" si="251"/>
        <v>33909399</v>
      </c>
      <c r="S1532" s="2" t="b">
        <f t="shared" si="252"/>
        <v>1</v>
      </c>
      <c r="T1532" s="6" t="str">
        <f t="shared" si="253"/>
        <v>33909399</v>
      </c>
      <c r="V1532" s="9" t="str">
        <f t="shared" si="254"/>
        <v>A</v>
      </c>
      <c r="W1532" s="2" t="b">
        <f t="shared" si="255"/>
        <v>1</v>
      </c>
      <c r="Y1532" s="2" t="str">
        <f t="shared" si="256"/>
        <v>3.3.90.93.99 - OUTRAS INDENIZAÇÕES E RESTITUICÕES</v>
      </c>
      <c r="Z1532" s="2" t="s">
        <v>549</v>
      </c>
    </row>
    <row r="1533" spans="2:26" x14ac:dyDescent="0.25">
      <c r="B1533" s="30" t="s">
        <v>135</v>
      </c>
      <c r="C1533" s="31" t="s">
        <v>135</v>
      </c>
      <c r="D1533" s="31" t="s">
        <v>136</v>
      </c>
      <c r="E1533" s="31" t="s">
        <v>225</v>
      </c>
      <c r="F1533" s="31" t="s">
        <v>186</v>
      </c>
      <c r="G1533" s="32" t="str">
        <f t="shared" si="234"/>
        <v>3.3.90.95.00</v>
      </c>
      <c r="H1533" s="33" t="s">
        <v>116</v>
      </c>
      <c r="I1533" s="34" t="str">
        <f t="shared" si="257"/>
        <v>S</v>
      </c>
      <c r="J1533" s="32">
        <f t="shared" si="235"/>
        <v>4</v>
      </c>
      <c r="K1533" s="35" t="s">
        <v>46</v>
      </c>
      <c r="L1533" s="32" t="s">
        <v>770</v>
      </c>
      <c r="M1533" s="32" t="s">
        <v>544</v>
      </c>
      <c r="N1533" s="59" t="s">
        <v>549</v>
      </c>
      <c r="O1533" s="61" t="s">
        <v>554</v>
      </c>
      <c r="Q1533" s="2" t="str">
        <f t="shared" si="250"/>
        <v>3.3.90.95.00</v>
      </c>
      <c r="R1533" s="2" t="str">
        <f t="shared" si="251"/>
        <v>33909500</v>
      </c>
      <c r="S1533" s="2" t="b">
        <f t="shared" si="252"/>
        <v>1</v>
      </c>
      <c r="T1533" s="6" t="str">
        <f t="shared" si="253"/>
        <v>33909500</v>
      </c>
      <c r="V1533" s="9" t="str">
        <f t="shared" si="254"/>
        <v>S</v>
      </c>
      <c r="W1533" s="2" t="b">
        <f t="shared" si="255"/>
        <v>1</v>
      </c>
      <c r="Y1533" s="2" t="str">
        <f t="shared" si="256"/>
        <v>3.3.90.95.00 - INDENIZAÇÃO PELA EXECUÇÃO DE TRABALHOS DE CAMPO</v>
      </c>
      <c r="Z1533" s="2" t="s">
        <v>549</v>
      </c>
    </row>
    <row r="1534" spans="2:26" x14ac:dyDescent="0.25">
      <c r="B1534" s="36" t="s">
        <v>135</v>
      </c>
      <c r="C1534" s="37" t="s">
        <v>135</v>
      </c>
      <c r="D1534" s="37" t="s">
        <v>136</v>
      </c>
      <c r="E1534" s="37" t="s">
        <v>225</v>
      </c>
      <c r="F1534" s="37" t="s">
        <v>173</v>
      </c>
      <c r="G1534" s="38" t="str">
        <f t="shared" si="234"/>
        <v>3.3.90.95.01</v>
      </c>
      <c r="H1534" s="23" t="s">
        <v>734</v>
      </c>
      <c r="I1534" s="38" t="str">
        <f t="shared" si="257"/>
        <v>A</v>
      </c>
      <c r="J1534" s="38">
        <f t="shared" si="235"/>
        <v>5</v>
      </c>
      <c r="K1534" s="39" t="s">
        <v>47</v>
      </c>
      <c r="L1534" s="38" t="s">
        <v>770</v>
      </c>
      <c r="M1534" s="38" t="s">
        <v>545</v>
      </c>
      <c r="N1534" s="59" t="s">
        <v>549</v>
      </c>
      <c r="O1534" s="62" t="s">
        <v>554</v>
      </c>
      <c r="T1534" s="6"/>
    </row>
    <row r="1535" spans="2:26" x14ac:dyDescent="0.25">
      <c r="B1535" s="30" t="s">
        <v>135</v>
      </c>
      <c r="C1535" s="31" t="s">
        <v>135</v>
      </c>
      <c r="D1535" s="31" t="s">
        <v>136</v>
      </c>
      <c r="E1535" s="31" t="s">
        <v>226</v>
      </c>
      <c r="F1535" s="31" t="s">
        <v>186</v>
      </c>
      <c r="G1535" s="32" t="str">
        <f t="shared" si="234"/>
        <v>3.3.90.96.00</v>
      </c>
      <c r="H1535" s="33" t="s">
        <v>63</v>
      </c>
      <c r="I1535" s="34" t="str">
        <f t="shared" si="257"/>
        <v>S</v>
      </c>
      <c r="J1535" s="32">
        <f t="shared" si="235"/>
        <v>4</v>
      </c>
      <c r="K1535" s="35" t="s">
        <v>46</v>
      </c>
      <c r="L1535" s="32" t="s">
        <v>770</v>
      </c>
      <c r="M1535" s="32" t="s">
        <v>544</v>
      </c>
      <c r="N1535" s="59" t="s">
        <v>549</v>
      </c>
      <c r="O1535" s="61" t="s">
        <v>554</v>
      </c>
      <c r="Q1535" s="2" t="str">
        <f>B1535&amp;"."&amp;C1535&amp;"."&amp;D1535&amp;"."&amp;E1535&amp;"."&amp;F1535</f>
        <v>3.3.90.96.00</v>
      </c>
      <c r="R1535" s="2" t="str">
        <f>SUBSTITUTE(Q1535,".","")</f>
        <v>33909600</v>
      </c>
      <c r="S1535" s="2" t="b">
        <f>R1535=T1535</f>
        <v>1</v>
      </c>
      <c r="T1535" s="6" t="str">
        <f>TRIM(SUBSTITUTE(TEXT(G1535,"00000000"),".",""))</f>
        <v>33909600</v>
      </c>
      <c r="V1535" s="9" t="str">
        <f>IF(IFERROR(SEARCH("Último",K1535),0)&gt;0,"A","S")</f>
        <v>S</v>
      </c>
      <c r="W1535" s="2" t="b">
        <f>V1535=I1535</f>
        <v>1</v>
      </c>
      <c r="Y1535" s="2" t="str">
        <f>G1535&amp;" - "&amp;H1535</f>
        <v>3.3.90.96.00 - RESSARCIMENTO DE DESPESAS DE PESSOAL REQUISITADO</v>
      </c>
      <c r="Z1535" s="2" t="s">
        <v>549</v>
      </c>
    </row>
    <row r="1536" spans="2:26" x14ac:dyDescent="0.25">
      <c r="B1536" s="36" t="s">
        <v>135</v>
      </c>
      <c r="C1536" s="37" t="s">
        <v>135</v>
      </c>
      <c r="D1536" s="37" t="s">
        <v>136</v>
      </c>
      <c r="E1536" s="37" t="s">
        <v>226</v>
      </c>
      <c r="F1536" s="37" t="s">
        <v>191</v>
      </c>
      <c r="G1536" s="38" t="str">
        <f t="shared" si="234"/>
        <v>3.3.90.96.99</v>
      </c>
      <c r="H1536" s="23" t="s">
        <v>66</v>
      </c>
      <c r="I1536" s="38" t="str">
        <f t="shared" si="257"/>
        <v>A</v>
      </c>
      <c r="J1536" s="38">
        <f t="shared" si="235"/>
        <v>5</v>
      </c>
      <c r="K1536" s="39" t="s">
        <v>47</v>
      </c>
      <c r="L1536" s="38" t="s">
        <v>770</v>
      </c>
      <c r="M1536" s="38" t="s">
        <v>545</v>
      </c>
      <c r="N1536" s="59" t="s">
        <v>549</v>
      </c>
      <c r="O1536" s="62" t="s">
        <v>554</v>
      </c>
      <c r="T1536" s="6"/>
    </row>
    <row r="1537" spans="2:26" x14ac:dyDescent="0.25">
      <c r="B1537" s="30" t="s">
        <v>135</v>
      </c>
      <c r="C1537" s="31" t="s">
        <v>135</v>
      </c>
      <c r="D1537" s="31" t="s">
        <v>136</v>
      </c>
      <c r="E1537" s="31" t="s">
        <v>414</v>
      </c>
      <c r="F1537" s="31" t="s">
        <v>186</v>
      </c>
      <c r="G1537" s="32" t="str">
        <f t="shared" si="234"/>
        <v>3.3.90.98.00</v>
      </c>
      <c r="H1537" s="33" t="s">
        <v>409</v>
      </c>
      <c r="I1537" s="34" t="str">
        <f t="shared" si="257"/>
        <v>S</v>
      </c>
      <c r="J1537" s="32">
        <f t="shared" si="235"/>
        <v>4</v>
      </c>
      <c r="K1537" s="35" t="s">
        <v>46</v>
      </c>
      <c r="L1537" s="32" t="s">
        <v>770</v>
      </c>
      <c r="M1537" s="32" t="s">
        <v>544</v>
      </c>
      <c r="N1537" s="59" t="s">
        <v>549</v>
      </c>
      <c r="O1537" s="61" t="s">
        <v>554</v>
      </c>
      <c r="Q1537" s="2" t="str">
        <f>B1537&amp;"."&amp;C1537&amp;"."&amp;D1537&amp;"."&amp;E1537&amp;"."&amp;F1537</f>
        <v>3.3.90.98.00</v>
      </c>
      <c r="R1537" s="2" t="str">
        <f>SUBSTITUTE(Q1537,".","")</f>
        <v>33909800</v>
      </c>
      <c r="S1537" s="2" t="b">
        <f>R1537=T1537</f>
        <v>1</v>
      </c>
      <c r="T1537" s="6" t="str">
        <f>TRIM(SUBSTITUTE(TEXT(G1537,"00000000"),".",""))</f>
        <v>33909800</v>
      </c>
      <c r="V1537" s="9" t="str">
        <f>IF(IFERROR(SEARCH("Último",K1537),0)&gt;0,"A","S")</f>
        <v>S</v>
      </c>
      <c r="W1537" s="2" t="b">
        <f>V1537=I1537</f>
        <v>1</v>
      </c>
      <c r="Y1537" s="2" t="str">
        <f>G1537&amp;" - "&amp;H1537</f>
        <v>3.3.90.98.00 - DESPESA DO ORÇAMENTO DE INVESTIMENTO</v>
      </c>
      <c r="Z1537" s="2" t="s">
        <v>549</v>
      </c>
    </row>
    <row r="1538" spans="2:26" x14ac:dyDescent="0.25">
      <c r="B1538" s="36" t="s">
        <v>135</v>
      </c>
      <c r="C1538" s="37" t="s">
        <v>135</v>
      </c>
      <c r="D1538" s="37" t="s">
        <v>136</v>
      </c>
      <c r="E1538" s="37" t="s">
        <v>414</v>
      </c>
      <c r="F1538" s="37" t="s">
        <v>173</v>
      </c>
      <c r="G1538" s="38" t="str">
        <f t="shared" si="234"/>
        <v>3.3.90.98.01</v>
      </c>
      <c r="H1538" s="45" t="s">
        <v>409</v>
      </c>
      <c r="I1538" s="38" t="str">
        <f t="shared" si="257"/>
        <v>A</v>
      </c>
      <c r="J1538" s="38">
        <f t="shared" si="235"/>
        <v>5</v>
      </c>
      <c r="K1538" s="39" t="s">
        <v>47</v>
      </c>
      <c r="L1538" s="38" t="s">
        <v>770</v>
      </c>
      <c r="M1538" s="38" t="s">
        <v>545</v>
      </c>
      <c r="N1538" s="59" t="s">
        <v>549</v>
      </c>
      <c r="O1538" s="62" t="s">
        <v>554</v>
      </c>
      <c r="T1538" s="6"/>
    </row>
    <row r="1539" spans="2:26" s="3" customFormat="1" ht="15" customHeight="1" x14ac:dyDescent="0.25">
      <c r="B1539" s="30" t="s">
        <v>135</v>
      </c>
      <c r="C1539" s="31" t="s">
        <v>135</v>
      </c>
      <c r="D1539" s="31" t="s">
        <v>233</v>
      </c>
      <c r="E1539" s="31" t="s">
        <v>186</v>
      </c>
      <c r="F1539" s="31" t="s">
        <v>186</v>
      </c>
      <c r="G1539" s="32" t="str">
        <f t="shared" si="234"/>
        <v>3.3.91.00.00</v>
      </c>
      <c r="H1539" s="33" t="s">
        <v>459</v>
      </c>
      <c r="I1539" s="34" t="str">
        <f t="shared" si="257"/>
        <v>S</v>
      </c>
      <c r="J1539" s="32">
        <f t="shared" si="235"/>
        <v>3</v>
      </c>
      <c r="K1539" s="35" t="s">
        <v>43</v>
      </c>
      <c r="L1539" s="38" t="s">
        <v>770</v>
      </c>
      <c r="M1539" s="32" t="s">
        <v>544</v>
      </c>
      <c r="N1539" s="59" t="s">
        <v>549</v>
      </c>
      <c r="O1539" s="61" t="s">
        <v>554</v>
      </c>
      <c r="Q1539" s="2" t="str">
        <f>B1539&amp;"."&amp;C1539&amp;"."&amp;D1539&amp;"."&amp;E1539&amp;"."&amp;F1539</f>
        <v>3.3.91.00.00</v>
      </c>
      <c r="R1539" s="2" t="str">
        <f>SUBSTITUTE(Q1539,".","")</f>
        <v>33910000</v>
      </c>
      <c r="S1539" s="2" t="b">
        <f>R1539=T1539</f>
        <v>1</v>
      </c>
      <c r="T1539" s="6" t="str">
        <f>TRIM(SUBSTITUTE(TEXT(G1539,"00000000"),".",""))</f>
        <v>33910000</v>
      </c>
      <c r="V1539" s="11" t="str">
        <f>IF(IFERROR(SEARCH("Último",K1539),0)&gt;0,"A","S")</f>
        <v>S</v>
      </c>
      <c r="W1539" s="3" t="b">
        <f>V1539=I1539</f>
        <v>1</v>
      </c>
      <c r="Y1539" s="2" t="str">
        <f>G1539&amp;" - "&amp;H1539</f>
        <v>3.3.91.00.00 - APLICAÇÃO DIRETA DECORRENTE DE OPERAÇÃO ENTRE ÓRGÃOS, FUNDOS E ENTIDADES INTEGRANTES DOS ORÇAMENTOS FISCAL E DA SEGURIDADE SOCIAL</v>
      </c>
      <c r="Z1539" s="2" t="s">
        <v>549</v>
      </c>
    </row>
    <row r="1540" spans="2:26" s="3" customFormat="1" x14ac:dyDescent="0.25">
      <c r="B1540" s="30" t="s">
        <v>135</v>
      </c>
      <c r="C1540" s="31" t="s">
        <v>135</v>
      </c>
      <c r="D1540" s="31" t="s">
        <v>233</v>
      </c>
      <c r="E1540" s="31" t="s">
        <v>144</v>
      </c>
      <c r="F1540" s="31" t="s">
        <v>186</v>
      </c>
      <c r="G1540" s="32" t="str">
        <f t="shared" si="234"/>
        <v>3.3.91.08.00</v>
      </c>
      <c r="H1540" s="33" t="s">
        <v>776</v>
      </c>
      <c r="I1540" s="34" t="str">
        <f t="shared" si="257"/>
        <v>S</v>
      </c>
      <c r="J1540" s="32">
        <f t="shared" si="235"/>
        <v>4</v>
      </c>
      <c r="K1540" s="35" t="s">
        <v>46</v>
      </c>
      <c r="L1540" s="32" t="s">
        <v>770</v>
      </c>
      <c r="M1540" s="32" t="s">
        <v>544</v>
      </c>
      <c r="N1540" s="59" t="s">
        <v>549</v>
      </c>
      <c r="O1540" s="61" t="s">
        <v>554</v>
      </c>
      <c r="Q1540" s="2" t="str">
        <f>B1540&amp;"."&amp;C1540&amp;"."&amp;D1540&amp;"."&amp;E1540&amp;"."&amp;F1540</f>
        <v>3.3.91.08.00</v>
      </c>
      <c r="R1540" s="2" t="str">
        <f>SUBSTITUTE(Q1540,".","")</f>
        <v>33910800</v>
      </c>
      <c r="S1540" s="2" t="b">
        <f>R1540=T1540</f>
        <v>1</v>
      </c>
      <c r="T1540" s="6" t="str">
        <f>TRIM(SUBSTITUTE(TEXT(G1540,"00000000"),".",""))</f>
        <v>33910800</v>
      </c>
      <c r="V1540" s="11" t="str">
        <f>IF(IFERROR(SEARCH("Último",K1540),0)&gt;0,"A","S")</f>
        <v>S</v>
      </c>
      <c r="W1540" s="3" t="b">
        <f>V1540=I1540</f>
        <v>1</v>
      </c>
      <c r="Y1540" s="2" t="str">
        <f>G1540&amp;" - "&amp;H1540</f>
        <v>3.3.91.08.00 - OUTROS BENEFÍCIOS ASSISTENCIAIS DO SERVIDOR</v>
      </c>
      <c r="Z1540" s="2" t="s">
        <v>549</v>
      </c>
    </row>
    <row r="1541" spans="2:26" s="3" customFormat="1" x14ac:dyDescent="0.25">
      <c r="B1541" s="36" t="s">
        <v>135</v>
      </c>
      <c r="C1541" s="37" t="s">
        <v>135</v>
      </c>
      <c r="D1541" s="37" t="s">
        <v>233</v>
      </c>
      <c r="E1541" s="37" t="s">
        <v>144</v>
      </c>
      <c r="F1541" s="37" t="s">
        <v>173</v>
      </c>
      <c r="G1541" s="38" t="str">
        <f t="shared" si="234"/>
        <v>3.3.91.08.01</v>
      </c>
      <c r="H1541" s="23" t="s">
        <v>784</v>
      </c>
      <c r="I1541" s="38" t="str">
        <f t="shared" si="257"/>
        <v>A</v>
      </c>
      <c r="J1541" s="38">
        <f t="shared" si="235"/>
        <v>5</v>
      </c>
      <c r="K1541" s="39" t="s">
        <v>47</v>
      </c>
      <c r="L1541" s="38" t="s">
        <v>770</v>
      </c>
      <c r="M1541" s="38" t="s">
        <v>545</v>
      </c>
      <c r="N1541" s="59" t="s">
        <v>549</v>
      </c>
      <c r="O1541" s="62" t="s">
        <v>554</v>
      </c>
      <c r="Q1541" s="2"/>
      <c r="R1541" s="2"/>
      <c r="S1541" s="2"/>
      <c r="T1541" s="6"/>
      <c r="V1541" s="11"/>
      <c r="Y1541" s="2"/>
      <c r="Z1541" s="2"/>
    </row>
    <row r="1542" spans="2:26" s="3" customFormat="1" x14ac:dyDescent="0.25">
      <c r="B1542" s="36" t="s">
        <v>135</v>
      </c>
      <c r="C1542" s="37" t="s">
        <v>135</v>
      </c>
      <c r="D1542" s="37" t="s">
        <v>233</v>
      </c>
      <c r="E1542" s="37" t="s">
        <v>144</v>
      </c>
      <c r="F1542" s="37" t="s">
        <v>141</v>
      </c>
      <c r="G1542" s="38" t="str">
        <f t="shared" si="234"/>
        <v>3.3.91.08.05</v>
      </c>
      <c r="H1542" s="23" t="s">
        <v>785</v>
      </c>
      <c r="I1542" s="38" t="str">
        <f t="shared" si="257"/>
        <v>A</v>
      </c>
      <c r="J1542" s="38">
        <f t="shared" si="235"/>
        <v>5</v>
      </c>
      <c r="K1542" s="39" t="s">
        <v>47</v>
      </c>
      <c r="L1542" s="38" t="s">
        <v>770</v>
      </c>
      <c r="M1542" s="38" t="s">
        <v>545</v>
      </c>
      <c r="N1542" s="59" t="s">
        <v>549</v>
      </c>
      <c r="O1542" s="62" t="s">
        <v>554</v>
      </c>
      <c r="Q1542" s="2"/>
      <c r="R1542" s="2"/>
      <c r="S1542" s="2"/>
      <c r="T1542" s="6"/>
      <c r="V1542" s="11"/>
      <c r="Y1542" s="2"/>
      <c r="Z1542" s="2"/>
    </row>
    <row r="1543" spans="2:26" s="3" customFormat="1" x14ac:dyDescent="0.25">
      <c r="B1543" s="36" t="s">
        <v>135</v>
      </c>
      <c r="C1543" s="37" t="s">
        <v>135</v>
      </c>
      <c r="D1543" s="37" t="s">
        <v>233</v>
      </c>
      <c r="E1543" s="37" t="s">
        <v>144</v>
      </c>
      <c r="F1543" s="37" t="s">
        <v>174</v>
      </c>
      <c r="G1543" s="38" t="str">
        <f t="shared" si="234"/>
        <v>3.3.91.08.09</v>
      </c>
      <c r="H1543" s="23" t="s">
        <v>786</v>
      </c>
      <c r="I1543" s="38" t="str">
        <f t="shared" si="257"/>
        <v>A</v>
      </c>
      <c r="J1543" s="38">
        <f t="shared" si="235"/>
        <v>5</v>
      </c>
      <c r="K1543" s="39" t="s">
        <v>47</v>
      </c>
      <c r="L1543" s="38" t="s">
        <v>770</v>
      </c>
      <c r="M1543" s="38" t="s">
        <v>545</v>
      </c>
      <c r="N1543" s="59" t="s">
        <v>549</v>
      </c>
      <c r="O1543" s="62" t="s">
        <v>554</v>
      </c>
      <c r="Q1543" s="2"/>
      <c r="R1543" s="2"/>
      <c r="S1543" s="2"/>
      <c r="T1543" s="6"/>
      <c r="V1543" s="11"/>
      <c r="Y1543" s="2"/>
      <c r="Z1543" s="2"/>
    </row>
    <row r="1544" spans="2:26" s="3" customFormat="1" x14ac:dyDescent="0.25">
      <c r="B1544" s="36" t="s">
        <v>135</v>
      </c>
      <c r="C1544" s="37" t="s">
        <v>135</v>
      </c>
      <c r="D1544" s="37" t="s">
        <v>233</v>
      </c>
      <c r="E1544" s="37" t="s">
        <v>144</v>
      </c>
      <c r="F1544" s="37" t="s">
        <v>175</v>
      </c>
      <c r="G1544" s="38" t="str">
        <f t="shared" si="234"/>
        <v>3.3.91.08.11</v>
      </c>
      <c r="H1544" s="23" t="s">
        <v>787</v>
      </c>
      <c r="I1544" s="38" t="str">
        <f t="shared" si="257"/>
        <v>A</v>
      </c>
      <c r="J1544" s="38">
        <f t="shared" si="235"/>
        <v>5</v>
      </c>
      <c r="K1544" s="39" t="s">
        <v>47</v>
      </c>
      <c r="L1544" s="38" t="s">
        <v>770</v>
      </c>
      <c r="M1544" s="38" t="s">
        <v>545</v>
      </c>
      <c r="N1544" s="59" t="s">
        <v>549</v>
      </c>
      <c r="O1544" s="62" t="s">
        <v>554</v>
      </c>
      <c r="Q1544" s="2"/>
      <c r="R1544" s="2"/>
      <c r="S1544" s="2"/>
      <c r="T1544" s="6"/>
      <c r="V1544" s="11"/>
      <c r="Y1544" s="2"/>
      <c r="Z1544" s="2"/>
    </row>
    <row r="1545" spans="2:26" s="3" customFormat="1" x14ac:dyDescent="0.25">
      <c r="B1545" s="36" t="s">
        <v>135</v>
      </c>
      <c r="C1545" s="37" t="s">
        <v>135</v>
      </c>
      <c r="D1545" s="37" t="s">
        <v>233</v>
      </c>
      <c r="E1545" s="37" t="s">
        <v>144</v>
      </c>
      <c r="F1545" s="37" t="s">
        <v>146</v>
      </c>
      <c r="G1545" s="38" t="str">
        <f t="shared" ref="G1545:G1608" si="258">B1545&amp;"."&amp;C1545&amp;"."&amp;D1545&amp;"."&amp;E1545&amp;"."&amp;F1545</f>
        <v>3.3.91.08.13</v>
      </c>
      <c r="H1545" s="23" t="s">
        <v>788</v>
      </c>
      <c r="I1545" s="38" t="str">
        <f t="shared" si="257"/>
        <v>A</v>
      </c>
      <c r="J1545" s="38">
        <f t="shared" ref="J1545:J1608" si="259">IF( (VALUE(F1545) &gt; 0), 5,IF( (VALUE(E1545) &gt; 0), 4,IF( (VALUE(D1545) &gt; 0), 3,IF( (VALUE(C1545) &gt; 0), 2,1))))</f>
        <v>5</v>
      </c>
      <c r="K1545" s="39" t="s">
        <v>47</v>
      </c>
      <c r="L1545" s="38" t="s">
        <v>770</v>
      </c>
      <c r="M1545" s="38" t="s">
        <v>545</v>
      </c>
      <c r="N1545" s="59" t="s">
        <v>549</v>
      </c>
      <c r="O1545" s="62" t="s">
        <v>554</v>
      </c>
      <c r="Q1545" s="2"/>
      <c r="R1545" s="2"/>
      <c r="S1545" s="2"/>
      <c r="T1545" s="6"/>
      <c r="V1545" s="11"/>
      <c r="Y1545" s="2"/>
      <c r="Z1545" s="2"/>
    </row>
    <row r="1546" spans="2:26" s="3" customFormat="1" x14ac:dyDescent="0.25">
      <c r="B1546" s="36" t="s">
        <v>135</v>
      </c>
      <c r="C1546" s="37" t="s">
        <v>135</v>
      </c>
      <c r="D1546" s="37" t="s">
        <v>233</v>
      </c>
      <c r="E1546" s="37" t="s">
        <v>144</v>
      </c>
      <c r="F1546" s="37" t="s">
        <v>176</v>
      </c>
      <c r="G1546" s="38" t="str">
        <f t="shared" si="258"/>
        <v>3.3.91.08.14</v>
      </c>
      <c r="H1546" s="23" t="s">
        <v>789</v>
      </c>
      <c r="I1546" s="38" t="str">
        <f t="shared" si="257"/>
        <v>A</v>
      </c>
      <c r="J1546" s="38">
        <f t="shared" si="259"/>
        <v>5</v>
      </c>
      <c r="K1546" s="39" t="s">
        <v>47</v>
      </c>
      <c r="L1546" s="38" t="s">
        <v>770</v>
      </c>
      <c r="M1546" s="38" t="s">
        <v>545</v>
      </c>
      <c r="N1546" s="59" t="s">
        <v>549</v>
      </c>
      <c r="O1546" s="62" t="s">
        <v>554</v>
      </c>
      <c r="Q1546" s="2"/>
      <c r="R1546" s="2"/>
      <c r="S1546" s="2"/>
      <c r="T1546" s="6"/>
      <c r="V1546" s="11"/>
      <c r="Y1546" s="2"/>
      <c r="Z1546" s="2"/>
    </row>
    <row r="1547" spans="2:26" s="3" customFormat="1" x14ac:dyDescent="0.25">
      <c r="B1547" s="36" t="s">
        <v>135</v>
      </c>
      <c r="C1547" s="37" t="s">
        <v>135</v>
      </c>
      <c r="D1547" s="37" t="s">
        <v>233</v>
      </c>
      <c r="E1547" s="37" t="s">
        <v>144</v>
      </c>
      <c r="F1547" s="37" t="s">
        <v>147</v>
      </c>
      <c r="G1547" s="38" t="str">
        <f t="shared" si="258"/>
        <v>3.3.91.08.15</v>
      </c>
      <c r="H1547" s="23" t="s">
        <v>790</v>
      </c>
      <c r="I1547" s="38" t="str">
        <f t="shared" si="257"/>
        <v>A</v>
      </c>
      <c r="J1547" s="38">
        <f t="shared" si="259"/>
        <v>5</v>
      </c>
      <c r="K1547" s="39" t="s">
        <v>47</v>
      </c>
      <c r="L1547" s="38" t="s">
        <v>770</v>
      </c>
      <c r="M1547" s="38" t="s">
        <v>545</v>
      </c>
      <c r="N1547" s="59" t="s">
        <v>549</v>
      </c>
      <c r="O1547" s="62" t="s">
        <v>554</v>
      </c>
      <c r="Q1547" s="2"/>
      <c r="R1547" s="2"/>
      <c r="S1547" s="2"/>
      <c r="T1547" s="6"/>
      <c r="V1547" s="11"/>
      <c r="Y1547" s="2"/>
      <c r="Z1547" s="2"/>
    </row>
    <row r="1548" spans="2:26" s="3" customFormat="1" x14ac:dyDescent="0.25">
      <c r="B1548" s="36" t="s">
        <v>135</v>
      </c>
      <c r="C1548" s="37" t="s">
        <v>135</v>
      </c>
      <c r="D1548" s="37" t="s">
        <v>233</v>
      </c>
      <c r="E1548" s="37" t="s">
        <v>144</v>
      </c>
      <c r="F1548" s="37" t="s">
        <v>168</v>
      </c>
      <c r="G1548" s="38" t="str">
        <f t="shared" si="258"/>
        <v>3.3.91.08.46</v>
      </c>
      <c r="H1548" s="23" t="s">
        <v>791</v>
      </c>
      <c r="I1548" s="38" t="str">
        <f t="shared" si="257"/>
        <v>A</v>
      </c>
      <c r="J1548" s="38">
        <f t="shared" si="259"/>
        <v>5</v>
      </c>
      <c r="K1548" s="39" t="s">
        <v>47</v>
      </c>
      <c r="L1548" s="38" t="s">
        <v>770</v>
      </c>
      <c r="M1548" s="38" t="s">
        <v>545</v>
      </c>
      <c r="N1548" s="59" t="s">
        <v>549</v>
      </c>
      <c r="O1548" s="62" t="s">
        <v>554</v>
      </c>
      <c r="Q1548" s="2"/>
      <c r="R1548" s="2"/>
      <c r="S1548" s="2"/>
      <c r="T1548" s="6"/>
      <c r="V1548" s="11"/>
      <c r="Y1548" s="2"/>
      <c r="Z1548" s="2"/>
    </row>
    <row r="1549" spans="2:26" s="3" customFormat="1" x14ac:dyDescent="0.25">
      <c r="B1549" s="36" t="s">
        <v>135</v>
      </c>
      <c r="C1549" s="37" t="s">
        <v>135</v>
      </c>
      <c r="D1549" s="37" t="s">
        <v>233</v>
      </c>
      <c r="E1549" s="37" t="s">
        <v>144</v>
      </c>
      <c r="F1549" s="37" t="s">
        <v>169</v>
      </c>
      <c r="G1549" s="38" t="str">
        <f t="shared" si="258"/>
        <v>3.3.91.08.47</v>
      </c>
      <c r="H1549" s="23" t="s">
        <v>792</v>
      </c>
      <c r="I1549" s="38" t="str">
        <f t="shared" si="257"/>
        <v>A</v>
      </c>
      <c r="J1549" s="38">
        <f t="shared" si="259"/>
        <v>5</v>
      </c>
      <c r="K1549" s="39" t="s">
        <v>47</v>
      </c>
      <c r="L1549" s="38" t="s">
        <v>770</v>
      </c>
      <c r="M1549" s="38" t="s">
        <v>545</v>
      </c>
      <c r="N1549" s="59" t="s">
        <v>549</v>
      </c>
      <c r="O1549" s="62" t="s">
        <v>554</v>
      </c>
      <c r="Q1549" s="2"/>
      <c r="R1549" s="2"/>
      <c r="S1549" s="2"/>
      <c r="T1549" s="6"/>
      <c r="V1549" s="11"/>
      <c r="Y1549" s="2"/>
      <c r="Z1549" s="2"/>
    </row>
    <row r="1550" spans="2:26" s="3" customFormat="1" x14ac:dyDescent="0.25">
      <c r="B1550" s="36" t="s">
        <v>135</v>
      </c>
      <c r="C1550" s="37" t="s">
        <v>135</v>
      </c>
      <c r="D1550" s="37" t="s">
        <v>233</v>
      </c>
      <c r="E1550" s="37" t="s">
        <v>144</v>
      </c>
      <c r="F1550" s="37" t="s">
        <v>170</v>
      </c>
      <c r="G1550" s="38" t="str">
        <f t="shared" si="258"/>
        <v>3.3.91.08.48</v>
      </c>
      <c r="H1550" s="23" t="s">
        <v>793</v>
      </c>
      <c r="I1550" s="38" t="str">
        <f t="shared" si="257"/>
        <v>A</v>
      </c>
      <c r="J1550" s="38">
        <f t="shared" si="259"/>
        <v>5</v>
      </c>
      <c r="K1550" s="39" t="s">
        <v>47</v>
      </c>
      <c r="L1550" s="38" t="s">
        <v>770</v>
      </c>
      <c r="M1550" s="38" t="s">
        <v>545</v>
      </c>
      <c r="N1550" s="59" t="s">
        <v>549</v>
      </c>
      <c r="O1550" s="62" t="s">
        <v>554</v>
      </c>
      <c r="Q1550" s="2"/>
      <c r="R1550" s="2"/>
      <c r="S1550" s="2"/>
      <c r="T1550" s="6"/>
      <c r="V1550" s="11"/>
      <c r="Y1550" s="2"/>
      <c r="Z1550" s="2"/>
    </row>
    <row r="1551" spans="2:26" s="3" customFormat="1" x14ac:dyDescent="0.25">
      <c r="B1551" s="36" t="s">
        <v>135</v>
      </c>
      <c r="C1551" s="37" t="s">
        <v>135</v>
      </c>
      <c r="D1551" s="37" t="s">
        <v>233</v>
      </c>
      <c r="E1551" s="37" t="s">
        <v>144</v>
      </c>
      <c r="F1551" s="37" t="s">
        <v>194</v>
      </c>
      <c r="G1551" s="38" t="str">
        <f t="shared" si="258"/>
        <v>3.3.91.08.53</v>
      </c>
      <c r="H1551" s="23" t="s">
        <v>794</v>
      </c>
      <c r="I1551" s="38" t="str">
        <f t="shared" si="257"/>
        <v>A</v>
      </c>
      <c r="J1551" s="38">
        <f t="shared" si="259"/>
        <v>5</v>
      </c>
      <c r="K1551" s="39" t="s">
        <v>47</v>
      </c>
      <c r="L1551" s="38" t="s">
        <v>770</v>
      </c>
      <c r="M1551" s="38" t="s">
        <v>545</v>
      </c>
      <c r="N1551" s="59" t="s">
        <v>549</v>
      </c>
      <c r="O1551" s="62" t="s">
        <v>554</v>
      </c>
      <c r="Q1551" s="2"/>
      <c r="R1551" s="2"/>
      <c r="S1551" s="2"/>
      <c r="T1551" s="6"/>
      <c r="V1551" s="11"/>
      <c r="Y1551" s="2"/>
      <c r="Z1551" s="2"/>
    </row>
    <row r="1552" spans="2:26" s="3" customFormat="1" x14ac:dyDescent="0.25">
      <c r="B1552" s="36" t="s">
        <v>135</v>
      </c>
      <c r="C1552" s="37" t="s">
        <v>135</v>
      </c>
      <c r="D1552" s="37" t="s">
        <v>233</v>
      </c>
      <c r="E1552" s="37" t="s">
        <v>144</v>
      </c>
      <c r="F1552" s="37" t="s">
        <v>196</v>
      </c>
      <c r="G1552" s="38" t="str">
        <f t="shared" si="258"/>
        <v>3.3.91.08.56</v>
      </c>
      <c r="H1552" s="23" t="s">
        <v>573</v>
      </c>
      <c r="I1552" s="38" t="str">
        <f t="shared" si="257"/>
        <v>A</v>
      </c>
      <c r="J1552" s="38">
        <f t="shared" si="259"/>
        <v>5</v>
      </c>
      <c r="K1552" s="39" t="s">
        <v>47</v>
      </c>
      <c r="L1552" s="38" t="s">
        <v>770</v>
      </c>
      <c r="M1552" s="38" t="s">
        <v>545</v>
      </c>
      <c r="N1552" s="59" t="s">
        <v>549</v>
      </c>
      <c r="O1552" s="62" t="s">
        <v>554</v>
      </c>
      <c r="Q1552" s="2"/>
      <c r="R1552" s="2"/>
      <c r="S1552" s="2"/>
      <c r="T1552" s="6"/>
      <c r="V1552" s="11"/>
      <c r="Y1552" s="2"/>
      <c r="Z1552" s="2"/>
    </row>
    <row r="1553" spans="2:26" s="3" customFormat="1" x14ac:dyDescent="0.25">
      <c r="B1553" s="36" t="s">
        <v>135</v>
      </c>
      <c r="C1553" s="37" t="s">
        <v>135</v>
      </c>
      <c r="D1553" s="37" t="s">
        <v>233</v>
      </c>
      <c r="E1553" s="37" t="s">
        <v>144</v>
      </c>
      <c r="F1553" s="37" t="s">
        <v>191</v>
      </c>
      <c r="G1553" s="38" t="str">
        <f t="shared" si="258"/>
        <v>3.3.91.08.99</v>
      </c>
      <c r="H1553" s="23" t="s">
        <v>487</v>
      </c>
      <c r="I1553" s="38" t="str">
        <f t="shared" si="257"/>
        <v>A</v>
      </c>
      <c r="J1553" s="38">
        <f t="shared" si="259"/>
        <v>5</v>
      </c>
      <c r="K1553" s="39" t="s">
        <v>47</v>
      </c>
      <c r="L1553" s="38" t="s">
        <v>770</v>
      </c>
      <c r="M1553" s="38" t="s">
        <v>545</v>
      </c>
      <c r="N1553" s="59" t="s">
        <v>549</v>
      </c>
      <c r="O1553" s="62" t="s">
        <v>554</v>
      </c>
      <c r="Q1553" s="2"/>
      <c r="R1553" s="2"/>
      <c r="S1553" s="2"/>
      <c r="T1553" s="6"/>
      <c r="V1553" s="11"/>
      <c r="Y1553" s="2"/>
      <c r="Z1553" s="2"/>
    </row>
    <row r="1554" spans="2:26" x14ac:dyDescent="0.25">
      <c r="B1554" s="30" t="s">
        <v>135</v>
      </c>
      <c r="C1554" s="31" t="s">
        <v>135</v>
      </c>
      <c r="D1554" s="31" t="s">
        <v>233</v>
      </c>
      <c r="E1554" s="31" t="s">
        <v>182</v>
      </c>
      <c r="F1554" s="31" t="s">
        <v>186</v>
      </c>
      <c r="G1554" s="32" t="str">
        <f t="shared" si="258"/>
        <v>3.3.91.28.00</v>
      </c>
      <c r="H1554" s="33" t="s">
        <v>92</v>
      </c>
      <c r="I1554" s="34" t="str">
        <f t="shared" si="257"/>
        <v>S</v>
      </c>
      <c r="J1554" s="32">
        <f t="shared" si="259"/>
        <v>4</v>
      </c>
      <c r="K1554" s="35" t="s">
        <v>46</v>
      </c>
      <c r="L1554" s="32" t="s">
        <v>770</v>
      </c>
      <c r="M1554" s="32" t="s">
        <v>544</v>
      </c>
      <c r="N1554" s="59" t="s">
        <v>549</v>
      </c>
      <c r="O1554" s="61" t="s">
        <v>554</v>
      </c>
      <c r="Q1554" s="2" t="str">
        <f>B1554&amp;"."&amp;C1554&amp;"."&amp;D1554&amp;"."&amp;E1554&amp;"."&amp;F1554</f>
        <v>3.3.91.28.00</v>
      </c>
      <c r="R1554" s="2" t="str">
        <f>SUBSTITUTE(Q1554,".","")</f>
        <v>33912800</v>
      </c>
      <c r="S1554" s="2" t="b">
        <f>R1554=T1554</f>
        <v>1</v>
      </c>
      <c r="T1554" s="6" t="str">
        <f>TRIM(SUBSTITUTE(TEXT(G1554,"00000000"),".",""))</f>
        <v>33912800</v>
      </c>
      <c r="V1554" s="9" t="str">
        <f>IF(IFERROR(SEARCH("Último",K1554),0)&gt;0,"A","S")</f>
        <v>S</v>
      </c>
      <c r="W1554" s="2" t="b">
        <f>V1554=I1554</f>
        <v>1</v>
      </c>
      <c r="Y1554" s="2" t="str">
        <f>G1554&amp;" - "&amp;H1554</f>
        <v>3.3.91.28.00 - REMUNERAÇÃO DE COTAS DE FUNDOS AUTÁRQUICOS</v>
      </c>
      <c r="Z1554" s="2" t="s">
        <v>549</v>
      </c>
    </row>
    <row r="1555" spans="2:26" x14ac:dyDescent="0.25">
      <c r="B1555" s="36" t="s">
        <v>135</v>
      </c>
      <c r="C1555" s="37" t="s">
        <v>135</v>
      </c>
      <c r="D1555" s="37" t="s">
        <v>233</v>
      </c>
      <c r="E1555" s="37" t="s">
        <v>182</v>
      </c>
      <c r="F1555" s="37" t="s">
        <v>173</v>
      </c>
      <c r="G1555" s="38" t="str">
        <f t="shared" si="258"/>
        <v>3.3.91.28.01</v>
      </c>
      <c r="H1555" s="45" t="s">
        <v>639</v>
      </c>
      <c r="I1555" s="38" t="str">
        <f t="shared" si="257"/>
        <v>A</v>
      </c>
      <c r="J1555" s="38">
        <f t="shared" si="259"/>
        <v>5</v>
      </c>
      <c r="K1555" s="39" t="s">
        <v>47</v>
      </c>
      <c r="L1555" s="38" t="s">
        <v>770</v>
      </c>
      <c r="M1555" s="38" t="s">
        <v>545</v>
      </c>
      <c r="N1555" s="59" t="s">
        <v>549</v>
      </c>
      <c r="O1555" s="62" t="s">
        <v>554</v>
      </c>
      <c r="T1555" s="6"/>
    </row>
    <row r="1556" spans="2:26" x14ac:dyDescent="0.25">
      <c r="B1556" s="30" t="s">
        <v>135</v>
      </c>
      <c r="C1556" s="31" t="s">
        <v>135</v>
      </c>
      <c r="D1556" s="31" t="s">
        <v>233</v>
      </c>
      <c r="E1556" s="31" t="s">
        <v>159</v>
      </c>
      <c r="F1556" s="31" t="s">
        <v>186</v>
      </c>
      <c r="G1556" s="32" t="str">
        <f t="shared" si="258"/>
        <v>3.3.91.29.00</v>
      </c>
      <c r="H1556" s="33" t="s">
        <v>488</v>
      </c>
      <c r="I1556" s="34" t="str">
        <f t="shared" si="257"/>
        <v>S</v>
      </c>
      <c r="J1556" s="32">
        <f t="shared" si="259"/>
        <v>4</v>
      </c>
      <c r="K1556" s="35" t="s">
        <v>46</v>
      </c>
      <c r="L1556" s="32" t="s">
        <v>770</v>
      </c>
      <c r="M1556" s="32" t="s">
        <v>544</v>
      </c>
      <c r="N1556" s="59" t="s">
        <v>549</v>
      </c>
      <c r="O1556" s="61" t="s">
        <v>554</v>
      </c>
      <c r="Q1556" s="2" t="str">
        <f>B1556&amp;"."&amp;C1556&amp;"."&amp;D1556&amp;"."&amp;E1556&amp;"."&amp;F1556</f>
        <v>3.3.91.29.00</v>
      </c>
      <c r="R1556" s="2" t="str">
        <f>SUBSTITUTE(Q1556,".","")</f>
        <v>33912900</v>
      </c>
      <c r="S1556" s="2" t="b">
        <f>R1556=T1556</f>
        <v>1</v>
      </c>
      <c r="T1556" s="6" t="str">
        <f>TRIM(SUBSTITUTE(TEXT(G1556,"00000000"),".",""))</f>
        <v>33912900</v>
      </c>
      <c r="V1556" s="9" t="str">
        <f>IF(IFERROR(SEARCH("Último",K1556),0)&gt;0,"A","S")</f>
        <v>S</v>
      </c>
      <c r="W1556" s="2" t="b">
        <f>V1556=I1556</f>
        <v>1</v>
      </c>
      <c r="Y1556" s="2" t="str">
        <f>G1556&amp;" - "&amp;H1556</f>
        <v>3.3.91.29.00 - DISTRIBUIÇÃO DE RESULTADO DE EMPRESAS ESTATAIS DEPENDENTES</v>
      </c>
      <c r="Z1556" s="2" t="s">
        <v>549</v>
      </c>
    </row>
    <row r="1557" spans="2:26" x14ac:dyDescent="0.25">
      <c r="B1557" s="36" t="s">
        <v>135</v>
      </c>
      <c r="C1557" s="37" t="s">
        <v>135</v>
      </c>
      <c r="D1557" s="37" t="s">
        <v>233</v>
      </c>
      <c r="E1557" s="37" t="s">
        <v>159</v>
      </c>
      <c r="F1557" s="37" t="s">
        <v>173</v>
      </c>
      <c r="G1557" s="38" t="str">
        <f t="shared" si="258"/>
        <v>3.3.91.29.01</v>
      </c>
      <c r="H1557" s="45" t="s">
        <v>488</v>
      </c>
      <c r="I1557" s="38" t="str">
        <f t="shared" si="257"/>
        <v>A</v>
      </c>
      <c r="J1557" s="38">
        <f t="shared" si="259"/>
        <v>5</v>
      </c>
      <c r="K1557" s="39" t="s">
        <v>47</v>
      </c>
      <c r="L1557" s="38" t="s">
        <v>770</v>
      </c>
      <c r="M1557" s="38" t="s">
        <v>545</v>
      </c>
      <c r="N1557" s="59" t="s">
        <v>549</v>
      </c>
      <c r="O1557" s="62" t="s">
        <v>554</v>
      </c>
      <c r="T1557" s="6"/>
    </row>
    <row r="1558" spans="2:26" x14ac:dyDescent="0.25">
      <c r="B1558" s="30" t="s">
        <v>135</v>
      </c>
      <c r="C1558" s="31" t="s">
        <v>135</v>
      </c>
      <c r="D1558" s="31" t="s">
        <v>233</v>
      </c>
      <c r="E1558" s="31" t="s">
        <v>137</v>
      </c>
      <c r="F1558" s="31" t="s">
        <v>186</v>
      </c>
      <c r="G1558" s="32" t="str">
        <f t="shared" si="258"/>
        <v>3.3.91.30.00</v>
      </c>
      <c r="H1558" s="33" t="s">
        <v>3</v>
      </c>
      <c r="I1558" s="34" t="str">
        <f t="shared" si="257"/>
        <v>S</v>
      </c>
      <c r="J1558" s="32">
        <f t="shared" si="259"/>
        <v>4</v>
      </c>
      <c r="K1558" s="35" t="s">
        <v>46</v>
      </c>
      <c r="L1558" s="32" t="s">
        <v>770</v>
      </c>
      <c r="M1558" s="32" t="s">
        <v>544</v>
      </c>
      <c r="N1558" s="59" t="s">
        <v>549</v>
      </c>
      <c r="O1558" s="61" t="s">
        <v>554</v>
      </c>
      <c r="T1558" s="6"/>
    </row>
    <row r="1559" spans="2:26" x14ac:dyDescent="0.25">
      <c r="B1559" s="36" t="s">
        <v>135</v>
      </c>
      <c r="C1559" s="37" t="s">
        <v>135</v>
      </c>
      <c r="D1559" s="37" t="s">
        <v>233</v>
      </c>
      <c r="E1559" s="37" t="s">
        <v>137</v>
      </c>
      <c r="F1559" s="37" t="s">
        <v>173</v>
      </c>
      <c r="G1559" s="38" t="str">
        <f t="shared" si="258"/>
        <v>3.3.91.30.01</v>
      </c>
      <c r="H1559" s="23" t="s">
        <v>93</v>
      </c>
      <c r="I1559" s="38" t="str">
        <f t="shared" si="257"/>
        <v>A</v>
      </c>
      <c r="J1559" s="38">
        <f t="shared" si="259"/>
        <v>5</v>
      </c>
      <c r="K1559" s="39" t="s">
        <v>47</v>
      </c>
      <c r="L1559" s="38" t="s">
        <v>770</v>
      </c>
      <c r="M1559" s="38" t="s">
        <v>545</v>
      </c>
      <c r="N1559" s="59" t="s">
        <v>549</v>
      </c>
      <c r="O1559" s="62" t="s">
        <v>554</v>
      </c>
      <c r="T1559" s="6"/>
    </row>
    <row r="1560" spans="2:26" x14ac:dyDescent="0.25">
      <c r="B1560" s="36" t="s">
        <v>135</v>
      </c>
      <c r="C1560" s="37" t="s">
        <v>135</v>
      </c>
      <c r="D1560" s="37" t="s">
        <v>233</v>
      </c>
      <c r="E1560" s="37" t="s">
        <v>137</v>
      </c>
      <c r="F1560" s="37" t="s">
        <v>138</v>
      </c>
      <c r="G1560" s="38" t="str">
        <f t="shared" si="258"/>
        <v>3.3.91.30.02</v>
      </c>
      <c r="H1560" s="39" t="s">
        <v>259</v>
      </c>
      <c r="I1560" s="38" t="str">
        <f t="shared" si="257"/>
        <v>A</v>
      </c>
      <c r="J1560" s="38">
        <f t="shared" si="259"/>
        <v>5</v>
      </c>
      <c r="K1560" s="39" t="s">
        <v>47</v>
      </c>
      <c r="L1560" s="38" t="s">
        <v>770</v>
      </c>
      <c r="M1560" s="38" t="s">
        <v>545</v>
      </c>
      <c r="N1560" s="59" t="s">
        <v>549</v>
      </c>
      <c r="O1560" s="62" t="s">
        <v>554</v>
      </c>
      <c r="T1560" s="6"/>
    </row>
    <row r="1561" spans="2:26" x14ac:dyDescent="0.25">
      <c r="B1561" s="36" t="s">
        <v>135</v>
      </c>
      <c r="C1561" s="37" t="s">
        <v>135</v>
      </c>
      <c r="D1561" s="37" t="s">
        <v>233</v>
      </c>
      <c r="E1561" s="37" t="s">
        <v>137</v>
      </c>
      <c r="F1561" s="37" t="s">
        <v>139</v>
      </c>
      <c r="G1561" s="38" t="str">
        <f t="shared" si="258"/>
        <v>3.3.91.30.03</v>
      </c>
      <c r="H1561" s="39" t="s">
        <v>260</v>
      </c>
      <c r="I1561" s="38" t="str">
        <f t="shared" si="257"/>
        <v>A</v>
      </c>
      <c r="J1561" s="38">
        <f t="shared" si="259"/>
        <v>5</v>
      </c>
      <c r="K1561" s="39" t="s">
        <v>47</v>
      </c>
      <c r="L1561" s="38" t="s">
        <v>770</v>
      </c>
      <c r="M1561" s="38" t="s">
        <v>545</v>
      </c>
      <c r="N1561" s="59" t="s">
        <v>549</v>
      </c>
      <c r="O1561" s="62" t="s">
        <v>554</v>
      </c>
      <c r="T1561" s="6"/>
    </row>
    <row r="1562" spans="2:26" x14ac:dyDescent="0.25">
      <c r="B1562" s="36" t="s">
        <v>135</v>
      </c>
      <c r="C1562" s="37" t="s">
        <v>135</v>
      </c>
      <c r="D1562" s="37" t="s">
        <v>233</v>
      </c>
      <c r="E1562" s="37" t="s">
        <v>137</v>
      </c>
      <c r="F1562" s="37" t="s">
        <v>140</v>
      </c>
      <c r="G1562" s="38" t="str">
        <f t="shared" si="258"/>
        <v>3.3.91.30.04</v>
      </c>
      <c r="H1562" s="39" t="s">
        <v>261</v>
      </c>
      <c r="I1562" s="38" t="str">
        <f t="shared" si="257"/>
        <v>A</v>
      </c>
      <c r="J1562" s="38">
        <f t="shared" si="259"/>
        <v>5</v>
      </c>
      <c r="K1562" s="39" t="s">
        <v>47</v>
      </c>
      <c r="L1562" s="38" t="s">
        <v>770</v>
      </c>
      <c r="M1562" s="38" t="s">
        <v>545</v>
      </c>
      <c r="N1562" s="59" t="s">
        <v>549</v>
      </c>
      <c r="O1562" s="62" t="s">
        <v>554</v>
      </c>
      <c r="T1562" s="6"/>
    </row>
    <row r="1563" spans="2:26" x14ac:dyDescent="0.25">
      <c r="B1563" s="36" t="s">
        <v>135</v>
      </c>
      <c r="C1563" s="37" t="s">
        <v>135</v>
      </c>
      <c r="D1563" s="37" t="s">
        <v>233</v>
      </c>
      <c r="E1563" s="37" t="s">
        <v>137</v>
      </c>
      <c r="F1563" s="37" t="s">
        <v>141</v>
      </c>
      <c r="G1563" s="38" t="str">
        <f t="shared" si="258"/>
        <v>3.3.91.30.05</v>
      </c>
      <c r="H1563" s="39" t="s">
        <v>262</v>
      </c>
      <c r="I1563" s="38" t="str">
        <f t="shared" si="257"/>
        <v>A</v>
      </c>
      <c r="J1563" s="38">
        <f t="shared" si="259"/>
        <v>5</v>
      </c>
      <c r="K1563" s="39" t="s">
        <v>47</v>
      </c>
      <c r="L1563" s="38" t="s">
        <v>770</v>
      </c>
      <c r="M1563" s="38" t="s">
        <v>545</v>
      </c>
      <c r="N1563" s="59" t="s">
        <v>549</v>
      </c>
      <c r="O1563" s="62" t="s">
        <v>554</v>
      </c>
      <c r="T1563" s="6"/>
    </row>
    <row r="1564" spans="2:26" x14ac:dyDescent="0.25">
      <c r="B1564" s="36" t="s">
        <v>135</v>
      </c>
      <c r="C1564" s="37" t="s">
        <v>135</v>
      </c>
      <c r="D1564" s="37" t="s">
        <v>233</v>
      </c>
      <c r="E1564" s="37" t="s">
        <v>137</v>
      </c>
      <c r="F1564" s="37" t="s">
        <v>142</v>
      </c>
      <c r="G1564" s="38" t="str">
        <f t="shared" si="258"/>
        <v>3.3.91.30.06</v>
      </c>
      <c r="H1564" s="39" t="s">
        <v>263</v>
      </c>
      <c r="I1564" s="38" t="str">
        <f t="shared" si="257"/>
        <v>A</v>
      </c>
      <c r="J1564" s="38">
        <f t="shared" si="259"/>
        <v>5</v>
      </c>
      <c r="K1564" s="39" t="s">
        <v>47</v>
      </c>
      <c r="L1564" s="38" t="s">
        <v>770</v>
      </c>
      <c r="M1564" s="38" t="s">
        <v>545</v>
      </c>
      <c r="N1564" s="59" t="s">
        <v>549</v>
      </c>
      <c r="O1564" s="62" t="s">
        <v>554</v>
      </c>
      <c r="T1564" s="6"/>
    </row>
    <row r="1565" spans="2:26" x14ac:dyDescent="0.25">
      <c r="B1565" s="36" t="s">
        <v>135</v>
      </c>
      <c r="C1565" s="37" t="s">
        <v>135</v>
      </c>
      <c r="D1565" s="37" t="s">
        <v>233</v>
      </c>
      <c r="E1565" s="37" t="s">
        <v>137</v>
      </c>
      <c r="F1565" s="37" t="s">
        <v>143</v>
      </c>
      <c r="G1565" s="38" t="str">
        <f t="shared" si="258"/>
        <v>3.3.91.30.07</v>
      </c>
      <c r="H1565" s="39" t="s">
        <v>264</v>
      </c>
      <c r="I1565" s="38" t="str">
        <f t="shared" si="257"/>
        <v>A</v>
      </c>
      <c r="J1565" s="38">
        <f t="shared" si="259"/>
        <v>5</v>
      </c>
      <c r="K1565" s="39" t="s">
        <v>47</v>
      </c>
      <c r="L1565" s="38" t="s">
        <v>770</v>
      </c>
      <c r="M1565" s="38" t="s">
        <v>545</v>
      </c>
      <c r="N1565" s="59" t="s">
        <v>549</v>
      </c>
      <c r="O1565" s="62" t="s">
        <v>554</v>
      </c>
      <c r="T1565" s="6"/>
    </row>
    <row r="1566" spans="2:26" x14ac:dyDescent="0.25">
      <c r="B1566" s="36" t="s">
        <v>135</v>
      </c>
      <c r="C1566" s="37" t="s">
        <v>135</v>
      </c>
      <c r="D1566" s="37" t="s">
        <v>233</v>
      </c>
      <c r="E1566" s="37" t="s">
        <v>137</v>
      </c>
      <c r="F1566" s="37" t="s">
        <v>144</v>
      </c>
      <c r="G1566" s="38" t="str">
        <f t="shared" si="258"/>
        <v>3.3.91.30.08</v>
      </c>
      <c r="H1566" s="39" t="s">
        <v>265</v>
      </c>
      <c r="I1566" s="38" t="str">
        <f t="shared" si="257"/>
        <v>A</v>
      </c>
      <c r="J1566" s="38">
        <f t="shared" si="259"/>
        <v>5</v>
      </c>
      <c r="K1566" s="39" t="s">
        <v>47</v>
      </c>
      <c r="L1566" s="38" t="s">
        <v>770</v>
      </c>
      <c r="M1566" s="38" t="s">
        <v>545</v>
      </c>
      <c r="N1566" s="59" t="s">
        <v>549</v>
      </c>
      <c r="O1566" s="62" t="s">
        <v>554</v>
      </c>
      <c r="T1566" s="6"/>
    </row>
    <row r="1567" spans="2:26" x14ac:dyDescent="0.25">
      <c r="B1567" s="36" t="s">
        <v>135</v>
      </c>
      <c r="C1567" s="37" t="s">
        <v>135</v>
      </c>
      <c r="D1567" s="37" t="s">
        <v>233</v>
      </c>
      <c r="E1567" s="37" t="s">
        <v>137</v>
      </c>
      <c r="F1567" s="37" t="s">
        <v>174</v>
      </c>
      <c r="G1567" s="38" t="str">
        <f t="shared" si="258"/>
        <v>3.3.91.30.09</v>
      </c>
      <c r="H1567" s="23" t="s">
        <v>812</v>
      </c>
      <c r="I1567" s="38" t="str">
        <f t="shared" si="257"/>
        <v>A</v>
      </c>
      <c r="J1567" s="38">
        <f t="shared" si="259"/>
        <v>5</v>
      </c>
      <c r="K1567" s="39" t="s">
        <v>47</v>
      </c>
      <c r="L1567" s="38" t="s">
        <v>771</v>
      </c>
      <c r="M1567" s="38" t="s">
        <v>544</v>
      </c>
      <c r="N1567" s="67" t="s">
        <v>814</v>
      </c>
      <c r="O1567" s="62" t="s">
        <v>805</v>
      </c>
      <c r="T1567" s="6"/>
    </row>
    <row r="1568" spans="2:26" x14ac:dyDescent="0.25">
      <c r="B1568" s="36" t="s">
        <v>135</v>
      </c>
      <c r="C1568" s="37" t="s">
        <v>135</v>
      </c>
      <c r="D1568" s="37" t="s">
        <v>233</v>
      </c>
      <c r="E1568" s="37" t="s">
        <v>137</v>
      </c>
      <c r="F1568" s="37" t="s">
        <v>183</v>
      </c>
      <c r="G1568" s="38" t="str">
        <f t="shared" si="258"/>
        <v>3.3.91.30.10</v>
      </c>
      <c r="H1568" s="23" t="s">
        <v>810</v>
      </c>
      <c r="I1568" s="38" t="str">
        <f t="shared" si="257"/>
        <v>A</v>
      </c>
      <c r="J1568" s="38">
        <f t="shared" si="259"/>
        <v>5</v>
      </c>
      <c r="K1568" s="39" t="s">
        <v>47</v>
      </c>
      <c r="L1568" s="38" t="s">
        <v>771</v>
      </c>
      <c r="M1568" s="38" t="s">
        <v>544</v>
      </c>
      <c r="N1568" s="67" t="s">
        <v>814</v>
      </c>
      <c r="O1568" s="62" t="s">
        <v>805</v>
      </c>
      <c r="T1568" s="6"/>
    </row>
    <row r="1569" spans="2:20" x14ac:dyDescent="0.25">
      <c r="B1569" s="36" t="s">
        <v>135</v>
      </c>
      <c r="C1569" s="37" t="s">
        <v>135</v>
      </c>
      <c r="D1569" s="37" t="s">
        <v>233</v>
      </c>
      <c r="E1569" s="37" t="s">
        <v>137</v>
      </c>
      <c r="F1569" s="37" t="s">
        <v>175</v>
      </c>
      <c r="G1569" s="38" t="str">
        <f t="shared" si="258"/>
        <v>3.3.91.30.11</v>
      </c>
      <c r="H1569" s="23" t="s">
        <v>94</v>
      </c>
      <c r="I1569" s="38" t="str">
        <f t="shared" si="257"/>
        <v>A</v>
      </c>
      <c r="J1569" s="38">
        <f t="shared" si="259"/>
        <v>5</v>
      </c>
      <c r="K1569" s="39" t="s">
        <v>47</v>
      </c>
      <c r="L1569" s="38" t="s">
        <v>770</v>
      </c>
      <c r="M1569" s="38" t="s">
        <v>545</v>
      </c>
      <c r="N1569" s="59" t="s">
        <v>549</v>
      </c>
      <c r="O1569" s="62" t="s">
        <v>554</v>
      </c>
      <c r="T1569" s="6"/>
    </row>
    <row r="1570" spans="2:20" x14ac:dyDescent="0.25">
      <c r="B1570" s="36" t="s">
        <v>135</v>
      </c>
      <c r="C1570" s="37" t="s">
        <v>135</v>
      </c>
      <c r="D1570" s="37" t="s">
        <v>233</v>
      </c>
      <c r="E1570" s="37" t="s">
        <v>137</v>
      </c>
      <c r="F1570" s="37" t="s">
        <v>145</v>
      </c>
      <c r="G1570" s="38" t="str">
        <f t="shared" si="258"/>
        <v>3.3.91.30.12</v>
      </c>
      <c r="H1570" s="23" t="s">
        <v>266</v>
      </c>
      <c r="I1570" s="38" t="str">
        <f t="shared" si="257"/>
        <v>A</v>
      </c>
      <c r="J1570" s="38">
        <f t="shared" si="259"/>
        <v>5</v>
      </c>
      <c r="K1570" s="39" t="s">
        <v>47</v>
      </c>
      <c r="L1570" s="38" t="s">
        <v>770</v>
      </c>
      <c r="M1570" s="38" t="s">
        <v>545</v>
      </c>
      <c r="N1570" s="59" t="s">
        <v>549</v>
      </c>
      <c r="O1570" s="62" t="s">
        <v>554</v>
      </c>
      <c r="T1570" s="6"/>
    </row>
    <row r="1571" spans="2:20" x14ac:dyDescent="0.25">
      <c r="B1571" s="36" t="s">
        <v>135</v>
      </c>
      <c r="C1571" s="37" t="s">
        <v>135</v>
      </c>
      <c r="D1571" s="37" t="s">
        <v>233</v>
      </c>
      <c r="E1571" s="37" t="s">
        <v>137</v>
      </c>
      <c r="F1571" s="37" t="s">
        <v>146</v>
      </c>
      <c r="G1571" s="38" t="str">
        <f t="shared" si="258"/>
        <v>3.3.91.30.13</v>
      </c>
      <c r="H1571" s="23" t="s">
        <v>267</v>
      </c>
      <c r="I1571" s="38" t="str">
        <f t="shared" si="257"/>
        <v>A</v>
      </c>
      <c r="J1571" s="38">
        <f t="shared" si="259"/>
        <v>5</v>
      </c>
      <c r="K1571" s="39" t="s">
        <v>47</v>
      </c>
      <c r="L1571" s="38" t="s">
        <v>770</v>
      </c>
      <c r="M1571" s="38" t="s">
        <v>545</v>
      </c>
      <c r="N1571" s="59" t="s">
        <v>549</v>
      </c>
      <c r="O1571" s="62" t="s">
        <v>554</v>
      </c>
      <c r="T1571" s="6"/>
    </row>
    <row r="1572" spans="2:20" x14ac:dyDescent="0.25">
      <c r="B1572" s="36" t="s">
        <v>135</v>
      </c>
      <c r="C1572" s="37" t="s">
        <v>135</v>
      </c>
      <c r="D1572" s="37" t="s">
        <v>233</v>
      </c>
      <c r="E1572" s="37" t="s">
        <v>137</v>
      </c>
      <c r="F1572" s="37" t="s">
        <v>176</v>
      </c>
      <c r="G1572" s="38" t="str">
        <f t="shared" si="258"/>
        <v>3.3.91.30.14</v>
      </c>
      <c r="H1572" s="23" t="s">
        <v>21</v>
      </c>
      <c r="I1572" s="38" t="str">
        <f t="shared" si="257"/>
        <v>A</v>
      </c>
      <c r="J1572" s="38">
        <f t="shared" si="259"/>
        <v>5</v>
      </c>
      <c r="K1572" s="39" t="s">
        <v>47</v>
      </c>
      <c r="L1572" s="38" t="s">
        <v>770</v>
      </c>
      <c r="M1572" s="38" t="s">
        <v>545</v>
      </c>
      <c r="N1572" s="59" t="s">
        <v>549</v>
      </c>
      <c r="O1572" s="62" t="s">
        <v>554</v>
      </c>
      <c r="T1572" s="6"/>
    </row>
    <row r="1573" spans="2:20" x14ac:dyDescent="0.25">
      <c r="B1573" s="36" t="s">
        <v>135</v>
      </c>
      <c r="C1573" s="37" t="s">
        <v>135</v>
      </c>
      <c r="D1573" s="37" t="s">
        <v>233</v>
      </c>
      <c r="E1573" s="37" t="s">
        <v>137</v>
      </c>
      <c r="F1573" s="37" t="s">
        <v>147</v>
      </c>
      <c r="G1573" s="38" t="str">
        <f t="shared" si="258"/>
        <v>3.3.91.30.15</v>
      </c>
      <c r="H1573" s="23" t="s">
        <v>268</v>
      </c>
      <c r="I1573" s="38" t="str">
        <f t="shared" si="257"/>
        <v>A</v>
      </c>
      <c r="J1573" s="38">
        <f t="shared" si="259"/>
        <v>5</v>
      </c>
      <c r="K1573" s="39" t="s">
        <v>47</v>
      </c>
      <c r="L1573" s="38" t="s">
        <v>770</v>
      </c>
      <c r="M1573" s="38" t="s">
        <v>545</v>
      </c>
      <c r="N1573" s="59" t="s">
        <v>549</v>
      </c>
      <c r="O1573" s="62" t="s">
        <v>554</v>
      </c>
      <c r="T1573" s="6"/>
    </row>
    <row r="1574" spans="2:20" x14ac:dyDescent="0.25">
      <c r="B1574" s="36" t="s">
        <v>135</v>
      </c>
      <c r="C1574" s="37" t="s">
        <v>135</v>
      </c>
      <c r="D1574" s="37" t="s">
        <v>233</v>
      </c>
      <c r="E1574" s="37" t="s">
        <v>137</v>
      </c>
      <c r="F1574" s="37" t="s">
        <v>177</v>
      </c>
      <c r="G1574" s="38" t="str">
        <f t="shared" si="258"/>
        <v>3.3.91.30.16</v>
      </c>
      <c r="H1574" s="23" t="s">
        <v>4</v>
      </c>
      <c r="I1574" s="38" t="str">
        <f t="shared" si="257"/>
        <v>A</v>
      </c>
      <c r="J1574" s="38">
        <f t="shared" si="259"/>
        <v>5</v>
      </c>
      <c r="K1574" s="39" t="s">
        <v>47</v>
      </c>
      <c r="L1574" s="38" t="s">
        <v>770</v>
      </c>
      <c r="M1574" s="38" t="s">
        <v>545</v>
      </c>
      <c r="N1574" s="59" t="s">
        <v>549</v>
      </c>
      <c r="O1574" s="62" t="s">
        <v>554</v>
      </c>
      <c r="T1574" s="6"/>
    </row>
    <row r="1575" spans="2:20" x14ac:dyDescent="0.25">
      <c r="B1575" s="36" t="s">
        <v>135</v>
      </c>
      <c r="C1575" s="37" t="s">
        <v>135</v>
      </c>
      <c r="D1575" s="37" t="s">
        <v>233</v>
      </c>
      <c r="E1575" s="37" t="s">
        <v>137</v>
      </c>
      <c r="F1575" s="37" t="s">
        <v>187</v>
      </c>
      <c r="G1575" s="38" t="str">
        <f t="shared" si="258"/>
        <v>3.3.91.30.17</v>
      </c>
      <c r="H1575" s="23" t="s">
        <v>22</v>
      </c>
      <c r="I1575" s="38" t="str">
        <f t="shared" si="257"/>
        <v>A</v>
      </c>
      <c r="J1575" s="38">
        <f t="shared" si="259"/>
        <v>5</v>
      </c>
      <c r="K1575" s="39" t="s">
        <v>47</v>
      </c>
      <c r="L1575" s="38" t="s">
        <v>770</v>
      </c>
      <c r="M1575" s="38" t="s">
        <v>545</v>
      </c>
      <c r="N1575" s="59" t="s">
        <v>549</v>
      </c>
      <c r="O1575" s="62" t="s">
        <v>554</v>
      </c>
      <c r="T1575" s="6"/>
    </row>
    <row r="1576" spans="2:20" x14ac:dyDescent="0.25">
      <c r="B1576" s="36" t="s">
        <v>135</v>
      </c>
      <c r="C1576" s="37" t="s">
        <v>135</v>
      </c>
      <c r="D1576" s="37" t="s">
        <v>233</v>
      </c>
      <c r="E1576" s="37" t="s">
        <v>137</v>
      </c>
      <c r="F1576" s="37" t="s">
        <v>148</v>
      </c>
      <c r="G1576" s="38" t="str">
        <f t="shared" si="258"/>
        <v>3.3.91.30.18</v>
      </c>
      <c r="H1576" s="23" t="s">
        <v>269</v>
      </c>
      <c r="I1576" s="38" t="str">
        <f t="shared" ref="I1576:I1639" si="260">IF(J1576&lt;J1577,"S","A")</f>
        <v>A</v>
      </c>
      <c r="J1576" s="38">
        <f t="shared" si="259"/>
        <v>5</v>
      </c>
      <c r="K1576" s="39" t="s">
        <v>47</v>
      </c>
      <c r="L1576" s="38" t="s">
        <v>770</v>
      </c>
      <c r="M1576" s="38" t="s">
        <v>545</v>
      </c>
      <c r="N1576" s="59" t="s">
        <v>549</v>
      </c>
      <c r="O1576" s="62" t="s">
        <v>554</v>
      </c>
      <c r="T1576" s="6"/>
    </row>
    <row r="1577" spans="2:20" x14ac:dyDescent="0.25">
      <c r="B1577" s="36" t="s">
        <v>135</v>
      </c>
      <c r="C1577" s="37" t="s">
        <v>135</v>
      </c>
      <c r="D1577" s="37" t="s">
        <v>233</v>
      </c>
      <c r="E1577" s="37" t="s">
        <v>137</v>
      </c>
      <c r="F1577" s="37" t="s">
        <v>149</v>
      </c>
      <c r="G1577" s="38" t="str">
        <f t="shared" si="258"/>
        <v>3.3.91.30.19</v>
      </c>
      <c r="H1577" s="23" t="s">
        <v>270</v>
      </c>
      <c r="I1577" s="38" t="str">
        <f t="shared" si="260"/>
        <v>A</v>
      </c>
      <c r="J1577" s="38">
        <f t="shared" si="259"/>
        <v>5</v>
      </c>
      <c r="K1577" s="39" t="s">
        <v>47</v>
      </c>
      <c r="L1577" s="38" t="s">
        <v>770</v>
      </c>
      <c r="M1577" s="38" t="s">
        <v>545</v>
      </c>
      <c r="N1577" s="59" t="s">
        <v>549</v>
      </c>
      <c r="O1577" s="62" t="s">
        <v>554</v>
      </c>
      <c r="T1577" s="6"/>
    </row>
    <row r="1578" spans="2:20" x14ac:dyDescent="0.25">
      <c r="B1578" s="36" t="s">
        <v>135</v>
      </c>
      <c r="C1578" s="37" t="s">
        <v>135</v>
      </c>
      <c r="D1578" s="37" t="s">
        <v>233</v>
      </c>
      <c r="E1578" s="37" t="s">
        <v>137</v>
      </c>
      <c r="F1578" s="37" t="s">
        <v>178</v>
      </c>
      <c r="G1578" s="38" t="str">
        <f t="shared" si="258"/>
        <v>3.3.91.30.20</v>
      </c>
      <c r="H1578" s="23" t="s">
        <v>23</v>
      </c>
      <c r="I1578" s="38" t="str">
        <f t="shared" si="260"/>
        <v>A</v>
      </c>
      <c r="J1578" s="38">
        <f t="shared" si="259"/>
        <v>5</v>
      </c>
      <c r="K1578" s="39" t="s">
        <v>47</v>
      </c>
      <c r="L1578" s="38" t="s">
        <v>770</v>
      </c>
      <c r="M1578" s="38" t="s">
        <v>545</v>
      </c>
      <c r="N1578" s="59" t="s">
        <v>549</v>
      </c>
      <c r="O1578" s="62" t="s">
        <v>554</v>
      </c>
      <c r="T1578" s="6"/>
    </row>
    <row r="1579" spans="2:20" x14ac:dyDescent="0.25">
      <c r="B1579" s="36" t="s">
        <v>135</v>
      </c>
      <c r="C1579" s="37" t="s">
        <v>135</v>
      </c>
      <c r="D1579" s="37" t="s">
        <v>233</v>
      </c>
      <c r="E1579" s="37" t="s">
        <v>137</v>
      </c>
      <c r="F1579" s="37" t="s">
        <v>179</v>
      </c>
      <c r="G1579" s="38" t="str">
        <f t="shared" si="258"/>
        <v>3.3.91.30.21</v>
      </c>
      <c r="H1579" s="23" t="s">
        <v>95</v>
      </c>
      <c r="I1579" s="38" t="str">
        <f t="shared" si="260"/>
        <v>A</v>
      </c>
      <c r="J1579" s="38">
        <f t="shared" si="259"/>
        <v>5</v>
      </c>
      <c r="K1579" s="39" t="s">
        <v>47</v>
      </c>
      <c r="L1579" s="38" t="s">
        <v>770</v>
      </c>
      <c r="M1579" s="38" t="s">
        <v>545</v>
      </c>
      <c r="N1579" s="59" t="s">
        <v>549</v>
      </c>
      <c r="O1579" s="62" t="s">
        <v>554</v>
      </c>
      <c r="T1579" s="6"/>
    </row>
    <row r="1580" spans="2:20" x14ac:dyDescent="0.25">
      <c r="B1580" s="36">
        <v>3</v>
      </c>
      <c r="C1580" s="37">
        <v>3</v>
      </c>
      <c r="D1580" s="37" t="s">
        <v>233</v>
      </c>
      <c r="E1580" s="37">
        <v>30</v>
      </c>
      <c r="F1580" s="37">
        <v>22</v>
      </c>
      <c r="G1580" s="38" t="str">
        <f t="shared" si="258"/>
        <v>3.3.91.30.22</v>
      </c>
      <c r="H1580" s="23" t="s">
        <v>271</v>
      </c>
      <c r="I1580" s="38" t="str">
        <f t="shared" si="260"/>
        <v>A</v>
      </c>
      <c r="J1580" s="38">
        <f t="shared" si="259"/>
        <v>5</v>
      </c>
      <c r="K1580" s="39" t="s">
        <v>47</v>
      </c>
      <c r="L1580" s="38" t="s">
        <v>770</v>
      </c>
      <c r="M1580" s="38" t="s">
        <v>545</v>
      </c>
      <c r="N1580" s="59" t="s">
        <v>549</v>
      </c>
      <c r="O1580" s="62" t="s">
        <v>554</v>
      </c>
      <c r="T1580" s="6"/>
    </row>
    <row r="1581" spans="2:20" x14ac:dyDescent="0.25">
      <c r="B1581" s="36" t="s">
        <v>135</v>
      </c>
      <c r="C1581" s="37" t="s">
        <v>135</v>
      </c>
      <c r="D1581" s="37" t="s">
        <v>233</v>
      </c>
      <c r="E1581" s="37" t="s">
        <v>137</v>
      </c>
      <c r="F1581" s="37" t="s">
        <v>181</v>
      </c>
      <c r="G1581" s="38" t="str">
        <f t="shared" si="258"/>
        <v>3.3.91.30.23</v>
      </c>
      <c r="H1581" s="23" t="s">
        <v>96</v>
      </c>
      <c r="I1581" s="38" t="str">
        <f t="shared" si="260"/>
        <v>A</v>
      </c>
      <c r="J1581" s="38">
        <f t="shared" si="259"/>
        <v>5</v>
      </c>
      <c r="K1581" s="39" t="s">
        <v>47</v>
      </c>
      <c r="L1581" s="38" t="s">
        <v>770</v>
      </c>
      <c r="M1581" s="38" t="s">
        <v>545</v>
      </c>
      <c r="N1581" s="59" t="s">
        <v>549</v>
      </c>
      <c r="O1581" s="62" t="s">
        <v>554</v>
      </c>
      <c r="T1581" s="6"/>
    </row>
    <row r="1582" spans="2:20" x14ac:dyDescent="0.25">
      <c r="B1582" s="36" t="s">
        <v>135</v>
      </c>
      <c r="C1582" s="37" t="s">
        <v>135</v>
      </c>
      <c r="D1582" s="37" t="s">
        <v>233</v>
      </c>
      <c r="E1582" s="37" t="s">
        <v>137</v>
      </c>
      <c r="F1582" s="37" t="s">
        <v>151</v>
      </c>
      <c r="G1582" s="38" t="str">
        <f t="shared" si="258"/>
        <v>3.3.91.30.24</v>
      </c>
      <c r="H1582" s="46" t="s">
        <v>575</v>
      </c>
      <c r="I1582" s="38" t="str">
        <f t="shared" si="260"/>
        <v>A</v>
      </c>
      <c r="J1582" s="44">
        <f t="shared" si="259"/>
        <v>5</v>
      </c>
      <c r="K1582" s="39" t="s">
        <v>47</v>
      </c>
      <c r="L1582" s="38" t="s">
        <v>770</v>
      </c>
      <c r="M1582" s="38" t="s">
        <v>545</v>
      </c>
      <c r="N1582" s="59" t="s">
        <v>549</v>
      </c>
      <c r="O1582" s="62" t="s">
        <v>554</v>
      </c>
      <c r="T1582" s="6"/>
    </row>
    <row r="1583" spans="2:20" x14ac:dyDescent="0.25">
      <c r="B1583" s="36" t="s">
        <v>135</v>
      </c>
      <c r="C1583" s="37" t="s">
        <v>135</v>
      </c>
      <c r="D1583" s="37" t="s">
        <v>233</v>
      </c>
      <c r="E1583" s="37" t="s">
        <v>137</v>
      </c>
      <c r="F1583" s="37" t="s">
        <v>160</v>
      </c>
      <c r="G1583" s="38" t="str">
        <f t="shared" si="258"/>
        <v>3.3.91.30.25</v>
      </c>
      <c r="H1583" s="23" t="s">
        <v>272</v>
      </c>
      <c r="I1583" s="38" t="str">
        <f t="shared" si="260"/>
        <v>A</v>
      </c>
      <c r="J1583" s="38">
        <f t="shared" si="259"/>
        <v>5</v>
      </c>
      <c r="K1583" s="39" t="s">
        <v>47</v>
      </c>
      <c r="L1583" s="38" t="s">
        <v>770</v>
      </c>
      <c r="M1583" s="38" t="s">
        <v>545</v>
      </c>
      <c r="N1583" s="59" t="s">
        <v>549</v>
      </c>
      <c r="O1583" s="62" t="s">
        <v>554</v>
      </c>
      <c r="T1583" s="6"/>
    </row>
    <row r="1584" spans="2:20" x14ac:dyDescent="0.25">
      <c r="B1584" s="36" t="s">
        <v>135</v>
      </c>
      <c r="C1584" s="37" t="s">
        <v>135</v>
      </c>
      <c r="D1584" s="37" t="s">
        <v>233</v>
      </c>
      <c r="E1584" s="37" t="s">
        <v>137</v>
      </c>
      <c r="F1584" s="37" t="s">
        <v>158</v>
      </c>
      <c r="G1584" s="38" t="str">
        <f t="shared" si="258"/>
        <v>3.3.91.30.26</v>
      </c>
      <c r="H1584" s="23" t="s">
        <v>273</v>
      </c>
      <c r="I1584" s="38" t="str">
        <f t="shared" si="260"/>
        <v>A</v>
      </c>
      <c r="J1584" s="38">
        <f t="shared" si="259"/>
        <v>5</v>
      </c>
      <c r="K1584" s="39" t="s">
        <v>47</v>
      </c>
      <c r="L1584" s="38" t="s">
        <v>770</v>
      </c>
      <c r="M1584" s="38" t="s">
        <v>545</v>
      </c>
      <c r="N1584" s="59" t="s">
        <v>549</v>
      </c>
      <c r="O1584" s="62" t="s">
        <v>554</v>
      </c>
      <c r="T1584" s="6"/>
    </row>
    <row r="1585" spans="2:20" x14ac:dyDescent="0.25">
      <c r="B1585" s="36" t="s">
        <v>135</v>
      </c>
      <c r="C1585" s="37" t="s">
        <v>135</v>
      </c>
      <c r="D1585" s="37" t="s">
        <v>233</v>
      </c>
      <c r="E1585" s="37" t="s">
        <v>137</v>
      </c>
      <c r="F1585" s="37" t="s">
        <v>152</v>
      </c>
      <c r="G1585" s="38" t="str">
        <f t="shared" si="258"/>
        <v>3.3.91.30.27</v>
      </c>
      <c r="H1585" s="23" t="s">
        <v>274</v>
      </c>
      <c r="I1585" s="38" t="str">
        <f t="shared" si="260"/>
        <v>A</v>
      </c>
      <c r="J1585" s="38">
        <f t="shared" si="259"/>
        <v>5</v>
      </c>
      <c r="K1585" s="39" t="s">
        <v>47</v>
      </c>
      <c r="L1585" s="38" t="s">
        <v>770</v>
      </c>
      <c r="M1585" s="38" t="s">
        <v>545</v>
      </c>
      <c r="N1585" s="59" t="s">
        <v>549</v>
      </c>
      <c r="O1585" s="62" t="s">
        <v>554</v>
      </c>
      <c r="T1585" s="6"/>
    </row>
    <row r="1586" spans="2:20" x14ac:dyDescent="0.25">
      <c r="B1586" s="36" t="s">
        <v>135</v>
      </c>
      <c r="C1586" s="37" t="s">
        <v>135</v>
      </c>
      <c r="D1586" s="37" t="s">
        <v>233</v>
      </c>
      <c r="E1586" s="37" t="s">
        <v>137</v>
      </c>
      <c r="F1586" s="37" t="s">
        <v>182</v>
      </c>
      <c r="G1586" s="38" t="str">
        <f t="shared" si="258"/>
        <v>3.3.91.30.28</v>
      </c>
      <c r="H1586" s="23" t="s">
        <v>188</v>
      </c>
      <c r="I1586" s="38" t="str">
        <f t="shared" si="260"/>
        <v>A</v>
      </c>
      <c r="J1586" s="38">
        <f t="shared" si="259"/>
        <v>5</v>
      </c>
      <c r="K1586" s="39" t="s">
        <v>47</v>
      </c>
      <c r="L1586" s="38" t="s">
        <v>770</v>
      </c>
      <c r="M1586" s="38" t="s">
        <v>545</v>
      </c>
      <c r="N1586" s="59" t="s">
        <v>549</v>
      </c>
      <c r="O1586" s="62" t="s">
        <v>554</v>
      </c>
      <c r="T1586" s="6"/>
    </row>
    <row r="1587" spans="2:20" x14ac:dyDescent="0.25">
      <c r="B1587" s="36" t="s">
        <v>135</v>
      </c>
      <c r="C1587" s="37" t="s">
        <v>135</v>
      </c>
      <c r="D1587" s="37" t="s">
        <v>233</v>
      </c>
      <c r="E1587" s="37" t="s">
        <v>137</v>
      </c>
      <c r="F1587" s="37" t="s">
        <v>159</v>
      </c>
      <c r="G1587" s="38" t="str">
        <f t="shared" si="258"/>
        <v>3.3.91.30.29</v>
      </c>
      <c r="H1587" s="23" t="s">
        <v>275</v>
      </c>
      <c r="I1587" s="38" t="str">
        <f t="shared" si="260"/>
        <v>A</v>
      </c>
      <c r="J1587" s="38">
        <f t="shared" si="259"/>
        <v>5</v>
      </c>
      <c r="K1587" s="39" t="s">
        <v>47</v>
      </c>
      <c r="L1587" s="38" t="s">
        <v>770</v>
      </c>
      <c r="M1587" s="38" t="s">
        <v>545</v>
      </c>
      <c r="N1587" s="59" t="s">
        <v>549</v>
      </c>
      <c r="O1587" s="62" t="s">
        <v>554</v>
      </c>
      <c r="T1587" s="6"/>
    </row>
    <row r="1588" spans="2:20" x14ac:dyDescent="0.25">
      <c r="B1588" s="36" t="s">
        <v>135</v>
      </c>
      <c r="C1588" s="37" t="s">
        <v>135</v>
      </c>
      <c r="D1588" s="37" t="s">
        <v>233</v>
      </c>
      <c r="E1588" s="37" t="s">
        <v>137</v>
      </c>
      <c r="F1588" s="37" t="s">
        <v>137</v>
      </c>
      <c r="G1588" s="38" t="str">
        <f t="shared" si="258"/>
        <v>3.3.91.30.30</v>
      </c>
      <c r="H1588" s="23" t="s">
        <v>276</v>
      </c>
      <c r="I1588" s="38" t="str">
        <f t="shared" si="260"/>
        <v>A</v>
      </c>
      <c r="J1588" s="38">
        <f t="shared" si="259"/>
        <v>5</v>
      </c>
      <c r="K1588" s="39" t="s">
        <v>47</v>
      </c>
      <c r="L1588" s="38" t="s">
        <v>770</v>
      </c>
      <c r="M1588" s="38" t="s">
        <v>545</v>
      </c>
      <c r="N1588" s="59" t="s">
        <v>549</v>
      </c>
      <c r="O1588" s="62" t="s">
        <v>554</v>
      </c>
      <c r="T1588" s="6"/>
    </row>
    <row r="1589" spans="2:20" x14ac:dyDescent="0.25">
      <c r="B1589" s="36" t="s">
        <v>135</v>
      </c>
      <c r="C1589" s="37" t="s">
        <v>135</v>
      </c>
      <c r="D1589" s="37" t="s">
        <v>233</v>
      </c>
      <c r="E1589" s="37" t="s">
        <v>137</v>
      </c>
      <c r="F1589" s="37" t="s">
        <v>150</v>
      </c>
      <c r="G1589" s="38" t="str">
        <f t="shared" si="258"/>
        <v>3.3.91.30.31</v>
      </c>
      <c r="H1589" s="23" t="s">
        <v>277</v>
      </c>
      <c r="I1589" s="38" t="str">
        <f t="shared" si="260"/>
        <v>A</v>
      </c>
      <c r="J1589" s="38">
        <f t="shared" si="259"/>
        <v>5</v>
      </c>
      <c r="K1589" s="39" t="s">
        <v>47</v>
      </c>
      <c r="L1589" s="38" t="s">
        <v>770</v>
      </c>
      <c r="M1589" s="38" t="s">
        <v>545</v>
      </c>
      <c r="N1589" s="59" t="s">
        <v>549</v>
      </c>
      <c r="O1589" s="62" t="s">
        <v>554</v>
      </c>
      <c r="T1589" s="6"/>
    </row>
    <row r="1590" spans="2:20" x14ac:dyDescent="0.25">
      <c r="B1590" s="36" t="s">
        <v>135</v>
      </c>
      <c r="C1590" s="37" t="s">
        <v>135</v>
      </c>
      <c r="D1590" s="37" t="s">
        <v>233</v>
      </c>
      <c r="E1590" s="37" t="s">
        <v>137</v>
      </c>
      <c r="F1590" s="37" t="s">
        <v>155</v>
      </c>
      <c r="G1590" s="38" t="str">
        <f t="shared" si="258"/>
        <v>3.3.91.30.32</v>
      </c>
      <c r="H1590" s="23" t="s">
        <v>278</v>
      </c>
      <c r="I1590" s="38" t="str">
        <f t="shared" si="260"/>
        <v>A</v>
      </c>
      <c r="J1590" s="38">
        <f t="shared" si="259"/>
        <v>5</v>
      </c>
      <c r="K1590" s="39" t="s">
        <v>47</v>
      </c>
      <c r="L1590" s="38" t="s">
        <v>770</v>
      </c>
      <c r="M1590" s="38" t="s">
        <v>545</v>
      </c>
      <c r="N1590" s="59" t="s">
        <v>549</v>
      </c>
      <c r="O1590" s="62" t="s">
        <v>554</v>
      </c>
      <c r="T1590" s="6"/>
    </row>
    <row r="1591" spans="2:20" x14ac:dyDescent="0.25">
      <c r="B1591" s="36" t="s">
        <v>135</v>
      </c>
      <c r="C1591" s="37" t="s">
        <v>135</v>
      </c>
      <c r="D1591" s="37" t="s">
        <v>233</v>
      </c>
      <c r="E1591" s="37" t="s">
        <v>137</v>
      </c>
      <c r="F1591" s="37" t="s">
        <v>161</v>
      </c>
      <c r="G1591" s="38" t="str">
        <f t="shared" si="258"/>
        <v>3.3.91.30.33</v>
      </c>
      <c r="H1591" s="23" t="s">
        <v>279</v>
      </c>
      <c r="I1591" s="38" t="str">
        <f t="shared" si="260"/>
        <v>A</v>
      </c>
      <c r="J1591" s="38">
        <f t="shared" si="259"/>
        <v>5</v>
      </c>
      <c r="K1591" s="39" t="s">
        <v>47</v>
      </c>
      <c r="L1591" s="38" t="s">
        <v>770</v>
      </c>
      <c r="M1591" s="38" t="s">
        <v>545</v>
      </c>
      <c r="N1591" s="59" t="s">
        <v>549</v>
      </c>
      <c r="O1591" s="62" t="s">
        <v>554</v>
      </c>
      <c r="T1591" s="6"/>
    </row>
    <row r="1592" spans="2:20" x14ac:dyDescent="0.25">
      <c r="B1592" s="36" t="s">
        <v>135</v>
      </c>
      <c r="C1592" s="37" t="s">
        <v>135</v>
      </c>
      <c r="D1592" s="37" t="s">
        <v>233</v>
      </c>
      <c r="E1592" s="37" t="s">
        <v>137</v>
      </c>
      <c r="F1592" s="37" t="s">
        <v>156</v>
      </c>
      <c r="G1592" s="38" t="str">
        <f t="shared" si="258"/>
        <v>3.3.91.30.34</v>
      </c>
      <c r="H1592" s="23" t="s">
        <v>280</v>
      </c>
      <c r="I1592" s="38" t="str">
        <f t="shared" si="260"/>
        <v>A</v>
      </c>
      <c r="J1592" s="38">
        <f t="shared" si="259"/>
        <v>5</v>
      </c>
      <c r="K1592" s="39" t="s">
        <v>47</v>
      </c>
      <c r="L1592" s="38" t="s">
        <v>770</v>
      </c>
      <c r="M1592" s="38" t="s">
        <v>545</v>
      </c>
      <c r="N1592" s="59" t="s">
        <v>549</v>
      </c>
      <c r="O1592" s="62" t="s">
        <v>554</v>
      </c>
      <c r="T1592" s="6"/>
    </row>
    <row r="1593" spans="2:20" x14ac:dyDescent="0.25">
      <c r="B1593" s="36" t="s">
        <v>135</v>
      </c>
      <c r="C1593" s="37" t="s">
        <v>135</v>
      </c>
      <c r="D1593" s="37" t="s">
        <v>233</v>
      </c>
      <c r="E1593" s="37" t="s">
        <v>137</v>
      </c>
      <c r="F1593" s="37" t="s">
        <v>189</v>
      </c>
      <c r="G1593" s="38" t="str">
        <f t="shared" si="258"/>
        <v>3.3.91.30.35</v>
      </c>
      <c r="H1593" s="23" t="s">
        <v>24</v>
      </c>
      <c r="I1593" s="38" t="str">
        <f t="shared" si="260"/>
        <v>A</v>
      </c>
      <c r="J1593" s="38">
        <f t="shared" si="259"/>
        <v>5</v>
      </c>
      <c r="K1593" s="39" t="s">
        <v>47</v>
      </c>
      <c r="L1593" s="38" t="s">
        <v>770</v>
      </c>
      <c r="M1593" s="38" t="s">
        <v>544</v>
      </c>
      <c r="N1593" s="59" t="s">
        <v>549</v>
      </c>
      <c r="O1593" s="62" t="s">
        <v>554</v>
      </c>
      <c r="T1593" s="6"/>
    </row>
    <row r="1594" spans="2:20" x14ac:dyDescent="0.25">
      <c r="B1594" s="36" t="s">
        <v>135</v>
      </c>
      <c r="C1594" s="37" t="s">
        <v>135</v>
      </c>
      <c r="D1594" s="37" t="s">
        <v>233</v>
      </c>
      <c r="E1594" s="37" t="s">
        <v>137</v>
      </c>
      <c r="F1594" s="37" t="s">
        <v>172</v>
      </c>
      <c r="G1594" s="38" t="str">
        <f t="shared" si="258"/>
        <v>3.3.91.30.36</v>
      </c>
      <c r="H1594" s="23" t="s">
        <v>811</v>
      </c>
      <c r="I1594" s="38" t="str">
        <f t="shared" si="260"/>
        <v>A</v>
      </c>
      <c r="J1594" s="38">
        <f t="shared" si="259"/>
        <v>5</v>
      </c>
      <c r="K1594" s="39" t="s">
        <v>47</v>
      </c>
      <c r="L1594" s="38" t="s">
        <v>771</v>
      </c>
      <c r="M1594" s="38" t="s">
        <v>544</v>
      </c>
      <c r="N1594" s="67" t="s">
        <v>814</v>
      </c>
      <c r="O1594" s="62" t="s">
        <v>805</v>
      </c>
      <c r="T1594" s="6"/>
    </row>
    <row r="1595" spans="2:20" x14ac:dyDescent="0.25">
      <c r="B1595" s="36" t="s">
        <v>135</v>
      </c>
      <c r="C1595" s="37" t="s">
        <v>135</v>
      </c>
      <c r="D1595" s="37" t="s">
        <v>233</v>
      </c>
      <c r="E1595" s="37" t="s">
        <v>137</v>
      </c>
      <c r="F1595" s="37" t="s">
        <v>162</v>
      </c>
      <c r="G1595" s="38" t="str">
        <f t="shared" si="258"/>
        <v>3.3.91.30.37</v>
      </c>
      <c r="H1595" s="23" t="s">
        <v>281</v>
      </c>
      <c r="I1595" s="38" t="str">
        <f t="shared" si="260"/>
        <v>A</v>
      </c>
      <c r="J1595" s="38">
        <f t="shared" si="259"/>
        <v>5</v>
      </c>
      <c r="K1595" s="39" t="s">
        <v>47</v>
      </c>
      <c r="L1595" s="38" t="s">
        <v>770</v>
      </c>
      <c r="M1595" s="38" t="s">
        <v>545</v>
      </c>
      <c r="N1595" s="59" t="s">
        <v>549</v>
      </c>
      <c r="O1595" s="62" t="s">
        <v>554</v>
      </c>
      <c r="T1595" s="6"/>
    </row>
    <row r="1596" spans="2:20" x14ac:dyDescent="0.25">
      <c r="B1596" s="36" t="s">
        <v>135</v>
      </c>
      <c r="C1596" s="37" t="s">
        <v>135</v>
      </c>
      <c r="D1596" s="37" t="s">
        <v>233</v>
      </c>
      <c r="E1596" s="37" t="s">
        <v>137</v>
      </c>
      <c r="F1596" s="37" t="s">
        <v>154</v>
      </c>
      <c r="G1596" s="38" t="str">
        <f t="shared" si="258"/>
        <v>3.3.91.30.38</v>
      </c>
      <c r="H1596" s="23" t="s">
        <v>282</v>
      </c>
      <c r="I1596" s="38" t="str">
        <f t="shared" si="260"/>
        <v>A</v>
      </c>
      <c r="J1596" s="38">
        <f t="shared" si="259"/>
        <v>5</v>
      </c>
      <c r="K1596" s="39" t="s">
        <v>47</v>
      </c>
      <c r="L1596" s="38" t="s">
        <v>770</v>
      </c>
      <c r="M1596" s="38" t="s">
        <v>545</v>
      </c>
      <c r="N1596" s="59" t="s">
        <v>549</v>
      </c>
      <c r="O1596" s="62" t="s">
        <v>554</v>
      </c>
      <c r="T1596" s="6"/>
    </row>
    <row r="1597" spans="2:20" x14ac:dyDescent="0.25">
      <c r="B1597" s="36" t="s">
        <v>135</v>
      </c>
      <c r="C1597" s="37" t="s">
        <v>135</v>
      </c>
      <c r="D1597" s="37" t="s">
        <v>233</v>
      </c>
      <c r="E1597" s="37" t="s">
        <v>137</v>
      </c>
      <c r="F1597" s="37" t="s">
        <v>184</v>
      </c>
      <c r="G1597" s="38" t="str">
        <f t="shared" si="258"/>
        <v>3.3.91.30.39</v>
      </c>
      <c r="H1597" s="23" t="s">
        <v>97</v>
      </c>
      <c r="I1597" s="38" t="str">
        <f t="shared" si="260"/>
        <v>A</v>
      </c>
      <c r="J1597" s="38">
        <f t="shared" si="259"/>
        <v>5</v>
      </c>
      <c r="K1597" s="39" t="s">
        <v>47</v>
      </c>
      <c r="L1597" s="38" t="s">
        <v>770</v>
      </c>
      <c r="M1597" s="38" t="s">
        <v>545</v>
      </c>
      <c r="N1597" s="59" t="s">
        <v>549</v>
      </c>
      <c r="O1597" s="62" t="s">
        <v>554</v>
      </c>
      <c r="T1597" s="6"/>
    </row>
    <row r="1598" spans="2:20" x14ac:dyDescent="0.25">
      <c r="B1598" s="36" t="s">
        <v>135</v>
      </c>
      <c r="C1598" s="37" t="s">
        <v>135</v>
      </c>
      <c r="D1598" s="37" t="s">
        <v>233</v>
      </c>
      <c r="E1598" s="37" t="s">
        <v>137</v>
      </c>
      <c r="F1598" s="37" t="s">
        <v>153</v>
      </c>
      <c r="G1598" s="38" t="str">
        <f t="shared" si="258"/>
        <v>3.3.91.30.40</v>
      </c>
      <c r="H1598" s="23" t="s">
        <v>283</v>
      </c>
      <c r="I1598" s="38" t="str">
        <f t="shared" si="260"/>
        <v>A</v>
      </c>
      <c r="J1598" s="38">
        <f t="shared" si="259"/>
        <v>5</v>
      </c>
      <c r="K1598" s="39" t="s">
        <v>47</v>
      </c>
      <c r="L1598" s="38" t="s">
        <v>770</v>
      </c>
      <c r="M1598" s="38" t="s">
        <v>545</v>
      </c>
      <c r="N1598" s="59" t="s">
        <v>549</v>
      </c>
      <c r="O1598" s="62" t="s">
        <v>554</v>
      </c>
      <c r="T1598" s="6"/>
    </row>
    <row r="1599" spans="2:20" x14ac:dyDescent="0.25">
      <c r="B1599" s="36" t="s">
        <v>135</v>
      </c>
      <c r="C1599" s="37" t="s">
        <v>135</v>
      </c>
      <c r="D1599" s="37" t="s">
        <v>233</v>
      </c>
      <c r="E1599" s="37" t="s">
        <v>137</v>
      </c>
      <c r="F1599" s="37" t="s">
        <v>163</v>
      </c>
      <c r="G1599" s="38" t="str">
        <f t="shared" si="258"/>
        <v>3.3.91.30.41</v>
      </c>
      <c r="H1599" s="23" t="s">
        <v>284</v>
      </c>
      <c r="I1599" s="38" t="str">
        <f t="shared" si="260"/>
        <v>A</v>
      </c>
      <c r="J1599" s="38">
        <f t="shared" si="259"/>
        <v>5</v>
      </c>
      <c r="K1599" s="39" t="s">
        <v>47</v>
      </c>
      <c r="L1599" s="38" t="s">
        <v>770</v>
      </c>
      <c r="M1599" s="38" t="s">
        <v>545</v>
      </c>
      <c r="N1599" s="59" t="s">
        <v>549</v>
      </c>
      <c r="O1599" s="62" t="s">
        <v>554</v>
      </c>
      <c r="T1599" s="6"/>
    </row>
    <row r="1600" spans="2:20" x14ac:dyDescent="0.25">
      <c r="B1600" s="36" t="s">
        <v>135</v>
      </c>
      <c r="C1600" s="37" t="s">
        <v>135</v>
      </c>
      <c r="D1600" s="37" t="s">
        <v>233</v>
      </c>
      <c r="E1600" s="37" t="s">
        <v>137</v>
      </c>
      <c r="F1600" s="37" t="s">
        <v>164</v>
      </c>
      <c r="G1600" s="38" t="str">
        <f t="shared" si="258"/>
        <v>3.3.91.30.42</v>
      </c>
      <c r="H1600" s="23" t="s">
        <v>285</v>
      </c>
      <c r="I1600" s="38" t="str">
        <f t="shared" si="260"/>
        <v>A</v>
      </c>
      <c r="J1600" s="38">
        <f t="shared" si="259"/>
        <v>5</v>
      </c>
      <c r="K1600" s="39" t="s">
        <v>47</v>
      </c>
      <c r="L1600" s="38" t="s">
        <v>770</v>
      </c>
      <c r="M1600" s="38" t="s">
        <v>545</v>
      </c>
      <c r="N1600" s="59" t="s">
        <v>549</v>
      </c>
      <c r="O1600" s="62" t="s">
        <v>554</v>
      </c>
      <c r="T1600" s="6"/>
    </row>
    <row r="1601" spans="2:26" x14ac:dyDescent="0.25">
      <c r="B1601" s="36" t="s">
        <v>135</v>
      </c>
      <c r="C1601" s="37" t="s">
        <v>135</v>
      </c>
      <c r="D1601" s="37" t="s">
        <v>233</v>
      </c>
      <c r="E1601" s="37" t="s">
        <v>137</v>
      </c>
      <c r="F1601" s="37" t="s">
        <v>165</v>
      </c>
      <c r="G1601" s="38" t="str">
        <f t="shared" si="258"/>
        <v>3.3.91.30.43</v>
      </c>
      <c r="H1601" s="23" t="s">
        <v>286</v>
      </c>
      <c r="I1601" s="38" t="str">
        <f t="shared" si="260"/>
        <v>A</v>
      </c>
      <c r="J1601" s="38">
        <f t="shared" si="259"/>
        <v>5</v>
      </c>
      <c r="K1601" s="39" t="s">
        <v>47</v>
      </c>
      <c r="L1601" s="38" t="s">
        <v>770</v>
      </c>
      <c r="M1601" s="38" t="s">
        <v>545</v>
      </c>
      <c r="N1601" s="59" t="s">
        <v>549</v>
      </c>
      <c r="O1601" s="62" t="s">
        <v>554</v>
      </c>
      <c r="T1601" s="6"/>
    </row>
    <row r="1602" spans="2:26" x14ac:dyDescent="0.25">
      <c r="B1602" s="36" t="s">
        <v>135</v>
      </c>
      <c r="C1602" s="37" t="s">
        <v>135</v>
      </c>
      <c r="D1602" s="37" t="s">
        <v>233</v>
      </c>
      <c r="E1602" s="37" t="s">
        <v>137</v>
      </c>
      <c r="F1602" s="37" t="s">
        <v>166</v>
      </c>
      <c r="G1602" s="38" t="str">
        <f t="shared" si="258"/>
        <v>3.3.91.30.44</v>
      </c>
      <c r="H1602" s="23" t="s">
        <v>287</v>
      </c>
      <c r="I1602" s="38" t="str">
        <f t="shared" si="260"/>
        <v>A</v>
      </c>
      <c r="J1602" s="38">
        <f t="shared" si="259"/>
        <v>5</v>
      </c>
      <c r="K1602" s="39" t="s">
        <v>47</v>
      </c>
      <c r="L1602" s="38" t="s">
        <v>770</v>
      </c>
      <c r="M1602" s="38" t="s">
        <v>545</v>
      </c>
      <c r="N1602" s="59" t="s">
        <v>549</v>
      </c>
      <c r="O1602" s="62" t="s">
        <v>554</v>
      </c>
      <c r="T1602" s="6"/>
    </row>
    <row r="1603" spans="2:26" x14ac:dyDescent="0.25">
      <c r="B1603" s="36" t="s">
        <v>135</v>
      </c>
      <c r="C1603" s="37" t="s">
        <v>135</v>
      </c>
      <c r="D1603" s="37" t="s">
        <v>233</v>
      </c>
      <c r="E1603" s="37" t="s">
        <v>137</v>
      </c>
      <c r="F1603" s="37" t="s">
        <v>167</v>
      </c>
      <c r="G1603" s="38" t="str">
        <f t="shared" si="258"/>
        <v>3.3.91.30.45</v>
      </c>
      <c r="H1603" s="23" t="s">
        <v>288</v>
      </c>
      <c r="I1603" s="38" t="str">
        <f t="shared" si="260"/>
        <v>A</v>
      </c>
      <c r="J1603" s="38">
        <f t="shared" si="259"/>
        <v>5</v>
      </c>
      <c r="K1603" s="39" t="s">
        <v>47</v>
      </c>
      <c r="L1603" s="38" t="s">
        <v>770</v>
      </c>
      <c r="M1603" s="38" t="s">
        <v>545</v>
      </c>
      <c r="N1603" s="59" t="s">
        <v>549</v>
      </c>
      <c r="O1603" s="62" t="s">
        <v>554</v>
      </c>
      <c r="T1603" s="6"/>
    </row>
    <row r="1604" spans="2:26" x14ac:dyDescent="0.25">
      <c r="B1604" s="36" t="s">
        <v>135</v>
      </c>
      <c r="C1604" s="37" t="s">
        <v>135</v>
      </c>
      <c r="D1604" s="37" t="s">
        <v>233</v>
      </c>
      <c r="E1604" s="37" t="s">
        <v>137</v>
      </c>
      <c r="F1604" s="37" t="s">
        <v>168</v>
      </c>
      <c r="G1604" s="38" t="str">
        <f t="shared" si="258"/>
        <v>3.3.91.30.46</v>
      </c>
      <c r="H1604" s="23" t="s">
        <v>289</v>
      </c>
      <c r="I1604" s="38" t="str">
        <f t="shared" si="260"/>
        <v>A</v>
      </c>
      <c r="J1604" s="38">
        <f t="shared" si="259"/>
        <v>5</v>
      </c>
      <c r="K1604" s="39" t="s">
        <v>47</v>
      </c>
      <c r="L1604" s="38" t="s">
        <v>770</v>
      </c>
      <c r="M1604" s="38" t="s">
        <v>545</v>
      </c>
      <c r="N1604" s="59" t="s">
        <v>549</v>
      </c>
      <c r="O1604" s="62" t="s">
        <v>554</v>
      </c>
      <c r="T1604" s="6"/>
    </row>
    <row r="1605" spans="2:26" x14ac:dyDescent="0.25">
      <c r="B1605" s="36" t="s">
        <v>135</v>
      </c>
      <c r="C1605" s="37" t="s">
        <v>135</v>
      </c>
      <c r="D1605" s="37" t="s">
        <v>233</v>
      </c>
      <c r="E1605" s="37" t="s">
        <v>137</v>
      </c>
      <c r="F1605" s="37" t="s">
        <v>169</v>
      </c>
      <c r="G1605" s="38" t="str">
        <f t="shared" si="258"/>
        <v>3.3.91.30.47</v>
      </c>
      <c r="H1605" s="23" t="s">
        <v>290</v>
      </c>
      <c r="I1605" s="38" t="str">
        <f t="shared" si="260"/>
        <v>A</v>
      </c>
      <c r="J1605" s="38">
        <f t="shared" si="259"/>
        <v>5</v>
      </c>
      <c r="K1605" s="39" t="s">
        <v>47</v>
      </c>
      <c r="L1605" s="38" t="s">
        <v>770</v>
      </c>
      <c r="M1605" s="38" t="s">
        <v>545</v>
      </c>
      <c r="N1605" s="59" t="s">
        <v>549</v>
      </c>
      <c r="O1605" s="62" t="s">
        <v>554</v>
      </c>
      <c r="T1605" s="6"/>
    </row>
    <row r="1606" spans="2:26" x14ac:dyDescent="0.25">
      <c r="B1606" s="36" t="s">
        <v>135</v>
      </c>
      <c r="C1606" s="37" t="s">
        <v>135</v>
      </c>
      <c r="D1606" s="37" t="s">
        <v>233</v>
      </c>
      <c r="E1606" s="37" t="s">
        <v>137</v>
      </c>
      <c r="F1606" s="37" t="s">
        <v>170</v>
      </c>
      <c r="G1606" s="38" t="str">
        <f t="shared" si="258"/>
        <v>3.3.91.30.48</v>
      </c>
      <c r="H1606" s="23" t="s">
        <v>291</v>
      </c>
      <c r="I1606" s="38" t="str">
        <f t="shared" si="260"/>
        <v>A</v>
      </c>
      <c r="J1606" s="38">
        <f t="shared" si="259"/>
        <v>5</v>
      </c>
      <c r="K1606" s="39" t="s">
        <v>47</v>
      </c>
      <c r="L1606" s="38" t="s">
        <v>770</v>
      </c>
      <c r="M1606" s="38" t="s">
        <v>545</v>
      </c>
      <c r="N1606" s="59" t="s">
        <v>549</v>
      </c>
      <c r="O1606" s="62" t="s">
        <v>554</v>
      </c>
      <c r="T1606" s="6"/>
    </row>
    <row r="1607" spans="2:26" x14ac:dyDescent="0.25">
      <c r="B1607" s="36" t="s">
        <v>135</v>
      </c>
      <c r="C1607" s="37" t="s">
        <v>135</v>
      </c>
      <c r="D1607" s="37" t="s">
        <v>233</v>
      </c>
      <c r="E1607" s="37" t="s">
        <v>137</v>
      </c>
      <c r="F1607" s="37" t="s">
        <v>171</v>
      </c>
      <c r="G1607" s="38" t="str">
        <f t="shared" si="258"/>
        <v>3.3.91.30.49</v>
      </c>
      <c r="H1607" s="23" t="s">
        <v>292</v>
      </c>
      <c r="I1607" s="38" t="str">
        <f t="shared" si="260"/>
        <v>A</v>
      </c>
      <c r="J1607" s="38">
        <f t="shared" si="259"/>
        <v>5</v>
      </c>
      <c r="K1607" s="39" t="s">
        <v>47</v>
      </c>
      <c r="L1607" s="38" t="s">
        <v>770</v>
      </c>
      <c r="M1607" s="38" t="s">
        <v>545</v>
      </c>
      <c r="N1607" s="59" t="s">
        <v>549</v>
      </c>
      <c r="O1607" s="62" t="s">
        <v>554</v>
      </c>
      <c r="T1607" s="6"/>
    </row>
    <row r="1608" spans="2:26" x14ac:dyDescent="0.25">
      <c r="B1608" s="36" t="s">
        <v>135</v>
      </c>
      <c r="C1608" s="37" t="s">
        <v>135</v>
      </c>
      <c r="D1608" s="37" t="s">
        <v>233</v>
      </c>
      <c r="E1608" s="37" t="s">
        <v>137</v>
      </c>
      <c r="F1608" s="37" t="s">
        <v>157</v>
      </c>
      <c r="G1608" s="38" t="str">
        <f t="shared" si="258"/>
        <v>3.3.91.30.50</v>
      </c>
      <c r="H1608" s="23" t="s">
        <v>293</v>
      </c>
      <c r="I1608" s="38" t="str">
        <f t="shared" si="260"/>
        <v>A</v>
      </c>
      <c r="J1608" s="38">
        <f t="shared" si="259"/>
        <v>5</v>
      </c>
      <c r="K1608" s="39" t="s">
        <v>47</v>
      </c>
      <c r="L1608" s="38" t="s">
        <v>770</v>
      </c>
      <c r="M1608" s="38" t="s">
        <v>545</v>
      </c>
      <c r="N1608" s="59" t="s">
        <v>549</v>
      </c>
      <c r="O1608" s="62" t="s">
        <v>554</v>
      </c>
      <c r="T1608" s="6"/>
    </row>
    <row r="1609" spans="2:26" x14ac:dyDescent="0.25">
      <c r="B1609" s="36" t="s">
        <v>135</v>
      </c>
      <c r="C1609" s="37" t="s">
        <v>135</v>
      </c>
      <c r="D1609" s="37" t="s">
        <v>233</v>
      </c>
      <c r="E1609" s="37" t="s">
        <v>137</v>
      </c>
      <c r="F1609" s="37" t="s">
        <v>192</v>
      </c>
      <c r="G1609" s="38" t="str">
        <f t="shared" ref="G1609:G1672" si="261">B1609&amp;"."&amp;C1609&amp;"."&amp;D1609&amp;"."&amp;E1609&amp;"."&amp;F1609</f>
        <v>3.3.91.30.51</v>
      </c>
      <c r="H1609" s="23" t="s">
        <v>580</v>
      </c>
      <c r="I1609" s="38" t="str">
        <f t="shared" si="260"/>
        <v>A</v>
      </c>
      <c r="J1609" s="38">
        <f t="shared" ref="J1609:J1672" si="262">IF( (VALUE(F1609) &gt; 0), 5,IF( (VALUE(E1609) &gt; 0), 4,IF( (VALUE(D1609) &gt; 0), 3,IF( (VALUE(C1609) &gt; 0), 2,1))))</f>
        <v>5</v>
      </c>
      <c r="K1609" s="39" t="s">
        <v>47</v>
      </c>
      <c r="L1609" s="38" t="s">
        <v>770</v>
      </c>
      <c r="M1609" s="38" t="s">
        <v>545</v>
      </c>
      <c r="N1609" s="59" t="s">
        <v>549</v>
      </c>
      <c r="O1609" s="62" t="s">
        <v>554</v>
      </c>
      <c r="T1609" s="6"/>
    </row>
    <row r="1610" spans="2:26" x14ac:dyDescent="0.25">
      <c r="B1610" s="36" t="s">
        <v>135</v>
      </c>
      <c r="C1610" s="37" t="s">
        <v>135</v>
      </c>
      <c r="D1610" s="37" t="s">
        <v>233</v>
      </c>
      <c r="E1610" s="37" t="s">
        <v>137</v>
      </c>
      <c r="F1610" s="37" t="s">
        <v>193</v>
      </c>
      <c r="G1610" s="38" t="str">
        <f t="shared" si="261"/>
        <v>3.3.91.30.52</v>
      </c>
      <c r="H1610" s="23" t="s">
        <v>576</v>
      </c>
      <c r="I1610" s="38" t="str">
        <f t="shared" si="260"/>
        <v>A</v>
      </c>
      <c r="J1610" s="38">
        <f t="shared" si="262"/>
        <v>5</v>
      </c>
      <c r="K1610" s="39" t="s">
        <v>47</v>
      </c>
      <c r="L1610" s="38" t="s">
        <v>770</v>
      </c>
      <c r="M1610" s="38" t="s">
        <v>545</v>
      </c>
      <c r="N1610" s="59" t="s">
        <v>549</v>
      </c>
      <c r="O1610" s="62" t="s">
        <v>554</v>
      </c>
      <c r="T1610" s="6"/>
    </row>
    <row r="1611" spans="2:26" x14ac:dyDescent="0.25">
      <c r="B1611" s="36" t="s">
        <v>135</v>
      </c>
      <c r="C1611" s="37" t="s">
        <v>135</v>
      </c>
      <c r="D1611" s="37" t="s">
        <v>233</v>
      </c>
      <c r="E1611" s="37" t="s">
        <v>137</v>
      </c>
      <c r="F1611" s="37" t="s">
        <v>194</v>
      </c>
      <c r="G1611" s="38" t="str">
        <f t="shared" si="261"/>
        <v>3.3.91.30.53</v>
      </c>
      <c r="H1611" s="23" t="s">
        <v>577</v>
      </c>
      <c r="I1611" s="38" t="str">
        <f t="shared" si="260"/>
        <v>A</v>
      </c>
      <c r="J1611" s="38">
        <f t="shared" si="262"/>
        <v>5</v>
      </c>
      <c r="K1611" s="39" t="s">
        <v>47</v>
      </c>
      <c r="L1611" s="38" t="s">
        <v>770</v>
      </c>
      <c r="M1611" s="38" t="s">
        <v>545</v>
      </c>
      <c r="N1611" s="59" t="s">
        <v>549</v>
      </c>
      <c r="O1611" s="62" t="s">
        <v>554</v>
      </c>
      <c r="T1611" s="6"/>
    </row>
    <row r="1612" spans="2:26" x14ac:dyDescent="0.25">
      <c r="B1612" s="36" t="s">
        <v>135</v>
      </c>
      <c r="C1612" s="37" t="s">
        <v>135</v>
      </c>
      <c r="D1612" s="37" t="s">
        <v>233</v>
      </c>
      <c r="E1612" s="37" t="s">
        <v>137</v>
      </c>
      <c r="F1612" s="37" t="s">
        <v>195</v>
      </c>
      <c r="G1612" s="38" t="str">
        <f t="shared" si="261"/>
        <v>3.3.91.30.54</v>
      </c>
      <c r="H1612" s="23" t="s">
        <v>578</v>
      </c>
      <c r="I1612" s="38" t="str">
        <f t="shared" si="260"/>
        <v>A</v>
      </c>
      <c r="J1612" s="38">
        <f t="shared" si="262"/>
        <v>5</v>
      </c>
      <c r="K1612" s="39" t="s">
        <v>47</v>
      </c>
      <c r="L1612" s="38" t="s">
        <v>770</v>
      </c>
      <c r="M1612" s="38" t="s">
        <v>545</v>
      </c>
      <c r="N1612" s="59" t="s">
        <v>549</v>
      </c>
      <c r="O1612" s="62" t="s">
        <v>554</v>
      </c>
      <c r="T1612" s="6"/>
    </row>
    <row r="1613" spans="2:26" x14ac:dyDescent="0.25">
      <c r="B1613" s="36" t="s">
        <v>135</v>
      </c>
      <c r="C1613" s="37" t="s">
        <v>135</v>
      </c>
      <c r="D1613" s="37" t="s">
        <v>233</v>
      </c>
      <c r="E1613" s="37" t="s">
        <v>137</v>
      </c>
      <c r="F1613" s="37" t="s">
        <v>190</v>
      </c>
      <c r="G1613" s="38" t="str">
        <f t="shared" si="261"/>
        <v>3.3.91.30.60</v>
      </c>
      <c r="H1613" s="23" t="s">
        <v>98</v>
      </c>
      <c r="I1613" s="38" t="str">
        <f t="shared" si="260"/>
        <v>A</v>
      </c>
      <c r="J1613" s="38">
        <f t="shared" si="262"/>
        <v>5</v>
      </c>
      <c r="K1613" s="39" t="s">
        <v>47</v>
      </c>
      <c r="L1613" s="38" t="s">
        <v>770</v>
      </c>
      <c r="M1613" s="38" t="s">
        <v>545</v>
      </c>
      <c r="N1613" s="59" t="s">
        <v>549</v>
      </c>
      <c r="O1613" s="62" t="s">
        <v>554</v>
      </c>
      <c r="T1613" s="6"/>
    </row>
    <row r="1614" spans="2:26" x14ac:dyDescent="0.25">
      <c r="B1614" s="36" t="s">
        <v>135</v>
      </c>
      <c r="C1614" s="37" t="s">
        <v>135</v>
      </c>
      <c r="D1614" s="37" t="s">
        <v>233</v>
      </c>
      <c r="E1614" s="37" t="s">
        <v>137</v>
      </c>
      <c r="F1614" s="37" t="s">
        <v>226</v>
      </c>
      <c r="G1614" s="38" t="str">
        <f t="shared" si="261"/>
        <v>3.3.91.30.96</v>
      </c>
      <c r="H1614" s="23" t="s">
        <v>579</v>
      </c>
      <c r="I1614" s="38" t="str">
        <f t="shared" si="260"/>
        <v>A</v>
      </c>
      <c r="J1614" s="38">
        <f t="shared" si="262"/>
        <v>5</v>
      </c>
      <c r="K1614" s="39" t="s">
        <v>47</v>
      </c>
      <c r="L1614" s="38" t="s">
        <v>770</v>
      </c>
      <c r="M1614" s="38" t="s">
        <v>545</v>
      </c>
      <c r="N1614" s="59" t="s">
        <v>549</v>
      </c>
      <c r="O1614" s="62" t="s">
        <v>554</v>
      </c>
      <c r="T1614" s="6"/>
    </row>
    <row r="1615" spans="2:26" x14ac:dyDescent="0.25">
      <c r="B1615" s="36" t="s">
        <v>135</v>
      </c>
      <c r="C1615" s="37" t="s">
        <v>135</v>
      </c>
      <c r="D1615" s="37" t="s">
        <v>233</v>
      </c>
      <c r="E1615" s="37" t="s">
        <v>137</v>
      </c>
      <c r="F1615" s="37" t="s">
        <v>191</v>
      </c>
      <c r="G1615" s="38" t="str">
        <f t="shared" si="261"/>
        <v>3.3.91.30.99</v>
      </c>
      <c r="H1615" s="23" t="s">
        <v>25</v>
      </c>
      <c r="I1615" s="38" t="str">
        <f t="shared" si="260"/>
        <v>A</v>
      </c>
      <c r="J1615" s="38">
        <f t="shared" si="262"/>
        <v>5</v>
      </c>
      <c r="K1615" s="39" t="s">
        <v>47</v>
      </c>
      <c r="L1615" s="38" t="s">
        <v>770</v>
      </c>
      <c r="M1615" s="38" t="s">
        <v>545</v>
      </c>
      <c r="N1615" s="59" t="s">
        <v>549</v>
      </c>
      <c r="O1615" s="62" t="s">
        <v>554</v>
      </c>
      <c r="T1615" s="6"/>
    </row>
    <row r="1616" spans="2:26" x14ac:dyDescent="0.25">
      <c r="B1616" s="30" t="s">
        <v>135</v>
      </c>
      <c r="C1616" s="31" t="s">
        <v>135</v>
      </c>
      <c r="D1616" s="31" t="s">
        <v>233</v>
      </c>
      <c r="E1616" s="31" t="s">
        <v>150</v>
      </c>
      <c r="F1616" s="31" t="s">
        <v>186</v>
      </c>
      <c r="G1616" s="32" t="str">
        <f t="shared" si="261"/>
        <v>3.3.91.31.00</v>
      </c>
      <c r="H1616" s="33" t="s">
        <v>258</v>
      </c>
      <c r="I1616" s="34" t="str">
        <f t="shared" si="260"/>
        <v>S</v>
      </c>
      <c r="J1616" s="32">
        <f t="shared" si="262"/>
        <v>4</v>
      </c>
      <c r="K1616" s="35" t="s">
        <v>46</v>
      </c>
      <c r="L1616" s="32" t="s">
        <v>770</v>
      </c>
      <c r="M1616" s="32" t="s">
        <v>544</v>
      </c>
      <c r="N1616" s="59" t="s">
        <v>549</v>
      </c>
      <c r="O1616" s="61" t="s">
        <v>554</v>
      </c>
      <c r="Q1616" s="2" t="str">
        <f>B1616&amp;"."&amp;C1616&amp;"."&amp;D1616&amp;"."&amp;E1616&amp;"."&amp;F1616</f>
        <v>3.3.91.31.00</v>
      </c>
      <c r="R1616" s="2" t="str">
        <f>SUBSTITUTE(Q1616,".","")</f>
        <v>33913100</v>
      </c>
      <c r="S1616" s="2" t="b">
        <f>R1616=T1616</f>
        <v>1</v>
      </c>
      <c r="T1616" s="6" t="str">
        <f>TRIM(SUBSTITUTE(TEXT(G1616,"00000000"),".",""))</f>
        <v>33913100</v>
      </c>
      <c r="V1616" s="9" t="str">
        <f>IF(IFERROR(SEARCH("Último",K1616),0)&gt;0,"A","S")</f>
        <v>S</v>
      </c>
      <c r="W1616" s="2" t="b">
        <f>V1616=I1616</f>
        <v>1</v>
      </c>
      <c r="Y1616" s="2" t="str">
        <f>G1616&amp;" - "&amp;H1616</f>
        <v>3.3.91.31.00 - PREMIAÇÕES CULTURAIS, ARTÍSTICAS, CIENTÍFICAS, DESPORTIVAS E OUTRAS</v>
      </c>
      <c r="Z1616" s="2" t="s">
        <v>549</v>
      </c>
    </row>
    <row r="1617" spans="2:26" x14ac:dyDescent="0.25">
      <c r="B1617" s="36" t="s">
        <v>135</v>
      </c>
      <c r="C1617" s="37" t="s">
        <v>135</v>
      </c>
      <c r="D1617" s="37" t="s">
        <v>233</v>
      </c>
      <c r="E1617" s="37" t="s">
        <v>150</v>
      </c>
      <c r="F1617" s="37" t="s">
        <v>173</v>
      </c>
      <c r="G1617" s="38" t="str">
        <f t="shared" si="261"/>
        <v>3.3.91.31.01</v>
      </c>
      <c r="H1617" s="45" t="s">
        <v>581</v>
      </c>
      <c r="I1617" s="38" t="str">
        <f t="shared" si="260"/>
        <v>A</v>
      </c>
      <c r="J1617" s="38">
        <f t="shared" si="262"/>
        <v>5</v>
      </c>
      <c r="K1617" s="39" t="s">
        <v>47</v>
      </c>
      <c r="L1617" s="38" t="s">
        <v>770</v>
      </c>
      <c r="M1617" s="38" t="s">
        <v>545</v>
      </c>
      <c r="N1617" s="59" t="s">
        <v>549</v>
      </c>
      <c r="O1617" s="62" t="s">
        <v>554</v>
      </c>
      <c r="T1617" s="6"/>
    </row>
    <row r="1618" spans="2:26" x14ac:dyDescent="0.25">
      <c r="B1618" s="36" t="s">
        <v>135</v>
      </c>
      <c r="C1618" s="37" t="s">
        <v>135</v>
      </c>
      <c r="D1618" s="37" t="s">
        <v>233</v>
      </c>
      <c r="E1618" s="37" t="s">
        <v>150</v>
      </c>
      <c r="F1618" s="37" t="s">
        <v>138</v>
      </c>
      <c r="G1618" s="38" t="str">
        <f t="shared" si="261"/>
        <v>3.3.91.31.02</v>
      </c>
      <c r="H1618" s="45" t="s">
        <v>582</v>
      </c>
      <c r="I1618" s="38" t="str">
        <f t="shared" si="260"/>
        <v>A</v>
      </c>
      <c r="J1618" s="38">
        <f t="shared" si="262"/>
        <v>5</v>
      </c>
      <c r="K1618" s="39" t="s">
        <v>47</v>
      </c>
      <c r="L1618" s="38" t="s">
        <v>770</v>
      </c>
      <c r="M1618" s="38" t="s">
        <v>545</v>
      </c>
      <c r="N1618" s="59" t="s">
        <v>549</v>
      </c>
      <c r="O1618" s="62" t="s">
        <v>554</v>
      </c>
      <c r="T1618" s="6"/>
    </row>
    <row r="1619" spans="2:26" x14ac:dyDescent="0.25">
      <c r="B1619" s="36" t="s">
        <v>135</v>
      </c>
      <c r="C1619" s="37" t="s">
        <v>135</v>
      </c>
      <c r="D1619" s="37" t="s">
        <v>233</v>
      </c>
      <c r="E1619" s="37" t="s">
        <v>150</v>
      </c>
      <c r="F1619" s="37" t="s">
        <v>139</v>
      </c>
      <c r="G1619" s="38" t="str">
        <f t="shared" si="261"/>
        <v>3.3.91.31.03</v>
      </c>
      <c r="H1619" s="45" t="s">
        <v>583</v>
      </c>
      <c r="I1619" s="38" t="str">
        <f t="shared" si="260"/>
        <v>A</v>
      </c>
      <c r="J1619" s="38">
        <f t="shared" si="262"/>
        <v>5</v>
      </c>
      <c r="K1619" s="39" t="s">
        <v>47</v>
      </c>
      <c r="L1619" s="38" t="s">
        <v>770</v>
      </c>
      <c r="M1619" s="38" t="s">
        <v>545</v>
      </c>
      <c r="N1619" s="59" t="s">
        <v>549</v>
      </c>
      <c r="O1619" s="62" t="s">
        <v>554</v>
      </c>
      <c r="T1619" s="6"/>
    </row>
    <row r="1620" spans="2:26" x14ac:dyDescent="0.25">
      <c r="B1620" s="36" t="s">
        <v>135</v>
      </c>
      <c r="C1620" s="37" t="s">
        <v>135</v>
      </c>
      <c r="D1620" s="37" t="s">
        <v>233</v>
      </c>
      <c r="E1620" s="37" t="s">
        <v>150</v>
      </c>
      <c r="F1620" s="37" t="s">
        <v>140</v>
      </c>
      <c r="G1620" s="38" t="str">
        <f t="shared" si="261"/>
        <v>3.3.91.31.04</v>
      </c>
      <c r="H1620" s="45" t="s">
        <v>584</v>
      </c>
      <c r="I1620" s="38" t="str">
        <f t="shared" si="260"/>
        <v>A</v>
      </c>
      <c r="J1620" s="38">
        <f t="shared" si="262"/>
        <v>5</v>
      </c>
      <c r="K1620" s="39" t="s">
        <v>47</v>
      </c>
      <c r="L1620" s="38" t="s">
        <v>770</v>
      </c>
      <c r="M1620" s="38" t="s">
        <v>545</v>
      </c>
      <c r="N1620" s="59" t="s">
        <v>549</v>
      </c>
      <c r="O1620" s="62" t="s">
        <v>554</v>
      </c>
      <c r="T1620" s="6"/>
    </row>
    <row r="1621" spans="2:26" x14ac:dyDescent="0.25">
      <c r="B1621" s="36" t="s">
        <v>135</v>
      </c>
      <c r="C1621" s="37" t="s">
        <v>135</v>
      </c>
      <c r="D1621" s="37" t="s">
        <v>233</v>
      </c>
      <c r="E1621" s="37" t="s">
        <v>150</v>
      </c>
      <c r="F1621" s="37" t="s">
        <v>141</v>
      </c>
      <c r="G1621" s="38" t="str">
        <f t="shared" si="261"/>
        <v>3.3.91.31.05</v>
      </c>
      <c r="H1621" s="45" t="s">
        <v>585</v>
      </c>
      <c r="I1621" s="38" t="str">
        <f t="shared" si="260"/>
        <v>A</v>
      </c>
      <c r="J1621" s="38">
        <f t="shared" si="262"/>
        <v>5</v>
      </c>
      <c r="K1621" s="39" t="s">
        <v>47</v>
      </c>
      <c r="L1621" s="38" t="s">
        <v>770</v>
      </c>
      <c r="M1621" s="38" t="s">
        <v>545</v>
      </c>
      <c r="N1621" s="59" t="s">
        <v>549</v>
      </c>
      <c r="O1621" s="62" t="s">
        <v>554</v>
      </c>
      <c r="T1621" s="6"/>
    </row>
    <row r="1622" spans="2:26" x14ac:dyDescent="0.25">
      <c r="B1622" s="36" t="s">
        <v>135</v>
      </c>
      <c r="C1622" s="37" t="s">
        <v>135</v>
      </c>
      <c r="D1622" s="37" t="s">
        <v>233</v>
      </c>
      <c r="E1622" s="37" t="s">
        <v>150</v>
      </c>
      <c r="F1622" s="37" t="s">
        <v>191</v>
      </c>
      <c r="G1622" s="38" t="str">
        <f t="shared" si="261"/>
        <v>3.3.91.31.99</v>
      </c>
      <c r="H1622" s="45" t="s">
        <v>586</v>
      </c>
      <c r="I1622" s="38" t="str">
        <f t="shared" si="260"/>
        <v>A</v>
      </c>
      <c r="J1622" s="38">
        <f t="shared" si="262"/>
        <v>5</v>
      </c>
      <c r="K1622" s="39" t="s">
        <v>47</v>
      </c>
      <c r="L1622" s="38" t="s">
        <v>770</v>
      </c>
      <c r="M1622" s="38" t="s">
        <v>545</v>
      </c>
      <c r="N1622" s="59" t="s">
        <v>549</v>
      </c>
      <c r="O1622" s="62" t="s">
        <v>554</v>
      </c>
      <c r="T1622" s="6"/>
    </row>
    <row r="1623" spans="2:26" x14ac:dyDescent="0.25">
      <c r="B1623" s="30" t="s">
        <v>135</v>
      </c>
      <c r="C1623" s="31" t="s">
        <v>135</v>
      </c>
      <c r="D1623" s="31" t="s">
        <v>233</v>
      </c>
      <c r="E1623" s="31" t="s">
        <v>155</v>
      </c>
      <c r="F1623" s="31" t="s">
        <v>186</v>
      </c>
      <c r="G1623" s="32" t="str">
        <f t="shared" si="261"/>
        <v>3.3.91.32.00</v>
      </c>
      <c r="H1623" s="33" t="s">
        <v>247</v>
      </c>
      <c r="I1623" s="34" t="str">
        <f t="shared" si="260"/>
        <v>S</v>
      </c>
      <c r="J1623" s="32">
        <f t="shared" si="262"/>
        <v>4</v>
      </c>
      <c r="K1623" s="35" t="s">
        <v>46</v>
      </c>
      <c r="L1623" s="32" t="s">
        <v>770</v>
      </c>
      <c r="M1623" s="32" t="s">
        <v>544</v>
      </c>
      <c r="N1623" s="59" t="s">
        <v>549</v>
      </c>
      <c r="O1623" s="61" t="s">
        <v>554</v>
      </c>
      <c r="Q1623" s="2" t="str">
        <f>B1623&amp;"."&amp;C1623&amp;"."&amp;D1623&amp;"."&amp;E1623&amp;"."&amp;F1623</f>
        <v>3.3.91.32.00</v>
      </c>
      <c r="R1623" s="2" t="str">
        <f>SUBSTITUTE(Q1623,".","")</f>
        <v>33913200</v>
      </c>
      <c r="S1623" s="2" t="b">
        <f>R1623=T1623</f>
        <v>1</v>
      </c>
      <c r="T1623" s="6" t="str">
        <f>TRIM(SUBSTITUTE(TEXT(G1623,"00000000"),".",""))</f>
        <v>33913200</v>
      </c>
      <c r="V1623" s="9" t="str">
        <f>IF(IFERROR(SEARCH("Último",K1623),0)&gt;0,"A","S")</f>
        <v>S</v>
      </c>
      <c r="W1623" s="2" t="b">
        <f>V1623=I1623</f>
        <v>1</v>
      </c>
      <c r="Y1623" s="2" t="str">
        <f>G1623&amp;" - "&amp;H1623</f>
        <v>3.3.91.32.00 - MATERIAL, BEM OU SERVIÇO PARA DISTRIBUIÇÃO GRATUITA</v>
      </c>
      <c r="Z1623" s="2" t="s">
        <v>549</v>
      </c>
    </row>
    <row r="1624" spans="2:26" x14ac:dyDescent="0.25">
      <c r="B1624" s="36" t="s">
        <v>135</v>
      </c>
      <c r="C1624" s="37" t="s">
        <v>135</v>
      </c>
      <c r="D1624" s="37" t="s">
        <v>233</v>
      </c>
      <c r="E1624" s="37" t="s">
        <v>155</v>
      </c>
      <c r="F1624" s="37" t="s">
        <v>138</v>
      </c>
      <c r="G1624" s="38" t="str">
        <f t="shared" si="261"/>
        <v>3.3.91.32.02</v>
      </c>
      <c r="H1624" s="23" t="s">
        <v>99</v>
      </c>
      <c r="I1624" s="38" t="str">
        <f t="shared" si="260"/>
        <v>A</v>
      </c>
      <c r="J1624" s="38">
        <f t="shared" si="262"/>
        <v>5</v>
      </c>
      <c r="K1624" s="39" t="s">
        <v>47</v>
      </c>
      <c r="L1624" s="38" t="s">
        <v>770</v>
      </c>
      <c r="M1624" s="38" t="s">
        <v>544</v>
      </c>
      <c r="N1624" s="59" t="s">
        <v>549</v>
      </c>
      <c r="O1624" s="62" t="s">
        <v>554</v>
      </c>
      <c r="T1624" s="6"/>
    </row>
    <row r="1625" spans="2:26" x14ac:dyDescent="0.25">
      <c r="B1625" s="36" t="s">
        <v>135</v>
      </c>
      <c r="C1625" s="37" t="s">
        <v>135</v>
      </c>
      <c r="D1625" s="37" t="s">
        <v>233</v>
      </c>
      <c r="E1625" s="37" t="s">
        <v>155</v>
      </c>
      <c r="F1625" s="37" t="s">
        <v>139</v>
      </c>
      <c r="G1625" s="38" t="str">
        <f t="shared" si="261"/>
        <v>3.3.91.32.03</v>
      </c>
      <c r="H1625" s="23" t="s">
        <v>587</v>
      </c>
      <c r="I1625" s="38" t="str">
        <f t="shared" si="260"/>
        <v>A</v>
      </c>
      <c r="J1625" s="38">
        <f t="shared" si="262"/>
        <v>5</v>
      </c>
      <c r="K1625" s="39" t="s">
        <v>47</v>
      </c>
      <c r="L1625" s="38" t="s">
        <v>770</v>
      </c>
      <c r="M1625" s="38" t="s">
        <v>544</v>
      </c>
      <c r="N1625" s="59" t="s">
        <v>549</v>
      </c>
      <c r="O1625" s="62" t="s">
        <v>554</v>
      </c>
      <c r="T1625" s="6"/>
    </row>
    <row r="1626" spans="2:26" x14ac:dyDescent="0.25">
      <c r="B1626" s="36" t="s">
        <v>135</v>
      </c>
      <c r="C1626" s="37" t="s">
        <v>135</v>
      </c>
      <c r="D1626" s="37" t="s">
        <v>233</v>
      </c>
      <c r="E1626" s="37" t="s">
        <v>155</v>
      </c>
      <c r="F1626" s="37" t="s">
        <v>140</v>
      </c>
      <c r="G1626" s="38" t="str">
        <f t="shared" si="261"/>
        <v>3.3.91.32.04</v>
      </c>
      <c r="H1626" s="23" t="s">
        <v>26</v>
      </c>
      <c r="I1626" s="38" t="str">
        <f t="shared" si="260"/>
        <v>A</v>
      </c>
      <c r="J1626" s="38">
        <f t="shared" si="262"/>
        <v>5</v>
      </c>
      <c r="K1626" s="39" t="s">
        <v>47</v>
      </c>
      <c r="L1626" s="38" t="s">
        <v>770</v>
      </c>
      <c r="M1626" s="38" t="s">
        <v>544</v>
      </c>
      <c r="N1626" s="59" t="s">
        <v>549</v>
      </c>
      <c r="O1626" s="62" t="s">
        <v>554</v>
      </c>
      <c r="T1626" s="6"/>
    </row>
    <row r="1627" spans="2:26" x14ac:dyDescent="0.25">
      <c r="B1627" s="36" t="s">
        <v>135</v>
      </c>
      <c r="C1627" s="37" t="s">
        <v>135</v>
      </c>
      <c r="D1627" s="37" t="s">
        <v>233</v>
      </c>
      <c r="E1627" s="37" t="s">
        <v>155</v>
      </c>
      <c r="F1627" s="37" t="s">
        <v>191</v>
      </c>
      <c r="G1627" s="38" t="str">
        <f t="shared" si="261"/>
        <v>3.3.91.32.99</v>
      </c>
      <c r="H1627" s="23" t="s">
        <v>489</v>
      </c>
      <c r="I1627" s="38" t="str">
        <f t="shared" si="260"/>
        <v>A</v>
      </c>
      <c r="J1627" s="38">
        <f t="shared" si="262"/>
        <v>5</v>
      </c>
      <c r="K1627" s="39" t="s">
        <v>47</v>
      </c>
      <c r="L1627" s="38" t="s">
        <v>770</v>
      </c>
      <c r="M1627" s="38" t="s">
        <v>544</v>
      </c>
      <c r="N1627" s="59" t="s">
        <v>549</v>
      </c>
      <c r="O1627" s="62" t="s">
        <v>554</v>
      </c>
      <c r="T1627" s="6"/>
    </row>
    <row r="1628" spans="2:26" x14ac:dyDescent="0.25">
      <c r="B1628" s="30" t="s">
        <v>135</v>
      </c>
      <c r="C1628" s="31" t="s">
        <v>135</v>
      </c>
      <c r="D1628" s="31" t="s">
        <v>233</v>
      </c>
      <c r="E1628" s="31" t="s">
        <v>161</v>
      </c>
      <c r="F1628" s="31" t="s">
        <v>186</v>
      </c>
      <c r="G1628" s="32" t="str">
        <f t="shared" si="261"/>
        <v>3.3.91.33.00</v>
      </c>
      <c r="H1628" s="33" t="s">
        <v>27</v>
      </c>
      <c r="I1628" s="34" t="str">
        <f t="shared" si="260"/>
        <v>S</v>
      </c>
      <c r="J1628" s="32">
        <f t="shared" si="262"/>
        <v>4</v>
      </c>
      <c r="K1628" s="35" t="s">
        <v>46</v>
      </c>
      <c r="L1628" s="32" t="s">
        <v>770</v>
      </c>
      <c r="M1628" s="32" t="s">
        <v>545</v>
      </c>
      <c r="N1628" s="59" t="s">
        <v>549</v>
      </c>
      <c r="O1628" s="61" t="s">
        <v>554</v>
      </c>
      <c r="Q1628" s="2" t="str">
        <f>B1628&amp;"."&amp;C1628&amp;"."&amp;D1628&amp;"."&amp;E1628&amp;"."&amp;F1628</f>
        <v>3.3.91.33.00</v>
      </c>
      <c r="R1628" s="2" t="str">
        <f>SUBSTITUTE(Q1628,".","")</f>
        <v>33913300</v>
      </c>
      <c r="S1628" s="2" t="b">
        <f>R1628=T1628</f>
        <v>1</v>
      </c>
      <c r="T1628" s="6" t="str">
        <f>TRIM(SUBSTITUTE(TEXT(G1628,"00000000"),".",""))</f>
        <v>33913300</v>
      </c>
      <c r="V1628" s="9" t="str">
        <f>IF(IFERROR(SEARCH("Último",K1628),0)&gt;0,"A","S")</f>
        <v>S</v>
      </c>
      <c r="W1628" s="2" t="b">
        <f>V1628=I1628</f>
        <v>1</v>
      </c>
      <c r="Y1628" s="2" t="str">
        <f>G1628&amp;" - "&amp;H1628</f>
        <v>3.3.91.33.00 - PASSAGENS E DESPESAS COM LOCOMOÇÃO</v>
      </c>
      <c r="Z1628" s="2" t="s">
        <v>549</v>
      </c>
    </row>
    <row r="1629" spans="2:26" x14ac:dyDescent="0.25">
      <c r="B1629" s="36" t="s">
        <v>135</v>
      </c>
      <c r="C1629" s="37" t="s">
        <v>135</v>
      </c>
      <c r="D1629" s="37" t="s">
        <v>233</v>
      </c>
      <c r="E1629" s="37" t="s">
        <v>161</v>
      </c>
      <c r="F1629" s="37" t="s">
        <v>173</v>
      </c>
      <c r="G1629" s="38" t="str">
        <f t="shared" si="261"/>
        <v>3.3.91.33.01</v>
      </c>
      <c r="H1629" s="45" t="s">
        <v>588</v>
      </c>
      <c r="I1629" s="29" t="str">
        <f t="shared" si="260"/>
        <v>A</v>
      </c>
      <c r="J1629" s="38">
        <f t="shared" si="262"/>
        <v>5</v>
      </c>
      <c r="K1629" s="39" t="s">
        <v>47</v>
      </c>
      <c r="L1629" s="38" t="s">
        <v>770</v>
      </c>
      <c r="M1629" s="38" t="s">
        <v>545</v>
      </c>
      <c r="N1629" s="59" t="s">
        <v>549</v>
      </c>
      <c r="O1629" s="62" t="s">
        <v>554</v>
      </c>
      <c r="T1629" s="6"/>
    </row>
    <row r="1630" spans="2:26" x14ac:dyDescent="0.25">
      <c r="B1630" s="36" t="s">
        <v>135</v>
      </c>
      <c r="C1630" s="37" t="s">
        <v>135</v>
      </c>
      <c r="D1630" s="37" t="s">
        <v>233</v>
      </c>
      <c r="E1630" s="37" t="s">
        <v>161</v>
      </c>
      <c r="F1630" s="37" t="s">
        <v>138</v>
      </c>
      <c r="G1630" s="38" t="str">
        <f t="shared" si="261"/>
        <v>3.3.91.33.02</v>
      </c>
      <c r="H1630" s="45" t="s">
        <v>589</v>
      </c>
      <c r="I1630" s="29" t="str">
        <f t="shared" si="260"/>
        <v>A</v>
      </c>
      <c r="J1630" s="38">
        <f t="shared" si="262"/>
        <v>5</v>
      </c>
      <c r="K1630" s="39" t="s">
        <v>47</v>
      </c>
      <c r="L1630" s="38" t="s">
        <v>770</v>
      </c>
      <c r="M1630" s="38" t="s">
        <v>545</v>
      </c>
      <c r="N1630" s="59" t="s">
        <v>549</v>
      </c>
      <c r="O1630" s="62" t="s">
        <v>554</v>
      </c>
      <c r="T1630" s="6"/>
    </row>
    <row r="1631" spans="2:26" x14ac:dyDescent="0.25">
      <c r="B1631" s="36" t="s">
        <v>135</v>
      </c>
      <c r="C1631" s="37" t="s">
        <v>135</v>
      </c>
      <c r="D1631" s="37" t="s">
        <v>233</v>
      </c>
      <c r="E1631" s="37" t="s">
        <v>161</v>
      </c>
      <c r="F1631" s="37" t="s">
        <v>139</v>
      </c>
      <c r="G1631" s="38" t="str">
        <f t="shared" si="261"/>
        <v>3.3.91.33.03</v>
      </c>
      <c r="H1631" s="45" t="s">
        <v>590</v>
      </c>
      <c r="I1631" s="29" t="str">
        <f t="shared" si="260"/>
        <v>A</v>
      </c>
      <c r="J1631" s="38">
        <f t="shared" si="262"/>
        <v>5</v>
      </c>
      <c r="K1631" s="39" t="s">
        <v>47</v>
      </c>
      <c r="L1631" s="38" t="s">
        <v>770</v>
      </c>
      <c r="M1631" s="38" t="s">
        <v>545</v>
      </c>
      <c r="N1631" s="59" t="s">
        <v>549</v>
      </c>
      <c r="O1631" s="62" t="s">
        <v>554</v>
      </c>
      <c r="T1631" s="6"/>
    </row>
    <row r="1632" spans="2:26" x14ac:dyDescent="0.25">
      <c r="B1632" s="36" t="s">
        <v>135</v>
      </c>
      <c r="C1632" s="37" t="s">
        <v>135</v>
      </c>
      <c r="D1632" s="37" t="s">
        <v>233</v>
      </c>
      <c r="E1632" s="37" t="s">
        <v>161</v>
      </c>
      <c r="F1632" s="37" t="s">
        <v>140</v>
      </c>
      <c r="G1632" s="38" t="str">
        <f t="shared" si="261"/>
        <v>3.3.91.33.04</v>
      </c>
      <c r="H1632" s="45" t="s">
        <v>591</v>
      </c>
      <c r="I1632" s="29" t="str">
        <f t="shared" si="260"/>
        <v>A</v>
      </c>
      <c r="J1632" s="38">
        <f t="shared" si="262"/>
        <v>5</v>
      </c>
      <c r="K1632" s="39" t="s">
        <v>47</v>
      </c>
      <c r="L1632" s="38" t="s">
        <v>770</v>
      </c>
      <c r="M1632" s="38" t="s">
        <v>545</v>
      </c>
      <c r="N1632" s="59" t="s">
        <v>549</v>
      </c>
      <c r="O1632" s="62" t="s">
        <v>554</v>
      </c>
      <c r="T1632" s="6"/>
    </row>
    <row r="1633" spans="2:26" x14ac:dyDescent="0.25">
      <c r="B1633" s="36" t="s">
        <v>135</v>
      </c>
      <c r="C1633" s="37" t="s">
        <v>135</v>
      </c>
      <c r="D1633" s="37" t="s">
        <v>233</v>
      </c>
      <c r="E1633" s="37" t="s">
        <v>161</v>
      </c>
      <c r="F1633" s="37" t="s">
        <v>141</v>
      </c>
      <c r="G1633" s="38" t="str">
        <f t="shared" si="261"/>
        <v>3.3.91.33.05</v>
      </c>
      <c r="H1633" s="45" t="s">
        <v>592</v>
      </c>
      <c r="I1633" s="29" t="str">
        <f t="shared" si="260"/>
        <v>A</v>
      </c>
      <c r="J1633" s="38">
        <f t="shared" si="262"/>
        <v>5</v>
      </c>
      <c r="K1633" s="39" t="s">
        <v>47</v>
      </c>
      <c r="L1633" s="38" t="s">
        <v>770</v>
      </c>
      <c r="M1633" s="38" t="s">
        <v>545</v>
      </c>
      <c r="N1633" s="59" t="s">
        <v>549</v>
      </c>
      <c r="O1633" s="62" t="s">
        <v>554</v>
      </c>
      <c r="T1633" s="6"/>
    </row>
    <row r="1634" spans="2:26" x14ac:dyDescent="0.25">
      <c r="B1634" s="36" t="s">
        <v>135</v>
      </c>
      <c r="C1634" s="37" t="s">
        <v>135</v>
      </c>
      <c r="D1634" s="37" t="s">
        <v>233</v>
      </c>
      <c r="E1634" s="37" t="s">
        <v>161</v>
      </c>
      <c r="F1634" s="37" t="s">
        <v>142</v>
      </c>
      <c r="G1634" s="38" t="str">
        <f t="shared" si="261"/>
        <v>3.3.91.33.06</v>
      </c>
      <c r="H1634" s="45" t="s">
        <v>593</v>
      </c>
      <c r="I1634" s="29" t="str">
        <f t="shared" si="260"/>
        <v>A</v>
      </c>
      <c r="J1634" s="38">
        <f t="shared" si="262"/>
        <v>5</v>
      </c>
      <c r="K1634" s="39" t="s">
        <v>47</v>
      </c>
      <c r="L1634" s="38" t="s">
        <v>770</v>
      </c>
      <c r="M1634" s="38" t="s">
        <v>545</v>
      </c>
      <c r="N1634" s="59" t="s">
        <v>549</v>
      </c>
      <c r="O1634" s="62" t="s">
        <v>554</v>
      </c>
      <c r="T1634" s="6"/>
    </row>
    <row r="1635" spans="2:26" x14ac:dyDescent="0.25">
      <c r="B1635" s="36" t="s">
        <v>135</v>
      </c>
      <c r="C1635" s="37" t="s">
        <v>135</v>
      </c>
      <c r="D1635" s="37" t="s">
        <v>233</v>
      </c>
      <c r="E1635" s="37" t="s">
        <v>161</v>
      </c>
      <c r="F1635" s="37" t="s">
        <v>143</v>
      </c>
      <c r="G1635" s="38" t="str">
        <f t="shared" si="261"/>
        <v>3.3.91.33.07</v>
      </c>
      <c r="H1635" s="45" t="s">
        <v>594</v>
      </c>
      <c r="I1635" s="29" t="str">
        <f t="shared" si="260"/>
        <v>A</v>
      </c>
      <c r="J1635" s="38">
        <f t="shared" si="262"/>
        <v>5</v>
      </c>
      <c r="K1635" s="39" t="s">
        <v>47</v>
      </c>
      <c r="L1635" s="38" t="s">
        <v>770</v>
      </c>
      <c r="M1635" s="38" t="s">
        <v>545</v>
      </c>
      <c r="N1635" s="59" t="s">
        <v>549</v>
      </c>
      <c r="O1635" s="62" t="s">
        <v>554</v>
      </c>
      <c r="T1635" s="6"/>
    </row>
    <row r="1636" spans="2:26" x14ac:dyDescent="0.25">
      <c r="B1636" s="36" t="s">
        <v>135</v>
      </c>
      <c r="C1636" s="37" t="s">
        <v>135</v>
      </c>
      <c r="D1636" s="37" t="s">
        <v>233</v>
      </c>
      <c r="E1636" s="37" t="s">
        <v>161</v>
      </c>
      <c r="F1636" s="37" t="s">
        <v>191</v>
      </c>
      <c r="G1636" s="38" t="str">
        <f t="shared" si="261"/>
        <v>3.3.91.33.99</v>
      </c>
      <c r="H1636" s="45" t="s">
        <v>595</v>
      </c>
      <c r="I1636" s="29" t="str">
        <f t="shared" si="260"/>
        <v>A</v>
      </c>
      <c r="J1636" s="38">
        <f t="shared" si="262"/>
        <v>5</v>
      </c>
      <c r="K1636" s="39" t="s">
        <v>47</v>
      </c>
      <c r="L1636" s="38" t="s">
        <v>770</v>
      </c>
      <c r="M1636" s="38" t="s">
        <v>545</v>
      </c>
      <c r="N1636" s="59" t="s">
        <v>549</v>
      </c>
      <c r="O1636" s="62" t="s">
        <v>554</v>
      </c>
      <c r="T1636" s="6"/>
    </row>
    <row r="1637" spans="2:26" x14ac:dyDescent="0.25">
      <c r="B1637" s="30" t="s">
        <v>135</v>
      </c>
      <c r="C1637" s="31" t="s">
        <v>135</v>
      </c>
      <c r="D1637" s="31" t="s">
        <v>233</v>
      </c>
      <c r="E1637" s="31" t="s">
        <v>156</v>
      </c>
      <c r="F1637" s="31" t="s">
        <v>186</v>
      </c>
      <c r="G1637" s="32" t="str">
        <f t="shared" si="261"/>
        <v>3.3.91.34.00</v>
      </c>
      <c r="H1637" s="33" t="s">
        <v>255</v>
      </c>
      <c r="I1637" s="34" t="str">
        <f t="shared" si="260"/>
        <v>S</v>
      </c>
      <c r="J1637" s="32">
        <f t="shared" si="262"/>
        <v>4</v>
      </c>
      <c r="K1637" s="35" t="s">
        <v>46</v>
      </c>
      <c r="L1637" s="32" t="s">
        <v>770</v>
      </c>
      <c r="M1637" s="32" t="s">
        <v>544</v>
      </c>
      <c r="N1637" s="59" t="s">
        <v>549</v>
      </c>
      <c r="O1637" s="61" t="s">
        <v>554</v>
      </c>
      <c r="Q1637" s="2" t="str">
        <f>B1637&amp;"."&amp;C1637&amp;"."&amp;D1637&amp;"."&amp;E1637&amp;"."&amp;F1637</f>
        <v>3.3.91.34.00</v>
      </c>
      <c r="R1637" s="2" t="str">
        <f>SUBSTITUTE(Q1637,".","")</f>
        <v>33913400</v>
      </c>
      <c r="S1637" s="2" t="b">
        <f>R1637=T1637</f>
        <v>1</v>
      </c>
      <c r="T1637" s="6" t="str">
        <f>TRIM(SUBSTITUTE(TEXT(G1637,"00000000"),".",""))</f>
        <v>33913400</v>
      </c>
      <c r="V1637" s="9" t="str">
        <f>IF(IFERROR(SEARCH("Último",K1637),0)&gt;0,"A","S")</f>
        <v>S</v>
      </c>
      <c r="W1637" s="2" t="b">
        <f>V1637=I1637</f>
        <v>1</v>
      </c>
      <c r="Y1637" s="2" t="str">
        <f>G1637&amp;" - "&amp;H1637</f>
        <v>3.3.91.34.00 - OUTRAS DESPESAS DE PESSOAL DECORRENTES DE CONTRATOS DE TERCEIRIZAÇÃO</v>
      </c>
      <c r="Z1637" s="2" t="s">
        <v>549</v>
      </c>
    </row>
    <row r="1638" spans="2:26" x14ac:dyDescent="0.25">
      <c r="B1638" s="36" t="s">
        <v>135</v>
      </c>
      <c r="C1638" s="37" t="s">
        <v>135</v>
      </c>
      <c r="D1638" s="37" t="s">
        <v>233</v>
      </c>
      <c r="E1638" s="37" t="s">
        <v>156</v>
      </c>
      <c r="F1638" s="37" t="s">
        <v>173</v>
      </c>
      <c r="G1638" s="38" t="str">
        <f t="shared" si="261"/>
        <v>3.3.91.34.01</v>
      </c>
      <c r="H1638" s="45" t="s">
        <v>596</v>
      </c>
      <c r="I1638" s="29" t="str">
        <f t="shared" si="260"/>
        <v>A</v>
      </c>
      <c r="J1638" s="38">
        <f t="shared" si="262"/>
        <v>5</v>
      </c>
      <c r="K1638" s="39" t="s">
        <v>47</v>
      </c>
      <c r="L1638" s="38" t="s">
        <v>770</v>
      </c>
      <c r="M1638" s="38" t="s">
        <v>545</v>
      </c>
      <c r="N1638" s="59" t="s">
        <v>549</v>
      </c>
      <c r="O1638" s="62" t="s">
        <v>554</v>
      </c>
      <c r="T1638" s="6"/>
    </row>
    <row r="1639" spans="2:26" x14ac:dyDescent="0.25">
      <c r="B1639" s="36" t="s">
        <v>135</v>
      </c>
      <c r="C1639" s="37" t="s">
        <v>135</v>
      </c>
      <c r="D1639" s="37" t="s">
        <v>233</v>
      </c>
      <c r="E1639" s="37" t="s">
        <v>156</v>
      </c>
      <c r="F1639" s="37" t="s">
        <v>138</v>
      </c>
      <c r="G1639" s="38" t="str">
        <f t="shared" si="261"/>
        <v>3.3.91.34.02</v>
      </c>
      <c r="H1639" s="45" t="s">
        <v>597</v>
      </c>
      <c r="I1639" s="29" t="str">
        <f t="shared" si="260"/>
        <v>A</v>
      </c>
      <c r="J1639" s="38">
        <f t="shared" si="262"/>
        <v>5</v>
      </c>
      <c r="K1639" s="39" t="s">
        <v>47</v>
      </c>
      <c r="L1639" s="38" t="s">
        <v>770</v>
      </c>
      <c r="M1639" s="38" t="s">
        <v>545</v>
      </c>
      <c r="N1639" s="59" t="s">
        <v>549</v>
      </c>
      <c r="O1639" s="62" t="s">
        <v>554</v>
      </c>
      <c r="T1639" s="6"/>
    </row>
    <row r="1640" spans="2:26" x14ac:dyDescent="0.25">
      <c r="B1640" s="30" t="s">
        <v>135</v>
      </c>
      <c r="C1640" s="31" t="s">
        <v>135</v>
      </c>
      <c r="D1640" s="31" t="s">
        <v>233</v>
      </c>
      <c r="E1640" s="31" t="s">
        <v>189</v>
      </c>
      <c r="F1640" s="31" t="s">
        <v>186</v>
      </c>
      <c r="G1640" s="32" t="str">
        <f t="shared" si="261"/>
        <v>3.3.91.35.00</v>
      </c>
      <c r="H1640" s="33" t="s">
        <v>83</v>
      </c>
      <c r="I1640" s="34" t="str">
        <f t="shared" ref="I1640:I1703" si="263">IF(J1640&lt;J1641,"S","A")</f>
        <v>S</v>
      </c>
      <c r="J1640" s="32">
        <f t="shared" si="262"/>
        <v>4</v>
      </c>
      <c r="K1640" s="35" t="s">
        <v>46</v>
      </c>
      <c r="L1640" s="32" t="s">
        <v>770</v>
      </c>
      <c r="M1640" s="32" t="s">
        <v>544</v>
      </c>
      <c r="N1640" s="59" t="s">
        <v>549</v>
      </c>
      <c r="O1640" s="61" t="s">
        <v>554</v>
      </c>
      <c r="T1640" s="6"/>
    </row>
    <row r="1641" spans="2:26" x14ac:dyDescent="0.25">
      <c r="B1641" s="36" t="s">
        <v>135</v>
      </c>
      <c r="C1641" s="37" t="s">
        <v>135</v>
      </c>
      <c r="D1641" s="37" t="s">
        <v>233</v>
      </c>
      <c r="E1641" s="37" t="s">
        <v>189</v>
      </c>
      <c r="F1641" s="37" t="s">
        <v>173</v>
      </c>
      <c r="G1641" s="38" t="str">
        <f t="shared" si="261"/>
        <v>3.3.91.35.01</v>
      </c>
      <c r="H1641" s="45" t="s">
        <v>598</v>
      </c>
      <c r="I1641" s="29" t="str">
        <f t="shared" si="263"/>
        <v>A</v>
      </c>
      <c r="J1641" s="38">
        <f t="shared" si="262"/>
        <v>5</v>
      </c>
      <c r="K1641" s="39" t="s">
        <v>47</v>
      </c>
      <c r="L1641" s="38" t="s">
        <v>770</v>
      </c>
      <c r="M1641" s="38" t="s">
        <v>545</v>
      </c>
      <c r="N1641" s="59" t="s">
        <v>549</v>
      </c>
      <c r="O1641" s="62" t="s">
        <v>554</v>
      </c>
      <c r="T1641" s="6"/>
    </row>
    <row r="1642" spans="2:26" x14ac:dyDescent="0.25">
      <c r="B1642" s="36" t="s">
        <v>135</v>
      </c>
      <c r="C1642" s="37" t="s">
        <v>135</v>
      </c>
      <c r="D1642" s="37" t="s">
        <v>233</v>
      </c>
      <c r="E1642" s="37" t="s">
        <v>189</v>
      </c>
      <c r="F1642" s="37" t="s">
        <v>138</v>
      </c>
      <c r="G1642" s="38" t="str">
        <f t="shared" si="261"/>
        <v>3.3.91.35.02</v>
      </c>
      <c r="H1642" s="45" t="s">
        <v>599</v>
      </c>
      <c r="I1642" s="29" t="str">
        <f t="shared" si="263"/>
        <v>A</v>
      </c>
      <c r="J1642" s="38">
        <f t="shared" si="262"/>
        <v>5</v>
      </c>
      <c r="K1642" s="39" t="s">
        <v>47</v>
      </c>
      <c r="L1642" s="38" t="s">
        <v>770</v>
      </c>
      <c r="M1642" s="38" t="s">
        <v>545</v>
      </c>
      <c r="N1642" s="59" t="s">
        <v>549</v>
      </c>
      <c r="O1642" s="62" t="s">
        <v>554</v>
      </c>
      <c r="T1642" s="6"/>
    </row>
    <row r="1643" spans="2:26" x14ac:dyDescent="0.25">
      <c r="B1643" s="36" t="s">
        <v>135</v>
      </c>
      <c r="C1643" s="37" t="s">
        <v>135</v>
      </c>
      <c r="D1643" s="37" t="s">
        <v>233</v>
      </c>
      <c r="E1643" s="37" t="s">
        <v>189</v>
      </c>
      <c r="F1643" s="37" t="s">
        <v>191</v>
      </c>
      <c r="G1643" s="38" t="str">
        <f t="shared" si="261"/>
        <v>3.3.91.35.99</v>
      </c>
      <c r="H1643" s="45" t="s">
        <v>600</v>
      </c>
      <c r="I1643" s="29" t="str">
        <f t="shared" si="263"/>
        <v>A</v>
      </c>
      <c r="J1643" s="38">
        <f t="shared" si="262"/>
        <v>5</v>
      </c>
      <c r="K1643" s="39" t="s">
        <v>47</v>
      </c>
      <c r="L1643" s="38" t="s">
        <v>770</v>
      </c>
      <c r="M1643" s="38" t="s">
        <v>545</v>
      </c>
      <c r="N1643" s="59" t="s">
        <v>549</v>
      </c>
      <c r="O1643" s="62" t="s">
        <v>554</v>
      </c>
      <c r="T1643" s="6"/>
    </row>
    <row r="1644" spans="2:26" x14ac:dyDescent="0.25">
      <c r="B1644" s="30" t="s">
        <v>135</v>
      </c>
      <c r="C1644" s="31" t="s">
        <v>135</v>
      </c>
      <c r="D1644" s="31" t="s">
        <v>233</v>
      </c>
      <c r="E1644" s="31" t="s">
        <v>172</v>
      </c>
      <c r="F1644" s="31" t="s">
        <v>186</v>
      </c>
      <c r="G1644" s="32" t="str">
        <f t="shared" si="261"/>
        <v>3.3.91.36.00</v>
      </c>
      <c r="H1644" s="33" t="s">
        <v>84</v>
      </c>
      <c r="I1644" s="34" t="str">
        <f t="shared" si="263"/>
        <v>S</v>
      </c>
      <c r="J1644" s="32">
        <f t="shared" si="262"/>
        <v>4</v>
      </c>
      <c r="K1644" s="35" t="s">
        <v>46</v>
      </c>
      <c r="L1644" s="32" t="s">
        <v>770</v>
      </c>
      <c r="M1644" s="32" t="s">
        <v>545</v>
      </c>
      <c r="N1644" s="59" t="s">
        <v>549</v>
      </c>
      <c r="O1644" s="61" t="s">
        <v>554</v>
      </c>
      <c r="Q1644" s="2" t="str">
        <f>B1644&amp;"."&amp;C1644&amp;"."&amp;D1644&amp;"."&amp;E1644&amp;"."&amp;F1644</f>
        <v>3.3.91.36.00</v>
      </c>
      <c r="R1644" s="2" t="str">
        <f>SUBSTITUTE(Q1644,".","")</f>
        <v>33913600</v>
      </c>
      <c r="S1644" s="2" t="b">
        <f>R1644=T1644</f>
        <v>1</v>
      </c>
      <c r="T1644" s="6" t="str">
        <f>TRIM(SUBSTITUTE(TEXT(G1644,"00000000"),".",""))</f>
        <v>33913600</v>
      </c>
      <c r="V1644" s="9" t="str">
        <f>IF(IFERROR(SEARCH("Último",K1644),0)&gt;0,"A","S")</f>
        <v>S</v>
      </c>
      <c r="W1644" s="2" t="b">
        <f>V1644=I1644</f>
        <v>1</v>
      </c>
      <c r="Y1644" s="2" t="str">
        <f>G1644&amp;" - "&amp;H1644</f>
        <v>3.3.91.36.00 - OUTROS SERVIÇOS DE TERCEIROS - PESSOA FÍSICA</v>
      </c>
      <c r="Z1644" s="2" t="s">
        <v>549</v>
      </c>
    </row>
    <row r="1645" spans="2:26" x14ac:dyDescent="0.25">
      <c r="B1645" s="36" t="s">
        <v>135</v>
      </c>
      <c r="C1645" s="37" t="s">
        <v>135</v>
      </c>
      <c r="D1645" s="37" t="s">
        <v>233</v>
      </c>
      <c r="E1645" s="37" t="s">
        <v>172</v>
      </c>
      <c r="F1645" s="37" t="s">
        <v>143</v>
      </c>
      <c r="G1645" s="38" t="str">
        <f t="shared" si="261"/>
        <v>3.3.91.36.07</v>
      </c>
      <c r="H1645" s="45" t="s">
        <v>299</v>
      </c>
      <c r="I1645" s="29" t="str">
        <f t="shared" si="263"/>
        <v>A</v>
      </c>
      <c r="J1645" s="38">
        <f t="shared" si="262"/>
        <v>5</v>
      </c>
      <c r="K1645" s="39" t="s">
        <v>47</v>
      </c>
      <c r="L1645" s="38" t="s">
        <v>770</v>
      </c>
      <c r="M1645" s="38" t="s">
        <v>545</v>
      </c>
      <c r="N1645" s="59" t="s">
        <v>549</v>
      </c>
      <c r="O1645" s="62" t="s">
        <v>554</v>
      </c>
      <c r="Q1645" s="2" t="str">
        <f>B1645&amp;"."&amp;C1645&amp;"."&amp;D1645&amp;"."&amp;E1645&amp;"."&amp;F1645</f>
        <v>3.3.91.36.07</v>
      </c>
      <c r="R1645" s="2" t="str">
        <f>SUBSTITUTE(Q1645,".","")</f>
        <v>33913607</v>
      </c>
      <c r="S1645" s="2" t="b">
        <f>R1645=T1645</f>
        <v>1</v>
      </c>
      <c r="T1645" s="6" t="str">
        <f>TRIM(SUBSTITUTE(TEXT(G1645,"00000000"),".",""))</f>
        <v>33913607</v>
      </c>
      <c r="V1645" s="9" t="str">
        <f>IF(IFERROR(SEARCH("Último",K1645),0)&gt;0,"A","S")</f>
        <v>A</v>
      </c>
      <c r="W1645" s="2" t="b">
        <f>V1645=I1645</f>
        <v>1</v>
      </c>
      <c r="Y1645" s="2" t="str">
        <f>G1645&amp;" - "&amp;H1645</f>
        <v>3.3.91.36.07 - ESTAGIÁRIOS</v>
      </c>
      <c r="Z1645" s="2" t="s">
        <v>549</v>
      </c>
    </row>
    <row r="1646" spans="2:26" x14ac:dyDescent="0.25">
      <c r="B1646" s="30" t="s">
        <v>135</v>
      </c>
      <c r="C1646" s="31" t="s">
        <v>135</v>
      </c>
      <c r="D1646" s="31" t="s">
        <v>233</v>
      </c>
      <c r="E1646" s="31" t="s">
        <v>162</v>
      </c>
      <c r="F1646" s="31" t="s">
        <v>186</v>
      </c>
      <c r="G1646" s="32" t="str">
        <f t="shared" si="261"/>
        <v>3.3.91.37.00</v>
      </c>
      <c r="H1646" s="33" t="s">
        <v>615</v>
      </c>
      <c r="I1646" s="34" t="str">
        <f t="shared" si="263"/>
        <v>S</v>
      </c>
      <c r="J1646" s="32">
        <f t="shared" si="262"/>
        <v>4</v>
      </c>
      <c r="K1646" s="35" t="s">
        <v>46</v>
      </c>
      <c r="L1646" s="32" t="s">
        <v>770</v>
      </c>
      <c r="M1646" s="32" t="s">
        <v>545</v>
      </c>
      <c r="N1646" s="59" t="s">
        <v>549</v>
      </c>
      <c r="O1646" s="61" t="s">
        <v>554</v>
      </c>
      <c r="Q1646" s="2" t="str">
        <f>B1646&amp;"."&amp;C1646&amp;"."&amp;D1646&amp;"."&amp;E1646&amp;"."&amp;F1646</f>
        <v>3.3.91.37.00</v>
      </c>
      <c r="R1646" s="2" t="str">
        <f>SUBSTITUTE(Q1646,".","")</f>
        <v>33913700</v>
      </c>
      <c r="S1646" s="2" t="b">
        <f>R1646=T1646</f>
        <v>1</v>
      </c>
      <c r="T1646" s="6" t="str">
        <f>TRIM(SUBSTITUTE(TEXT(G1646,"00000000"),".",""))</f>
        <v>33913700</v>
      </c>
      <c r="V1646" s="9" t="str">
        <f>IF(IFERROR(SEARCH("Último",K1646),0)&gt;0,"A","S")</f>
        <v>S</v>
      </c>
      <c r="W1646" s="2" t="b">
        <f>V1646=I1646</f>
        <v>1</v>
      </c>
      <c r="Y1646" s="2" t="str">
        <f>G1646&amp;" - "&amp;H1646</f>
        <v>3.3.91.37.00 - LOCAÇÃO DE MÃO DE OBRA</v>
      </c>
      <c r="Z1646" s="2" t="s">
        <v>549</v>
      </c>
    </row>
    <row r="1647" spans="2:26" x14ac:dyDescent="0.25">
      <c r="B1647" s="36" t="s">
        <v>135</v>
      </c>
      <c r="C1647" s="37" t="s">
        <v>135</v>
      </c>
      <c r="D1647" s="37" t="s">
        <v>233</v>
      </c>
      <c r="E1647" s="37" t="s">
        <v>162</v>
      </c>
      <c r="F1647" s="37" t="s">
        <v>173</v>
      </c>
      <c r="G1647" s="38" t="str">
        <f t="shared" si="261"/>
        <v>3.3.91.37.01</v>
      </c>
      <c r="H1647" s="45" t="s">
        <v>609</v>
      </c>
      <c r="I1647" s="29" t="str">
        <f t="shared" si="263"/>
        <v>A</v>
      </c>
      <c r="J1647" s="38">
        <f t="shared" si="262"/>
        <v>5</v>
      </c>
      <c r="K1647" s="39" t="s">
        <v>47</v>
      </c>
      <c r="L1647" s="38" t="s">
        <v>770</v>
      </c>
      <c r="M1647" s="38" t="s">
        <v>545</v>
      </c>
      <c r="N1647" s="59" t="s">
        <v>549</v>
      </c>
      <c r="O1647" s="62" t="s">
        <v>554</v>
      </c>
      <c r="T1647" s="6"/>
    </row>
    <row r="1648" spans="2:26" x14ac:dyDescent="0.25">
      <c r="B1648" s="36" t="s">
        <v>135</v>
      </c>
      <c r="C1648" s="37" t="s">
        <v>135</v>
      </c>
      <c r="D1648" s="37" t="s">
        <v>233</v>
      </c>
      <c r="E1648" s="37" t="s">
        <v>162</v>
      </c>
      <c r="F1648" s="37" t="s">
        <v>138</v>
      </c>
      <c r="G1648" s="38" t="str">
        <f t="shared" si="261"/>
        <v>3.3.91.37.02</v>
      </c>
      <c r="H1648" s="45" t="s">
        <v>494</v>
      </c>
      <c r="I1648" s="29" t="str">
        <f t="shared" si="263"/>
        <v>A</v>
      </c>
      <c r="J1648" s="38">
        <f t="shared" si="262"/>
        <v>5</v>
      </c>
      <c r="K1648" s="39" t="s">
        <v>47</v>
      </c>
      <c r="L1648" s="38" t="s">
        <v>770</v>
      </c>
      <c r="M1648" s="38" t="s">
        <v>545</v>
      </c>
      <c r="N1648" s="59" t="s">
        <v>549</v>
      </c>
      <c r="O1648" s="62" t="s">
        <v>554</v>
      </c>
      <c r="T1648" s="6"/>
    </row>
    <row r="1649" spans="2:26" x14ac:dyDescent="0.25">
      <c r="B1649" s="36" t="s">
        <v>135</v>
      </c>
      <c r="C1649" s="37" t="s">
        <v>135</v>
      </c>
      <c r="D1649" s="37" t="s">
        <v>233</v>
      </c>
      <c r="E1649" s="37" t="s">
        <v>162</v>
      </c>
      <c r="F1649" s="37" t="s">
        <v>139</v>
      </c>
      <c r="G1649" s="38" t="str">
        <f t="shared" si="261"/>
        <v>3.3.91.37.03</v>
      </c>
      <c r="H1649" s="45" t="s">
        <v>610</v>
      </c>
      <c r="I1649" s="29" t="str">
        <f t="shared" si="263"/>
        <v>A</v>
      </c>
      <c r="J1649" s="38">
        <f t="shared" si="262"/>
        <v>5</v>
      </c>
      <c r="K1649" s="39" t="s">
        <v>47</v>
      </c>
      <c r="L1649" s="38" t="s">
        <v>770</v>
      </c>
      <c r="M1649" s="38" t="s">
        <v>545</v>
      </c>
      <c r="N1649" s="59" t="s">
        <v>549</v>
      </c>
      <c r="O1649" s="62" t="s">
        <v>554</v>
      </c>
      <c r="T1649" s="6"/>
    </row>
    <row r="1650" spans="2:26" x14ac:dyDescent="0.25">
      <c r="B1650" s="36" t="s">
        <v>135</v>
      </c>
      <c r="C1650" s="37" t="s">
        <v>135</v>
      </c>
      <c r="D1650" s="37" t="s">
        <v>233</v>
      </c>
      <c r="E1650" s="37" t="s">
        <v>162</v>
      </c>
      <c r="F1650" s="37" t="s">
        <v>140</v>
      </c>
      <c r="G1650" s="38" t="str">
        <f t="shared" si="261"/>
        <v>3.3.91.37.04</v>
      </c>
      <c r="H1650" s="45" t="s">
        <v>310</v>
      </c>
      <c r="I1650" s="29" t="str">
        <f t="shared" si="263"/>
        <v>A</v>
      </c>
      <c r="J1650" s="38">
        <f t="shared" si="262"/>
        <v>5</v>
      </c>
      <c r="K1650" s="39" t="s">
        <v>47</v>
      </c>
      <c r="L1650" s="38" t="s">
        <v>770</v>
      </c>
      <c r="M1650" s="38" t="s">
        <v>545</v>
      </c>
      <c r="N1650" s="59" t="s">
        <v>549</v>
      </c>
      <c r="O1650" s="62" t="s">
        <v>554</v>
      </c>
      <c r="T1650" s="6"/>
    </row>
    <row r="1651" spans="2:26" x14ac:dyDescent="0.25">
      <c r="B1651" s="36" t="s">
        <v>135</v>
      </c>
      <c r="C1651" s="37" t="s">
        <v>135</v>
      </c>
      <c r="D1651" s="37" t="s">
        <v>233</v>
      </c>
      <c r="E1651" s="37" t="s">
        <v>162</v>
      </c>
      <c r="F1651" s="37" t="s">
        <v>141</v>
      </c>
      <c r="G1651" s="38" t="str">
        <f t="shared" si="261"/>
        <v>3.3.91.37.05</v>
      </c>
      <c r="H1651" s="45" t="s">
        <v>611</v>
      </c>
      <c r="I1651" s="29" t="str">
        <f t="shared" si="263"/>
        <v>A</v>
      </c>
      <c r="J1651" s="38">
        <f t="shared" si="262"/>
        <v>5</v>
      </c>
      <c r="K1651" s="39" t="s">
        <v>47</v>
      </c>
      <c r="L1651" s="38" t="s">
        <v>770</v>
      </c>
      <c r="M1651" s="38" t="s">
        <v>545</v>
      </c>
      <c r="N1651" s="59" t="s">
        <v>549</v>
      </c>
      <c r="O1651" s="62" t="s">
        <v>554</v>
      </c>
      <c r="T1651" s="6"/>
    </row>
    <row r="1652" spans="2:26" x14ac:dyDescent="0.25">
      <c r="B1652" s="36" t="s">
        <v>135</v>
      </c>
      <c r="C1652" s="37" t="s">
        <v>135</v>
      </c>
      <c r="D1652" s="37" t="s">
        <v>233</v>
      </c>
      <c r="E1652" s="37" t="s">
        <v>162</v>
      </c>
      <c r="F1652" s="37" t="s">
        <v>142</v>
      </c>
      <c r="G1652" s="38" t="str">
        <f t="shared" si="261"/>
        <v>3.3.91.37.06</v>
      </c>
      <c r="H1652" s="45" t="s">
        <v>612</v>
      </c>
      <c r="I1652" s="29" t="str">
        <f t="shared" si="263"/>
        <v>A</v>
      </c>
      <c r="J1652" s="38">
        <f t="shared" si="262"/>
        <v>5</v>
      </c>
      <c r="K1652" s="39" t="s">
        <v>47</v>
      </c>
      <c r="L1652" s="38" t="s">
        <v>770</v>
      </c>
      <c r="M1652" s="38" t="s">
        <v>545</v>
      </c>
      <c r="N1652" s="59" t="s">
        <v>549</v>
      </c>
      <c r="O1652" s="62" t="s">
        <v>554</v>
      </c>
      <c r="T1652" s="6"/>
    </row>
    <row r="1653" spans="2:26" x14ac:dyDescent="0.25">
      <c r="B1653" s="36" t="s">
        <v>135</v>
      </c>
      <c r="C1653" s="37" t="s">
        <v>135</v>
      </c>
      <c r="D1653" s="37" t="s">
        <v>233</v>
      </c>
      <c r="E1653" s="37" t="s">
        <v>162</v>
      </c>
      <c r="F1653" s="37" t="s">
        <v>143</v>
      </c>
      <c r="G1653" s="38" t="str">
        <f t="shared" si="261"/>
        <v>3.3.91.37.07</v>
      </c>
      <c r="H1653" s="45" t="s">
        <v>777</v>
      </c>
      <c r="I1653" s="29" t="str">
        <f t="shared" si="263"/>
        <v>A</v>
      </c>
      <c r="J1653" s="38">
        <f t="shared" si="262"/>
        <v>5</v>
      </c>
      <c r="K1653" s="39" t="s">
        <v>47</v>
      </c>
      <c r="L1653" s="38" t="s">
        <v>770</v>
      </c>
      <c r="M1653" s="38" t="s">
        <v>545</v>
      </c>
      <c r="N1653" s="59" t="s">
        <v>549</v>
      </c>
      <c r="O1653" s="62" t="s">
        <v>554</v>
      </c>
      <c r="T1653" s="6"/>
    </row>
    <row r="1654" spans="2:26" x14ac:dyDescent="0.25">
      <c r="B1654" s="36" t="s">
        <v>135</v>
      </c>
      <c r="C1654" s="37" t="s">
        <v>135</v>
      </c>
      <c r="D1654" s="37" t="s">
        <v>233</v>
      </c>
      <c r="E1654" s="37" t="s">
        <v>162</v>
      </c>
      <c r="F1654" s="37" t="s">
        <v>144</v>
      </c>
      <c r="G1654" s="38" t="str">
        <f t="shared" si="261"/>
        <v>3.3.91.37.08</v>
      </c>
      <c r="H1654" s="45" t="s">
        <v>613</v>
      </c>
      <c r="I1654" s="29" t="str">
        <f t="shared" si="263"/>
        <v>A</v>
      </c>
      <c r="J1654" s="38">
        <f t="shared" si="262"/>
        <v>5</v>
      </c>
      <c r="K1654" s="39" t="s">
        <v>47</v>
      </c>
      <c r="L1654" s="38" t="s">
        <v>770</v>
      </c>
      <c r="M1654" s="38" t="s">
        <v>545</v>
      </c>
      <c r="N1654" s="59" t="s">
        <v>549</v>
      </c>
      <c r="O1654" s="62" t="s">
        <v>554</v>
      </c>
      <c r="T1654" s="6"/>
    </row>
    <row r="1655" spans="2:26" x14ac:dyDescent="0.25">
      <c r="B1655" s="36" t="s">
        <v>135</v>
      </c>
      <c r="C1655" s="37" t="s">
        <v>135</v>
      </c>
      <c r="D1655" s="37" t="s">
        <v>233</v>
      </c>
      <c r="E1655" s="37" t="s">
        <v>162</v>
      </c>
      <c r="F1655" s="37" t="s">
        <v>191</v>
      </c>
      <c r="G1655" s="38" t="str">
        <f t="shared" si="261"/>
        <v>3.3.91.37.99</v>
      </c>
      <c r="H1655" s="45" t="s">
        <v>614</v>
      </c>
      <c r="I1655" s="29" t="str">
        <f t="shared" si="263"/>
        <v>A</v>
      </c>
      <c r="J1655" s="38">
        <f t="shared" si="262"/>
        <v>5</v>
      </c>
      <c r="K1655" s="39" t="s">
        <v>47</v>
      </c>
      <c r="L1655" s="38" t="s">
        <v>770</v>
      </c>
      <c r="M1655" s="38" t="s">
        <v>545</v>
      </c>
      <c r="N1655" s="59" t="s">
        <v>549</v>
      </c>
      <c r="O1655" s="62" t="s">
        <v>554</v>
      </c>
      <c r="T1655" s="6"/>
    </row>
    <row r="1656" spans="2:26" x14ac:dyDescent="0.25">
      <c r="B1656" s="30" t="s">
        <v>135</v>
      </c>
      <c r="C1656" s="31" t="s">
        <v>135</v>
      </c>
      <c r="D1656" s="31" t="s">
        <v>233</v>
      </c>
      <c r="E1656" s="31" t="s">
        <v>154</v>
      </c>
      <c r="F1656" s="31" t="s">
        <v>186</v>
      </c>
      <c r="G1656" s="32" t="str">
        <f t="shared" si="261"/>
        <v>3.3.91.38.00</v>
      </c>
      <c r="H1656" s="33" t="s">
        <v>101</v>
      </c>
      <c r="I1656" s="34" t="str">
        <f t="shared" si="263"/>
        <v>S</v>
      </c>
      <c r="J1656" s="32">
        <f t="shared" si="262"/>
        <v>4</v>
      </c>
      <c r="K1656" s="35" t="s">
        <v>46</v>
      </c>
      <c r="L1656" s="32" t="s">
        <v>770</v>
      </c>
      <c r="M1656" s="32" t="s">
        <v>545</v>
      </c>
      <c r="N1656" s="59" t="s">
        <v>549</v>
      </c>
      <c r="O1656" s="61" t="s">
        <v>554</v>
      </c>
      <c r="Q1656" s="2" t="str">
        <f>B1656&amp;"."&amp;C1656&amp;"."&amp;D1656&amp;"."&amp;E1656&amp;"."&amp;F1656</f>
        <v>3.3.91.38.00</v>
      </c>
      <c r="R1656" s="2" t="str">
        <f>SUBSTITUTE(Q1656,".","")</f>
        <v>33913800</v>
      </c>
      <c r="S1656" s="2" t="b">
        <f>R1656=T1656</f>
        <v>1</v>
      </c>
      <c r="T1656" s="6" t="str">
        <f>TRIM(SUBSTITUTE(TEXT(G1656,"00000000"),".",""))</f>
        <v>33913800</v>
      </c>
      <c r="V1656" s="9" t="str">
        <f>IF(IFERROR(SEARCH("Último",K1656),0)&gt;0,"A","S")</f>
        <v>S</v>
      </c>
      <c r="W1656" s="2" t="b">
        <f>V1656=I1656</f>
        <v>1</v>
      </c>
      <c r="Y1656" s="2" t="str">
        <f>G1656&amp;" - "&amp;H1656</f>
        <v>3.3.91.38.00 - ARRENDAMENTO MERCANTIL</v>
      </c>
      <c r="Z1656" s="2" t="s">
        <v>549</v>
      </c>
    </row>
    <row r="1657" spans="2:26" x14ac:dyDescent="0.25">
      <c r="B1657" s="36" t="s">
        <v>135</v>
      </c>
      <c r="C1657" s="37" t="s">
        <v>135</v>
      </c>
      <c r="D1657" s="37" t="s">
        <v>233</v>
      </c>
      <c r="E1657" s="37" t="s">
        <v>154</v>
      </c>
      <c r="F1657" s="37" t="s">
        <v>173</v>
      </c>
      <c r="G1657" s="38" t="str">
        <f t="shared" si="261"/>
        <v>3.3.91.38.01</v>
      </c>
      <c r="H1657" s="45" t="s">
        <v>616</v>
      </c>
      <c r="I1657" s="29" t="str">
        <f t="shared" si="263"/>
        <v>A</v>
      </c>
      <c r="J1657" s="38">
        <f t="shared" si="262"/>
        <v>5</v>
      </c>
      <c r="K1657" s="39" t="s">
        <v>47</v>
      </c>
      <c r="L1657" s="38" t="s">
        <v>770</v>
      </c>
      <c r="M1657" s="38" t="s">
        <v>545</v>
      </c>
      <c r="N1657" s="59" t="s">
        <v>549</v>
      </c>
      <c r="O1657" s="62" t="s">
        <v>554</v>
      </c>
      <c r="T1657" s="6"/>
    </row>
    <row r="1658" spans="2:26" x14ac:dyDescent="0.25">
      <c r="B1658" s="36" t="s">
        <v>135</v>
      </c>
      <c r="C1658" s="37" t="s">
        <v>135</v>
      </c>
      <c r="D1658" s="37" t="s">
        <v>233</v>
      </c>
      <c r="E1658" s="37" t="s">
        <v>154</v>
      </c>
      <c r="F1658" s="37" t="s">
        <v>138</v>
      </c>
      <c r="G1658" s="38" t="str">
        <f t="shared" si="261"/>
        <v>3.3.91.38.02</v>
      </c>
      <c r="H1658" s="45" t="s">
        <v>397</v>
      </c>
      <c r="I1658" s="29" t="str">
        <f t="shared" si="263"/>
        <v>A</v>
      </c>
      <c r="J1658" s="38">
        <f t="shared" si="262"/>
        <v>5</v>
      </c>
      <c r="K1658" s="39" t="s">
        <v>47</v>
      </c>
      <c r="L1658" s="38" t="s">
        <v>770</v>
      </c>
      <c r="M1658" s="38" t="s">
        <v>545</v>
      </c>
      <c r="N1658" s="59" t="s">
        <v>549</v>
      </c>
      <c r="O1658" s="62" t="s">
        <v>554</v>
      </c>
      <c r="T1658" s="6"/>
    </row>
    <row r="1659" spans="2:26" x14ac:dyDescent="0.25">
      <c r="B1659" s="36" t="s">
        <v>135</v>
      </c>
      <c r="C1659" s="37" t="s">
        <v>135</v>
      </c>
      <c r="D1659" s="37" t="s">
        <v>233</v>
      </c>
      <c r="E1659" s="37" t="s">
        <v>154</v>
      </c>
      <c r="F1659" s="37" t="s">
        <v>139</v>
      </c>
      <c r="G1659" s="38" t="str">
        <f t="shared" si="261"/>
        <v>3.3.91.38.03</v>
      </c>
      <c r="H1659" s="45" t="s">
        <v>617</v>
      </c>
      <c r="I1659" s="29" t="str">
        <f t="shared" si="263"/>
        <v>A</v>
      </c>
      <c r="J1659" s="38">
        <f t="shared" si="262"/>
        <v>5</v>
      </c>
      <c r="K1659" s="39" t="s">
        <v>47</v>
      </c>
      <c r="L1659" s="38" t="s">
        <v>770</v>
      </c>
      <c r="M1659" s="38" t="s">
        <v>545</v>
      </c>
      <c r="N1659" s="59" t="s">
        <v>549</v>
      </c>
      <c r="O1659" s="62" t="s">
        <v>554</v>
      </c>
      <c r="T1659" s="6"/>
    </row>
    <row r="1660" spans="2:26" x14ac:dyDescent="0.25">
      <c r="B1660" s="36" t="s">
        <v>135</v>
      </c>
      <c r="C1660" s="37" t="s">
        <v>135</v>
      </c>
      <c r="D1660" s="37" t="s">
        <v>233</v>
      </c>
      <c r="E1660" s="37" t="s">
        <v>154</v>
      </c>
      <c r="F1660" s="37" t="s">
        <v>140</v>
      </c>
      <c r="G1660" s="38" t="str">
        <f t="shared" si="261"/>
        <v>3.3.91.38.04</v>
      </c>
      <c r="H1660" s="45" t="s">
        <v>618</v>
      </c>
      <c r="I1660" s="29" t="str">
        <f t="shared" si="263"/>
        <v>A</v>
      </c>
      <c r="J1660" s="38">
        <f t="shared" si="262"/>
        <v>5</v>
      </c>
      <c r="K1660" s="39" t="s">
        <v>47</v>
      </c>
      <c r="L1660" s="38" t="s">
        <v>770</v>
      </c>
      <c r="M1660" s="38" t="s">
        <v>545</v>
      </c>
      <c r="N1660" s="59" t="s">
        <v>549</v>
      </c>
      <c r="O1660" s="62" t="s">
        <v>554</v>
      </c>
      <c r="T1660" s="6"/>
    </row>
    <row r="1661" spans="2:26" x14ac:dyDescent="0.25">
      <c r="B1661" s="36" t="s">
        <v>135</v>
      </c>
      <c r="C1661" s="37" t="s">
        <v>135</v>
      </c>
      <c r="D1661" s="37" t="s">
        <v>233</v>
      </c>
      <c r="E1661" s="37" t="s">
        <v>154</v>
      </c>
      <c r="F1661" s="37" t="s">
        <v>141</v>
      </c>
      <c r="G1661" s="38" t="str">
        <f t="shared" si="261"/>
        <v>3.3.91.38.05</v>
      </c>
      <c r="H1661" s="45" t="s">
        <v>619</v>
      </c>
      <c r="I1661" s="29" t="str">
        <f t="shared" si="263"/>
        <v>A</v>
      </c>
      <c r="J1661" s="38">
        <f t="shared" si="262"/>
        <v>5</v>
      </c>
      <c r="K1661" s="39" t="s">
        <v>47</v>
      </c>
      <c r="L1661" s="38" t="s">
        <v>770</v>
      </c>
      <c r="M1661" s="38" t="s">
        <v>545</v>
      </c>
      <c r="N1661" s="59" t="s">
        <v>549</v>
      </c>
      <c r="O1661" s="62" t="s">
        <v>554</v>
      </c>
      <c r="T1661" s="6"/>
    </row>
    <row r="1662" spans="2:26" x14ac:dyDescent="0.25">
      <c r="B1662" s="36" t="s">
        <v>135</v>
      </c>
      <c r="C1662" s="37" t="s">
        <v>135</v>
      </c>
      <c r="D1662" s="37" t="s">
        <v>233</v>
      </c>
      <c r="E1662" s="37" t="s">
        <v>154</v>
      </c>
      <c r="F1662" s="37" t="s">
        <v>191</v>
      </c>
      <c r="G1662" s="38" t="str">
        <f t="shared" si="261"/>
        <v>3.3.91.38.99</v>
      </c>
      <c r="H1662" s="45" t="s">
        <v>620</v>
      </c>
      <c r="I1662" s="29" t="str">
        <f t="shared" si="263"/>
        <v>A</v>
      </c>
      <c r="J1662" s="38">
        <f t="shared" si="262"/>
        <v>5</v>
      </c>
      <c r="K1662" s="39" t="s">
        <v>47</v>
      </c>
      <c r="L1662" s="38" t="s">
        <v>770</v>
      </c>
      <c r="M1662" s="38" t="s">
        <v>545</v>
      </c>
      <c r="N1662" s="59" t="s">
        <v>549</v>
      </c>
      <c r="O1662" s="62" t="s">
        <v>554</v>
      </c>
      <c r="T1662" s="6"/>
    </row>
    <row r="1663" spans="2:26" x14ac:dyDescent="0.25">
      <c r="B1663" s="30" t="s">
        <v>135</v>
      </c>
      <c r="C1663" s="31" t="s">
        <v>135</v>
      </c>
      <c r="D1663" s="31" t="s">
        <v>233</v>
      </c>
      <c r="E1663" s="31" t="s">
        <v>184</v>
      </c>
      <c r="F1663" s="31" t="s">
        <v>186</v>
      </c>
      <c r="G1663" s="32" t="str">
        <f t="shared" si="261"/>
        <v>3.3.91.39.00</v>
      </c>
      <c r="H1663" s="33" t="s">
        <v>80</v>
      </c>
      <c r="I1663" s="34" t="str">
        <f t="shared" si="263"/>
        <v>S</v>
      </c>
      <c r="J1663" s="32">
        <f t="shared" si="262"/>
        <v>4</v>
      </c>
      <c r="K1663" s="35" t="s">
        <v>46</v>
      </c>
      <c r="L1663" s="32" t="s">
        <v>770</v>
      </c>
      <c r="M1663" s="32" t="s">
        <v>544</v>
      </c>
      <c r="N1663" s="59" t="s">
        <v>549</v>
      </c>
      <c r="O1663" s="61" t="s">
        <v>554</v>
      </c>
      <c r="Q1663" s="2" t="str">
        <f>B1663&amp;"."&amp;C1663&amp;"."&amp;D1663&amp;"."&amp;E1663&amp;"."&amp;F1663</f>
        <v>3.3.91.39.00</v>
      </c>
      <c r="R1663" s="2" t="str">
        <f>SUBSTITUTE(Q1663,".","")</f>
        <v>33913900</v>
      </c>
      <c r="S1663" s="2" t="b">
        <f>R1663=T1663</f>
        <v>1</v>
      </c>
      <c r="T1663" s="6" t="str">
        <f>TRIM(SUBSTITUTE(TEXT(G1663,"00000000"),".",""))</f>
        <v>33913900</v>
      </c>
      <c r="V1663" s="9" t="str">
        <f>IF(IFERROR(SEARCH("Último",K1663),0)&gt;0,"A","S")</f>
        <v>S</v>
      </c>
      <c r="W1663" s="2" t="b">
        <f>V1663=I1663</f>
        <v>1</v>
      </c>
      <c r="Y1663" s="2" t="str">
        <f>G1663&amp;" - "&amp;H1663</f>
        <v>3.3.91.39.00 - OUTROS SERVIÇOS DE TERCEIROS - PESSOA JURÍDICA</v>
      </c>
      <c r="Z1663" s="2" t="s">
        <v>549</v>
      </c>
    </row>
    <row r="1664" spans="2:26" x14ac:dyDescent="0.25">
      <c r="B1664" s="36">
        <v>3</v>
      </c>
      <c r="C1664" s="37">
        <v>3</v>
      </c>
      <c r="D1664" s="37" t="s">
        <v>233</v>
      </c>
      <c r="E1664" s="37" t="s">
        <v>184</v>
      </c>
      <c r="F1664" s="37" t="s">
        <v>138</v>
      </c>
      <c r="G1664" s="38" t="str">
        <f t="shared" si="261"/>
        <v>3.3.91.39.02</v>
      </c>
      <c r="H1664" s="45" t="s">
        <v>294</v>
      </c>
      <c r="I1664" s="29" t="str">
        <f t="shared" si="263"/>
        <v>A</v>
      </c>
      <c r="J1664" s="38">
        <f t="shared" si="262"/>
        <v>5</v>
      </c>
      <c r="K1664" s="39" t="s">
        <v>47</v>
      </c>
      <c r="L1664" s="38" t="s">
        <v>770</v>
      </c>
      <c r="M1664" s="38" t="s">
        <v>545</v>
      </c>
      <c r="N1664" s="59" t="s">
        <v>549</v>
      </c>
      <c r="O1664" s="62" t="s">
        <v>554</v>
      </c>
      <c r="T1664" s="6"/>
    </row>
    <row r="1665" spans="2:26" x14ac:dyDescent="0.25">
      <c r="B1665" s="36">
        <v>3</v>
      </c>
      <c r="C1665" s="37">
        <v>3</v>
      </c>
      <c r="D1665" s="37" t="s">
        <v>233</v>
      </c>
      <c r="E1665" s="37" t="s">
        <v>184</v>
      </c>
      <c r="F1665" s="37" t="s">
        <v>141</v>
      </c>
      <c r="G1665" s="38" t="str">
        <f t="shared" si="261"/>
        <v>3.3.91.39.05</v>
      </c>
      <c r="H1665" s="45" t="s">
        <v>327</v>
      </c>
      <c r="I1665" s="29" t="str">
        <f t="shared" si="263"/>
        <v>A</v>
      </c>
      <c r="J1665" s="38">
        <f t="shared" si="262"/>
        <v>5</v>
      </c>
      <c r="K1665" s="39" t="s">
        <v>47</v>
      </c>
      <c r="L1665" s="38" t="s">
        <v>770</v>
      </c>
      <c r="M1665" s="38" t="s">
        <v>545</v>
      </c>
      <c r="N1665" s="59" t="s">
        <v>549</v>
      </c>
      <c r="O1665" s="62" t="s">
        <v>554</v>
      </c>
      <c r="T1665" s="6"/>
    </row>
    <row r="1666" spans="2:26" x14ac:dyDescent="0.25">
      <c r="B1666" s="36">
        <v>3</v>
      </c>
      <c r="C1666" s="37">
        <v>3</v>
      </c>
      <c r="D1666" s="37" t="s">
        <v>233</v>
      </c>
      <c r="E1666" s="37" t="s">
        <v>184</v>
      </c>
      <c r="F1666" s="37" t="s">
        <v>183</v>
      </c>
      <c r="G1666" s="38" t="str">
        <f t="shared" si="261"/>
        <v>3.3.91.39.10</v>
      </c>
      <c r="H1666" s="45" t="s">
        <v>305</v>
      </c>
      <c r="I1666" s="29" t="str">
        <f t="shared" si="263"/>
        <v>A</v>
      </c>
      <c r="J1666" s="38">
        <f t="shared" si="262"/>
        <v>5</v>
      </c>
      <c r="K1666" s="39" t="s">
        <v>47</v>
      </c>
      <c r="L1666" s="38" t="s">
        <v>770</v>
      </c>
      <c r="M1666" s="38" t="s">
        <v>545</v>
      </c>
      <c r="N1666" s="59" t="s">
        <v>549</v>
      </c>
      <c r="O1666" s="62" t="s">
        <v>554</v>
      </c>
      <c r="T1666" s="6"/>
    </row>
    <row r="1667" spans="2:26" x14ac:dyDescent="0.25">
      <c r="B1667" s="36">
        <v>3</v>
      </c>
      <c r="C1667" s="37">
        <v>3</v>
      </c>
      <c r="D1667" s="37" t="s">
        <v>233</v>
      </c>
      <c r="E1667" s="37" t="s">
        <v>184</v>
      </c>
      <c r="F1667" s="37" t="s">
        <v>145</v>
      </c>
      <c r="G1667" s="38" t="str">
        <f t="shared" si="261"/>
        <v>3.3.91.39.12</v>
      </c>
      <c r="H1667" s="45" t="s">
        <v>329</v>
      </c>
      <c r="I1667" s="29" t="str">
        <f t="shared" si="263"/>
        <v>A</v>
      </c>
      <c r="J1667" s="38">
        <f t="shared" si="262"/>
        <v>5</v>
      </c>
      <c r="K1667" s="39" t="s">
        <v>47</v>
      </c>
      <c r="L1667" s="38" t="s">
        <v>770</v>
      </c>
      <c r="M1667" s="38" t="s">
        <v>545</v>
      </c>
      <c r="N1667" s="59" t="s">
        <v>549</v>
      </c>
      <c r="O1667" s="62" t="s">
        <v>554</v>
      </c>
      <c r="T1667" s="6"/>
    </row>
    <row r="1668" spans="2:26" x14ac:dyDescent="0.25">
      <c r="B1668" s="36">
        <v>3</v>
      </c>
      <c r="C1668" s="37">
        <v>3</v>
      </c>
      <c r="D1668" s="37" t="s">
        <v>233</v>
      </c>
      <c r="E1668" s="37" t="s">
        <v>184</v>
      </c>
      <c r="F1668" s="37" t="s">
        <v>176</v>
      </c>
      <c r="G1668" s="38" t="str">
        <f t="shared" si="261"/>
        <v>3.3.91.39.14</v>
      </c>
      <c r="H1668" s="45" t="s">
        <v>330</v>
      </c>
      <c r="I1668" s="29" t="str">
        <f t="shared" si="263"/>
        <v>A</v>
      </c>
      <c r="J1668" s="38">
        <f t="shared" si="262"/>
        <v>5</v>
      </c>
      <c r="K1668" s="39" t="s">
        <v>47</v>
      </c>
      <c r="L1668" s="38" t="s">
        <v>770</v>
      </c>
      <c r="M1668" s="38" t="s">
        <v>545</v>
      </c>
      <c r="N1668" s="59" t="s">
        <v>549</v>
      </c>
      <c r="O1668" s="62" t="s">
        <v>554</v>
      </c>
      <c r="T1668" s="6"/>
    </row>
    <row r="1669" spans="2:26" x14ac:dyDescent="0.25">
      <c r="B1669" s="36">
        <v>3</v>
      </c>
      <c r="C1669" s="37">
        <v>3</v>
      </c>
      <c r="D1669" s="37" t="s">
        <v>233</v>
      </c>
      <c r="E1669" s="37" t="s">
        <v>184</v>
      </c>
      <c r="F1669" s="37" t="s">
        <v>177</v>
      </c>
      <c r="G1669" s="38" t="str">
        <f t="shared" si="261"/>
        <v>3.3.91.39.16</v>
      </c>
      <c r="H1669" s="45" t="s">
        <v>310</v>
      </c>
      <c r="I1669" s="29" t="str">
        <f t="shared" si="263"/>
        <v>A</v>
      </c>
      <c r="J1669" s="38">
        <f t="shared" si="262"/>
        <v>5</v>
      </c>
      <c r="K1669" s="39" t="s">
        <v>47</v>
      </c>
      <c r="L1669" s="38" t="s">
        <v>770</v>
      </c>
      <c r="M1669" s="38" t="s">
        <v>545</v>
      </c>
      <c r="N1669" s="59" t="s">
        <v>549</v>
      </c>
      <c r="O1669" s="62" t="s">
        <v>554</v>
      </c>
      <c r="T1669" s="6"/>
    </row>
    <row r="1670" spans="2:26" x14ac:dyDescent="0.25">
      <c r="B1670" s="36" t="s">
        <v>135</v>
      </c>
      <c r="C1670" s="37" t="s">
        <v>135</v>
      </c>
      <c r="D1670" s="37" t="s">
        <v>233</v>
      </c>
      <c r="E1670" s="37" t="s">
        <v>184</v>
      </c>
      <c r="F1670" s="37" t="s">
        <v>187</v>
      </c>
      <c r="G1670" s="38" t="str">
        <f t="shared" si="261"/>
        <v>3.3.91.39.17</v>
      </c>
      <c r="H1670" s="23" t="s">
        <v>102</v>
      </c>
      <c r="I1670" s="29" t="str">
        <f t="shared" si="263"/>
        <v>A</v>
      </c>
      <c r="J1670" s="38">
        <f t="shared" si="262"/>
        <v>5</v>
      </c>
      <c r="K1670" s="39" t="s">
        <v>47</v>
      </c>
      <c r="L1670" s="38" t="s">
        <v>770</v>
      </c>
      <c r="M1670" s="38" t="s">
        <v>544</v>
      </c>
      <c r="N1670" s="59" t="s">
        <v>549</v>
      </c>
      <c r="O1670" s="62" t="s">
        <v>554</v>
      </c>
      <c r="T1670" s="6"/>
    </row>
    <row r="1671" spans="2:26" x14ac:dyDescent="0.25">
      <c r="B1671" s="36">
        <v>3</v>
      </c>
      <c r="C1671" s="37">
        <v>3</v>
      </c>
      <c r="D1671" s="37" t="s">
        <v>233</v>
      </c>
      <c r="E1671" s="37" t="s">
        <v>184</v>
      </c>
      <c r="F1671" s="37">
        <v>19</v>
      </c>
      <c r="G1671" s="38" t="str">
        <f t="shared" si="261"/>
        <v>3.3.91.39.19</v>
      </c>
      <c r="H1671" s="23" t="s">
        <v>308</v>
      </c>
      <c r="I1671" s="29" t="str">
        <f t="shared" si="263"/>
        <v>A</v>
      </c>
      <c r="J1671" s="38">
        <f t="shared" si="262"/>
        <v>5</v>
      </c>
      <c r="K1671" s="39" t="s">
        <v>47</v>
      </c>
      <c r="L1671" s="38" t="s">
        <v>770</v>
      </c>
      <c r="M1671" s="38" t="s">
        <v>545</v>
      </c>
      <c r="N1671" s="59" t="s">
        <v>549</v>
      </c>
      <c r="O1671" s="62" t="s">
        <v>554</v>
      </c>
      <c r="T1671" s="6"/>
    </row>
    <row r="1672" spans="2:26" x14ac:dyDescent="0.25">
      <c r="B1672" s="36">
        <v>3</v>
      </c>
      <c r="C1672" s="37">
        <v>3</v>
      </c>
      <c r="D1672" s="37" t="s">
        <v>233</v>
      </c>
      <c r="E1672" s="37" t="s">
        <v>184</v>
      </c>
      <c r="F1672" s="37">
        <v>21</v>
      </c>
      <c r="G1672" s="38" t="str">
        <f t="shared" si="261"/>
        <v>3.3.91.39.21</v>
      </c>
      <c r="H1672" s="23" t="s">
        <v>331</v>
      </c>
      <c r="I1672" s="29" t="str">
        <f t="shared" si="263"/>
        <v>A</v>
      </c>
      <c r="J1672" s="38">
        <f t="shared" si="262"/>
        <v>5</v>
      </c>
      <c r="K1672" s="39" t="s">
        <v>47</v>
      </c>
      <c r="L1672" s="38" t="s">
        <v>770</v>
      </c>
      <c r="M1672" s="38" t="s">
        <v>545</v>
      </c>
      <c r="N1672" s="59" t="s">
        <v>549</v>
      </c>
      <c r="O1672" s="62" t="s">
        <v>554</v>
      </c>
      <c r="T1672" s="6"/>
    </row>
    <row r="1673" spans="2:26" x14ac:dyDescent="0.25">
      <c r="B1673" s="36">
        <v>3</v>
      </c>
      <c r="C1673" s="37">
        <v>3</v>
      </c>
      <c r="D1673" s="37" t="s">
        <v>233</v>
      </c>
      <c r="E1673" s="37" t="s">
        <v>184</v>
      </c>
      <c r="F1673" s="37">
        <v>22</v>
      </c>
      <c r="G1673" s="38" t="str">
        <f t="shared" ref="G1673:G1736" si="264">B1673&amp;"."&amp;C1673&amp;"."&amp;D1673&amp;"."&amp;E1673&amp;"."&amp;F1673</f>
        <v>3.3.91.39.22</v>
      </c>
      <c r="H1673" s="23" t="s">
        <v>332</v>
      </c>
      <c r="I1673" s="29" t="str">
        <f t="shared" si="263"/>
        <v>A</v>
      </c>
      <c r="J1673" s="38">
        <f t="shared" ref="J1673:J1736" si="265">IF( (VALUE(F1673) &gt; 0), 5,IF( (VALUE(E1673) &gt; 0), 4,IF( (VALUE(D1673) &gt; 0), 3,IF( (VALUE(C1673) &gt; 0), 2,1))))</f>
        <v>5</v>
      </c>
      <c r="K1673" s="39" t="s">
        <v>47</v>
      </c>
      <c r="L1673" s="38" t="s">
        <v>770</v>
      </c>
      <c r="M1673" s="38" t="s">
        <v>545</v>
      </c>
      <c r="N1673" s="59" t="s">
        <v>549</v>
      </c>
      <c r="O1673" s="62" t="s">
        <v>554</v>
      </c>
      <c r="T1673" s="6"/>
    </row>
    <row r="1674" spans="2:26" x14ac:dyDescent="0.25">
      <c r="B1674" s="77">
        <v>3</v>
      </c>
      <c r="C1674" s="78">
        <v>3</v>
      </c>
      <c r="D1674" s="78" t="s">
        <v>233</v>
      </c>
      <c r="E1674" s="78" t="s">
        <v>184</v>
      </c>
      <c r="F1674" s="78" t="s">
        <v>160</v>
      </c>
      <c r="G1674" s="79" t="str">
        <f t="shared" si="264"/>
        <v>3.3.91.39.25</v>
      </c>
      <c r="H1674" s="80" t="s">
        <v>411</v>
      </c>
      <c r="I1674" s="81" t="str">
        <f t="shared" si="263"/>
        <v>A</v>
      </c>
      <c r="J1674" s="79">
        <f t="shared" si="265"/>
        <v>5</v>
      </c>
      <c r="K1674" s="82" t="s">
        <v>47</v>
      </c>
      <c r="L1674" s="79" t="s">
        <v>773</v>
      </c>
      <c r="M1674" s="79" t="s">
        <v>544</v>
      </c>
      <c r="N1674" s="67" t="s">
        <v>815</v>
      </c>
      <c r="O1674" s="62" t="s">
        <v>805</v>
      </c>
      <c r="T1674" s="6"/>
    </row>
    <row r="1675" spans="2:26" x14ac:dyDescent="0.25">
      <c r="B1675" s="36">
        <v>3</v>
      </c>
      <c r="C1675" s="37">
        <v>3</v>
      </c>
      <c r="D1675" s="37" t="s">
        <v>233</v>
      </c>
      <c r="E1675" s="37" t="s">
        <v>184</v>
      </c>
      <c r="F1675" s="37" t="s">
        <v>182</v>
      </c>
      <c r="G1675" s="38" t="str">
        <f t="shared" si="264"/>
        <v>3.3.91.39.28</v>
      </c>
      <c r="H1675" s="23" t="s">
        <v>800</v>
      </c>
      <c r="I1675" s="29" t="str">
        <f t="shared" si="263"/>
        <v>A</v>
      </c>
      <c r="J1675" s="38">
        <f t="shared" si="265"/>
        <v>5</v>
      </c>
      <c r="K1675" s="39" t="s">
        <v>47</v>
      </c>
      <c r="L1675" s="38" t="s">
        <v>770</v>
      </c>
      <c r="M1675" s="38" t="s">
        <v>545</v>
      </c>
      <c r="N1675" s="59" t="s">
        <v>549</v>
      </c>
      <c r="O1675" s="62" t="s">
        <v>554</v>
      </c>
      <c r="Q1675" s="2" t="str">
        <f>B1675&amp;"."&amp;C1675&amp;"."&amp;D1675&amp;"."&amp;E1675&amp;"."&amp;F1675</f>
        <v>3.3.91.39.28</v>
      </c>
      <c r="R1675" s="2" t="str">
        <f>SUBSTITUTE(Q1675,".","")</f>
        <v>33913928</v>
      </c>
      <c r="S1675" s="2" t="b">
        <f>R1675=T1675</f>
        <v>1</v>
      </c>
      <c r="T1675" s="6" t="str">
        <f>TRIM(SUBSTITUTE(TEXT(G1675,"00000000"),".",""))</f>
        <v>33913928</v>
      </c>
      <c r="V1675" s="9" t="str">
        <f>IF(IFERROR(SEARCH("Último",K1675),0)&gt;0,"A","S")</f>
        <v>A</v>
      </c>
      <c r="W1675" s="2" t="b">
        <f>V1675=I1675</f>
        <v>1</v>
      </c>
      <c r="Y1675" s="2" t="str">
        <f>G1675&amp;" - "&amp;H1675</f>
        <v>3.3.91.39.28 - COLETA DE LIXO E DEMAIS RESÍDUOS</v>
      </c>
      <c r="Z1675" s="2" t="s">
        <v>549</v>
      </c>
    </row>
    <row r="1676" spans="2:26" x14ac:dyDescent="0.25">
      <c r="B1676" s="36" t="s">
        <v>135</v>
      </c>
      <c r="C1676" s="37" t="s">
        <v>135</v>
      </c>
      <c r="D1676" s="37" t="s">
        <v>233</v>
      </c>
      <c r="E1676" s="37" t="s">
        <v>184</v>
      </c>
      <c r="F1676" s="37" t="s">
        <v>165</v>
      </c>
      <c r="G1676" s="38" t="str">
        <f t="shared" si="264"/>
        <v>3.3.91.39.43</v>
      </c>
      <c r="H1676" s="23" t="s">
        <v>103</v>
      </c>
      <c r="I1676" s="29" t="str">
        <f t="shared" si="263"/>
        <v>A</v>
      </c>
      <c r="J1676" s="38">
        <f t="shared" si="265"/>
        <v>5</v>
      </c>
      <c r="K1676" s="39" t="s">
        <v>47</v>
      </c>
      <c r="L1676" s="38" t="s">
        <v>770</v>
      </c>
      <c r="M1676" s="38" t="s">
        <v>545</v>
      </c>
      <c r="N1676" s="59" t="s">
        <v>549</v>
      </c>
      <c r="O1676" s="62" t="s">
        <v>554</v>
      </c>
      <c r="T1676" s="6"/>
    </row>
    <row r="1677" spans="2:26" x14ac:dyDescent="0.25">
      <c r="B1677" s="36" t="s">
        <v>135</v>
      </c>
      <c r="C1677" s="37" t="s">
        <v>135</v>
      </c>
      <c r="D1677" s="37" t="s">
        <v>233</v>
      </c>
      <c r="E1677" s="37" t="s">
        <v>184</v>
      </c>
      <c r="F1677" s="37" t="s">
        <v>166</v>
      </c>
      <c r="G1677" s="38" t="str">
        <f t="shared" si="264"/>
        <v>3.3.91.39.44</v>
      </c>
      <c r="H1677" s="23" t="s">
        <v>104</v>
      </c>
      <c r="I1677" s="29" t="str">
        <f t="shared" si="263"/>
        <v>A</v>
      </c>
      <c r="J1677" s="38">
        <f t="shared" si="265"/>
        <v>5</v>
      </c>
      <c r="K1677" s="39" t="s">
        <v>47</v>
      </c>
      <c r="L1677" s="38" t="s">
        <v>770</v>
      </c>
      <c r="M1677" s="38" t="s">
        <v>545</v>
      </c>
      <c r="N1677" s="59" t="s">
        <v>549</v>
      </c>
      <c r="O1677" s="62" t="s">
        <v>554</v>
      </c>
      <c r="T1677" s="6"/>
    </row>
    <row r="1678" spans="2:26" x14ac:dyDescent="0.25">
      <c r="B1678" s="36" t="s">
        <v>135</v>
      </c>
      <c r="C1678" s="37" t="s">
        <v>135</v>
      </c>
      <c r="D1678" s="37" t="s">
        <v>233</v>
      </c>
      <c r="E1678" s="37" t="s">
        <v>184</v>
      </c>
      <c r="F1678" s="37" t="s">
        <v>169</v>
      </c>
      <c r="G1678" s="38" t="str">
        <f t="shared" si="264"/>
        <v>3.3.91.39.47</v>
      </c>
      <c r="H1678" s="43" t="s">
        <v>371</v>
      </c>
      <c r="I1678" s="29" t="str">
        <f t="shared" si="263"/>
        <v>A</v>
      </c>
      <c r="J1678" s="38">
        <f t="shared" si="265"/>
        <v>5</v>
      </c>
      <c r="K1678" s="39" t="s">
        <v>47</v>
      </c>
      <c r="L1678" s="38" t="s">
        <v>771</v>
      </c>
      <c r="M1678" s="38" t="s">
        <v>545</v>
      </c>
      <c r="N1678" s="67" t="s">
        <v>814</v>
      </c>
      <c r="O1678" s="62" t="s">
        <v>805</v>
      </c>
      <c r="T1678" s="6"/>
    </row>
    <row r="1679" spans="2:26" x14ac:dyDescent="0.25">
      <c r="B1679" s="36">
        <v>3</v>
      </c>
      <c r="C1679" s="37">
        <v>3</v>
      </c>
      <c r="D1679" s="37" t="s">
        <v>233</v>
      </c>
      <c r="E1679" s="37" t="s">
        <v>184</v>
      </c>
      <c r="F1679" s="37">
        <v>48</v>
      </c>
      <c r="G1679" s="38" t="str">
        <f t="shared" si="264"/>
        <v>3.3.91.39.48</v>
      </c>
      <c r="H1679" s="23" t="s">
        <v>605</v>
      </c>
      <c r="I1679" s="29" t="str">
        <f t="shared" si="263"/>
        <v>A</v>
      </c>
      <c r="J1679" s="38">
        <f t="shared" si="265"/>
        <v>5</v>
      </c>
      <c r="K1679" s="39" t="s">
        <v>47</v>
      </c>
      <c r="L1679" s="38" t="s">
        <v>770</v>
      </c>
      <c r="M1679" s="38" t="s">
        <v>545</v>
      </c>
      <c r="N1679" s="59" t="s">
        <v>549</v>
      </c>
      <c r="O1679" s="62" t="s">
        <v>554</v>
      </c>
      <c r="T1679" s="6"/>
    </row>
    <row r="1680" spans="2:26" x14ac:dyDescent="0.25">
      <c r="B1680" s="36" t="s">
        <v>135</v>
      </c>
      <c r="C1680" s="37" t="s">
        <v>135</v>
      </c>
      <c r="D1680" s="37" t="s">
        <v>233</v>
      </c>
      <c r="E1680" s="37" t="s">
        <v>184</v>
      </c>
      <c r="F1680" s="37" t="s">
        <v>157</v>
      </c>
      <c r="G1680" s="38" t="str">
        <f t="shared" si="264"/>
        <v>3.3.91.39.50</v>
      </c>
      <c r="H1680" s="23" t="s">
        <v>640</v>
      </c>
      <c r="I1680" s="29" t="str">
        <f t="shared" si="263"/>
        <v>A</v>
      </c>
      <c r="J1680" s="38">
        <f t="shared" si="265"/>
        <v>5</v>
      </c>
      <c r="K1680" s="39" t="s">
        <v>47</v>
      </c>
      <c r="L1680" s="38" t="s">
        <v>770</v>
      </c>
      <c r="M1680" s="38" t="s">
        <v>544</v>
      </c>
      <c r="N1680" s="59" t="s">
        <v>549</v>
      </c>
      <c r="O1680" s="62" t="s">
        <v>554</v>
      </c>
      <c r="T1680" s="6"/>
    </row>
    <row r="1681" spans="2:20" x14ac:dyDescent="0.25">
      <c r="B1681" s="36">
        <v>3</v>
      </c>
      <c r="C1681" s="37">
        <v>3</v>
      </c>
      <c r="D1681" s="37" t="s">
        <v>233</v>
      </c>
      <c r="E1681" s="37" t="s">
        <v>184</v>
      </c>
      <c r="F1681" s="37">
        <v>51</v>
      </c>
      <c r="G1681" s="38" t="str">
        <f t="shared" si="264"/>
        <v>3.3.91.39.51</v>
      </c>
      <c r="H1681" s="23" t="s">
        <v>337</v>
      </c>
      <c r="I1681" s="29" t="str">
        <f t="shared" si="263"/>
        <v>A</v>
      </c>
      <c r="J1681" s="38">
        <f t="shared" si="265"/>
        <v>5</v>
      </c>
      <c r="K1681" s="39" t="s">
        <v>47</v>
      </c>
      <c r="L1681" s="38" t="s">
        <v>770</v>
      </c>
      <c r="M1681" s="38" t="s">
        <v>545</v>
      </c>
      <c r="N1681" s="59" t="s">
        <v>549</v>
      </c>
      <c r="O1681" s="62" t="s">
        <v>554</v>
      </c>
      <c r="T1681" s="6"/>
    </row>
    <row r="1682" spans="2:20" x14ac:dyDescent="0.25">
      <c r="B1682" s="36">
        <v>3</v>
      </c>
      <c r="C1682" s="37">
        <v>3</v>
      </c>
      <c r="D1682" s="37" t="s">
        <v>233</v>
      </c>
      <c r="E1682" s="37" t="s">
        <v>184</v>
      </c>
      <c r="F1682" s="37">
        <v>63</v>
      </c>
      <c r="G1682" s="38" t="str">
        <f t="shared" si="264"/>
        <v>3.3.91.39.63</v>
      </c>
      <c r="H1682" s="23" t="s">
        <v>641</v>
      </c>
      <c r="I1682" s="29" t="str">
        <f t="shared" si="263"/>
        <v>A</v>
      </c>
      <c r="J1682" s="38">
        <f t="shared" si="265"/>
        <v>5</v>
      </c>
      <c r="K1682" s="39" t="s">
        <v>47</v>
      </c>
      <c r="L1682" s="38" t="s">
        <v>770</v>
      </c>
      <c r="M1682" s="38" t="s">
        <v>545</v>
      </c>
      <c r="N1682" s="59" t="s">
        <v>549</v>
      </c>
      <c r="O1682" s="62" t="s">
        <v>554</v>
      </c>
      <c r="T1682" s="6"/>
    </row>
    <row r="1683" spans="2:20" x14ac:dyDescent="0.25">
      <c r="B1683" s="36" t="s">
        <v>135</v>
      </c>
      <c r="C1683" s="37" t="s">
        <v>135</v>
      </c>
      <c r="D1683" s="37" t="s">
        <v>233</v>
      </c>
      <c r="E1683" s="37" t="s">
        <v>184</v>
      </c>
      <c r="F1683" s="37" t="s">
        <v>202</v>
      </c>
      <c r="G1683" s="38" t="str">
        <f t="shared" si="264"/>
        <v>3.3.91.39.64</v>
      </c>
      <c r="H1683" s="23" t="s">
        <v>623</v>
      </c>
      <c r="I1683" s="29" t="str">
        <f t="shared" si="263"/>
        <v>A</v>
      </c>
      <c r="J1683" s="38">
        <f t="shared" si="265"/>
        <v>5</v>
      </c>
      <c r="K1683" s="39" t="s">
        <v>47</v>
      </c>
      <c r="L1683" s="38" t="s">
        <v>770</v>
      </c>
      <c r="M1683" s="38" t="s">
        <v>545</v>
      </c>
      <c r="N1683" s="59" t="s">
        <v>549</v>
      </c>
      <c r="O1683" s="62" t="s">
        <v>554</v>
      </c>
      <c r="T1683" s="6"/>
    </row>
    <row r="1684" spans="2:20" x14ac:dyDescent="0.25">
      <c r="B1684" s="36" t="s">
        <v>135</v>
      </c>
      <c r="C1684" s="37" t="s">
        <v>135</v>
      </c>
      <c r="D1684" s="37" t="s">
        <v>233</v>
      </c>
      <c r="E1684" s="37" t="s">
        <v>184</v>
      </c>
      <c r="F1684" s="37" t="s">
        <v>203</v>
      </c>
      <c r="G1684" s="38" t="str">
        <f t="shared" si="264"/>
        <v>3.3.91.39.65</v>
      </c>
      <c r="H1684" s="23" t="s">
        <v>492</v>
      </c>
      <c r="I1684" s="29" t="str">
        <f t="shared" si="263"/>
        <v>A</v>
      </c>
      <c r="J1684" s="38">
        <f t="shared" si="265"/>
        <v>5</v>
      </c>
      <c r="K1684" s="39" t="s">
        <v>47</v>
      </c>
      <c r="L1684" s="38" t="s">
        <v>770</v>
      </c>
      <c r="M1684" s="38" t="s">
        <v>545</v>
      </c>
      <c r="N1684" s="59" t="s">
        <v>549</v>
      </c>
      <c r="O1684" s="62" t="s">
        <v>554</v>
      </c>
      <c r="T1684" s="6"/>
    </row>
    <row r="1685" spans="2:20" x14ac:dyDescent="0.25">
      <c r="B1685" s="36">
        <v>3</v>
      </c>
      <c r="C1685" s="37">
        <v>3</v>
      </c>
      <c r="D1685" s="37" t="s">
        <v>233</v>
      </c>
      <c r="E1685" s="37" t="s">
        <v>184</v>
      </c>
      <c r="F1685" s="37">
        <v>67</v>
      </c>
      <c r="G1685" s="38" t="str">
        <f t="shared" si="264"/>
        <v>3.3.91.39.67</v>
      </c>
      <c r="H1685" s="23" t="s">
        <v>343</v>
      </c>
      <c r="I1685" s="29" t="str">
        <f t="shared" si="263"/>
        <v>A</v>
      </c>
      <c r="J1685" s="38">
        <f t="shared" si="265"/>
        <v>5</v>
      </c>
      <c r="K1685" s="39" t="s">
        <v>47</v>
      </c>
      <c r="L1685" s="38" t="s">
        <v>770</v>
      </c>
      <c r="M1685" s="38" t="s">
        <v>545</v>
      </c>
      <c r="N1685" s="59" t="s">
        <v>549</v>
      </c>
      <c r="O1685" s="62" t="s">
        <v>554</v>
      </c>
      <c r="T1685" s="6"/>
    </row>
    <row r="1686" spans="2:20" x14ac:dyDescent="0.25">
      <c r="B1686" s="36" t="s">
        <v>135</v>
      </c>
      <c r="C1686" s="37" t="s">
        <v>135</v>
      </c>
      <c r="D1686" s="37" t="s">
        <v>233</v>
      </c>
      <c r="E1686" s="37" t="s">
        <v>184</v>
      </c>
      <c r="F1686" s="37" t="s">
        <v>210</v>
      </c>
      <c r="G1686" s="38" t="str">
        <f t="shared" si="264"/>
        <v>3.3.91.39.72</v>
      </c>
      <c r="H1686" s="23" t="s">
        <v>106</v>
      </c>
      <c r="I1686" s="29" t="str">
        <f t="shared" si="263"/>
        <v>A</v>
      </c>
      <c r="J1686" s="38">
        <f t="shared" si="265"/>
        <v>5</v>
      </c>
      <c r="K1686" s="39" t="s">
        <v>47</v>
      </c>
      <c r="L1686" s="38" t="s">
        <v>770</v>
      </c>
      <c r="M1686" s="38" t="s">
        <v>545</v>
      </c>
      <c r="N1686" s="59" t="s">
        <v>549</v>
      </c>
      <c r="O1686" s="62" t="s">
        <v>554</v>
      </c>
      <c r="T1686" s="6"/>
    </row>
    <row r="1687" spans="2:20" x14ac:dyDescent="0.25">
      <c r="B1687" s="36" t="s">
        <v>135</v>
      </c>
      <c r="C1687" s="37" t="s">
        <v>135</v>
      </c>
      <c r="D1687" s="37" t="s">
        <v>233</v>
      </c>
      <c r="E1687" s="37" t="s">
        <v>184</v>
      </c>
      <c r="F1687" s="37" t="s">
        <v>214</v>
      </c>
      <c r="G1687" s="38" t="str">
        <f t="shared" si="264"/>
        <v>3.3.91.39.77</v>
      </c>
      <c r="H1687" s="23" t="s">
        <v>493</v>
      </c>
      <c r="I1687" s="29" t="str">
        <f t="shared" si="263"/>
        <v>A</v>
      </c>
      <c r="J1687" s="38">
        <f t="shared" si="265"/>
        <v>5</v>
      </c>
      <c r="K1687" s="39" t="s">
        <v>47</v>
      </c>
      <c r="L1687" s="38" t="s">
        <v>770</v>
      </c>
      <c r="M1687" s="38" t="s">
        <v>545</v>
      </c>
      <c r="N1687" s="59" t="s">
        <v>549</v>
      </c>
      <c r="O1687" s="62" t="s">
        <v>554</v>
      </c>
      <c r="T1687" s="6"/>
    </row>
    <row r="1688" spans="2:20" x14ac:dyDescent="0.25">
      <c r="B1688" s="36">
        <v>3</v>
      </c>
      <c r="C1688" s="37">
        <v>3</v>
      </c>
      <c r="D1688" s="37" t="s">
        <v>233</v>
      </c>
      <c r="E1688" s="37" t="s">
        <v>184</v>
      </c>
      <c r="F1688" s="37" t="s">
        <v>642</v>
      </c>
      <c r="G1688" s="38" t="str">
        <f t="shared" si="264"/>
        <v>3.3.91.39.88</v>
      </c>
      <c r="H1688" s="23" t="s">
        <v>643</v>
      </c>
      <c r="I1688" s="29" t="str">
        <f t="shared" si="263"/>
        <v>A</v>
      </c>
      <c r="J1688" s="38">
        <f t="shared" si="265"/>
        <v>5</v>
      </c>
      <c r="K1688" s="39" t="s">
        <v>47</v>
      </c>
      <c r="L1688" s="38" t="s">
        <v>770</v>
      </c>
      <c r="M1688" s="38" t="s">
        <v>545</v>
      </c>
      <c r="N1688" s="59" t="s">
        <v>549</v>
      </c>
      <c r="O1688" s="62" t="s">
        <v>554</v>
      </c>
      <c r="T1688" s="6"/>
    </row>
    <row r="1689" spans="2:20" x14ac:dyDescent="0.25">
      <c r="B1689" s="36" t="s">
        <v>135</v>
      </c>
      <c r="C1689" s="37" t="s">
        <v>135</v>
      </c>
      <c r="D1689" s="37" t="s">
        <v>233</v>
      </c>
      <c r="E1689" s="37" t="s">
        <v>184</v>
      </c>
      <c r="F1689" s="37" t="s">
        <v>136</v>
      </c>
      <c r="G1689" s="38" t="str">
        <f t="shared" si="264"/>
        <v>3.3.91.39.90</v>
      </c>
      <c r="H1689" s="23" t="s">
        <v>624</v>
      </c>
      <c r="I1689" s="29" t="str">
        <f t="shared" si="263"/>
        <v>A</v>
      </c>
      <c r="J1689" s="38">
        <f t="shared" si="265"/>
        <v>5</v>
      </c>
      <c r="K1689" s="39" t="s">
        <v>47</v>
      </c>
      <c r="L1689" s="38" t="s">
        <v>770</v>
      </c>
      <c r="M1689" s="38" t="s">
        <v>545</v>
      </c>
      <c r="N1689" s="59" t="s">
        <v>549</v>
      </c>
      <c r="O1689" s="62" t="s">
        <v>554</v>
      </c>
      <c r="T1689" s="6"/>
    </row>
    <row r="1690" spans="2:20" x14ac:dyDescent="0.25">
      <c r="B1690" s="36" t="s">
        <v>135</v>
      </c>
      <c r="C1690" s="37" t="s">
        <v>135</v>
      </c>
      <c r="D1690" s="37" t="s">
        <v>233</v>
      </c>
      <c r="E1690" s="37" t="s">
        <v>184</v>
      </c>
      <c r="F1690" s="37" t="s">
        <v>226</v>
      </c>
      <c r="G1690" s="38" t="str">
        <f t="shared" si="264"/>
        <v>3.3.91.39.96</v>
      </c>
      <c r="H1690" s="23" t="s">
        <v>625</v>
      </c>
      <c r="I1690" s="29" t="str">
        <f t="shared" si="263"/>
        <v>A</v>
      </c>
      <c r="J1690" s="38">
        <f t="shared" si="265"/>
        <v>5</v>
      </c>
      <c r="K1690" s="39" t="s">
        <v>47</v>
      </c>
      <c r="L1690" s="38" t="s">
        <v>770</v>
      </c>
      <c r="M1690" s="38" t="s">
        <v>545</v>
      </c>
      <c r="N1690" s="59" t="s">
        <v>549</v>
      </c>
      <c r="O1690" s="62" t="s">
        <v>554</v>
      </c>
      <c r="T1690" s="6"/>
    </row>
    <row r="1691" spans="2:20" x14ac:dyDescent="0.25">
      <c r="B1691" s="36" t="s">
        <v>135</v>
      </c>
      <c r="C1691" s="37" t="s">
        <v>135</v>
      </c>
      <c r="D1691" s="37" t="s">
        <v>233</v>
      </c>
      <c r="E1691" s="37" t="s">
        <v>184</v>
      </c>
      <c r="F1691" s="37" t="s">
        <v>191</v>
      </c>
      <c r="G1691" s="38" t="str">
        <f t="shared" si="264"/>
        <v>3.3.91.39.99</v>
      </c>
      <c r="H1691" s="23" t="s">
        <v>80</v>
      </c>
      <c r="I1691" s="29" t="str">
        <f t="shared" si="263"/>
        <v>A</v>
      </c>
      <c r="J1691" s="38">
        <f t="shared" si="265"/>
        <v>5</v>
      </c>
      <c r="K1691" s="39" t="s">
        <v>47</v>
      </c>
      <c r="L1691" s="38" t="s">
        <v>771</v>
      </c>
      <c r="M1691" s="38" t="s">
        <v>544</v>
      </c>
      <c r="N1691" s="67" t="s">
        <v>814</v>
      </c>
      <c r="O1691" s="62" t="s">
        <v>805</v>
      </c>
      <c r="T1691" s="6"/>
    </row>
    <row r="1692" spans="2:20" x14ac:dyDescent="0.25">
      <c r="B1692" s="30" t="s">
        <v>135</v>
      </c>
      <c r="C1692" s="31" t="s">
        <v>135</v>
      </c>
      <c r="D1692" s="31" t="s">
        <v>233</v>
      </c>
      <c r="E1692" s="31" t="s">
        <v>153</v>
      </c>
      <c r="F1692" s="31" t="s">
        <v>186</v>
      </c>
      <c r="G1692" s="32" t="str">
        <f t="shared" si="264"/>
        <v>3.3.91.40.00</v>
      </c>
      <c r="H1692" s="33" t="s">
        <v>254</v>
      </c>
      <c r="I1692" s="34" t="str">
        <f t="shared" si="263"/>
        <v>S</v>
      </c>
      <c r="J1692" s="32">
        <f t="shared" si="265"/>
        <v>4</v>
      </c>
      <c r="K1692" s="35" t="s">
        <v>46</v>
      </c>
      <c r="L1692" s="32" t="s">
        <v>770</v>
      </c>
      <c r="M1692" s="32" t="s">
        <v>544</v>
      </c>
      <c r="N1692" s="59" t="s">
        <v>549</v>
      </c>
      <c r="O1692" s="61" t="s">
        <v>554</v>
      </c>
      <c r="T1692" s="6"/>
    </row>
    <row r="1693" spans="2:20" x14ac:dyDescent="0.25">
      <c r="B1693" s="36" t="s">
        <v>135</v>
      </c>
      <c r="C1693" s="37" t="s">
        <v>135</v>
      </c>
      <c r="D1693" s="37" t="s">
        <v>233</v>
      </c>
      <c r="E1693" s="37" t="s">
        <v>153</v>
      </c>
      <c r="F1693" s="37" t="s">
        <v>173</v>
      </c>
      <c r="G1693" s="38" t="str">
        <f t="shared" si="264"/>
        <v>3.3.91.40.01</v>
      </c>
      <c r="H1693" s="23" t="s">
        <v>495</v>
      </c>
      <c r="I1693" s="38" t="str">
        <f t="shared" si="263"/>
        <v>A</v>
      </c>
      <c r="J1693" s="38">
        <f t="shared" si="265"/>
        <v>5</v>
      </c>
      <c r="K1693" s="39" t="s">
        <v>47</v>
      </c>
      <c r="L1693" s="38" t="s">
        <v>770</v>
      </c>
      <c r="M1693" s="38" t="s">
        <v>545</v>
      </c>
      <c r="N1693" s="59" t="s">
        <v>549</v>
      </c>
      <c r="O1693" s="62" t="s">
        <v>554</v>
      </c>
      <c r="T1693" s="6"/>
    </row>
    <row r="1694" spans="2:20" x14ac:dyDescent="0.25">
      <c r="B1694" s="36">
        <v>3</v>
      </c>
      <c r="C1694" s="37">
        <v>3</v>
      </c>
      <c r="D1694" s="37" t="s">
        <v>233</v>
      </c>
      <c r="E1694" s="37">
        <v>40</v>
      </c>
      <c r="F1694" s="37" t="s">
        <v>139</v>
      </c>
      <c r="G1694" s="38" t="str">
        <f t="shared" si="264"/>
        <v>3.3.91.40.03</v>
      </c>
      <c r="H1694" s="23" t="s">
        <v>353</v>
      </c>
      <c r="I1694" s="38" t="str">
        <f t="shared" si="263"/>
        <v>A</v>
      </c>
      <c r="J1694" s="38">
        <f t="shared" si="265"/>
        <v>5</v>
      </c>
      <c r="K1694" s="39" t="s">
        <v>47</v>
      </c>
      <c r="L1694" s="38" t="s">
        <v>770</v>
      </c>
      <c r="M1694" s="38" t="s">
        <v>545</v>
      </c>
      <c r="N1694" s="59" t="s">
        <v>549</v>
      </c>
      <c r="O1694" s="62" t="s">
        <v>554</v>
      </c>
      <c r="T1694" s="6"/>
    </row>
    <row r="1695" spans="2:20" x14ac:dyDescent="0.25">
      <c r="B1695" s="36">
        <v>3</v>
      </c>
      <c r="C1695" s="37">
        <v>3</v>
      </c>
      <c r="D1695" s="37" t="s">
        <v>233</v>
      </c>
      <c r="E1695" s="37">
        <v>40</v>
      </c>
      <c r="F1695" s="37" t="s">
        <v>140</v>
      </c>
      <c r="G1695" s="38" t="str">
        <f t="shared" si="264"/>
        <v>3.3.91.40.04</v>
      </c>
      <c r="H1695" s="23" t="s">
        <v>354</v>
      </c>
      <c r="I1695" s="38" t="str">
        <f t="shared" si="263"/>
        <v>A</v>
      </c>
      <c r="J1695" s="38">
        <f t="shared" si="265"/>
        <v>5</v>
      </c>
      <c r="K1695" s="39" t="s">
        <v>47</v>
      </c>
      <c r="L1695" s="38" t="s">
        <v>770</v>
      </c>
      <c r="M1695" s="38" t="s">
        <v>545</v>
      </c>
      <c r="N1695" s="59" t="s">
        <v>549</v>
      </c>
      <c r="O1695" s="62" t="s">
        <v>554</v>
      </c>
      <c r="T1695" s="6"/>
    </row>
    <row r="1696" spans="2:20" x14ac:dyDescent="0.25">
      <c r="B1696" s="36">
        <v>3</v>
      </c>
      <c r="C1696" s="37">
        <v>3</v>
      </c>
      <c r="D1696" s="37" t="s">
        <v>233</v>
      </c>
      <c r="E1696" s="37">
        <v>40</v>
      </c>
      <c r="F1696" s="37" t="s">
        <v>141</v>
      </c>
      <c r="G1696" s="38" t="str">
        <f t="shared" si="264"/>
        <v>3.3.91.40.05</v>
      </c>
      <c r="H1696" s="23" t="s">
        <v>355</v>
      </c>
      <c r="I1696" s="38" t="str">
        <f t="shared" si="263"/>
        <v>A</v>
      </c>
      <c r="J1696" s="38">
        <f t="shared" si="265"/>
        <v>5</v>
      </c>
      <c r="K1696" s="39" t="s">
        <v>47</v>
      </c>
      <c r="L1696" s="38" t="s">
        <v>770</v>
      </c>
      <c r="M1696" s="38" t="s">
        <v>545</v>
      </c>
      <c r="N1696" s="59" t="s">
        <v>549</v>
      </c>
      <c r="O1696" s="62" t="s">
        <v>554</v>
      </c>
      <c r="T1696" s="6"/>
    </row>
    <row r="1697" spans="2:20" x14ac:dyDescent="0.25">
      <c r="B1697" s="36" t="s">
        <v>135</v>
      </c>
      <c r="C1697" s="37" t="s">
        <v>135</v>
      </c>
      <c r="D1697" s="37" t="s">
        <v>233</v>
      </c>
      <c r="E1697" s="37" t="s">
        <v>153</v>
      </c>
      <c r="F1697" s="37" t="s">
        <v>142</v>
      </c>
      <c r="G1697" s="38" t="str">
        <f t="shared" si="264"/>
        <v>3.3.91.40.06</v>
      </c>
      <c r="H1697" s="23" t="s">
        <v>496</v>
      </c>
      <c r="I1697" s="38" t="str">
        <f t="shared" si="263"/>
        <v>A</v>
      </c>
      <c r="J1697" s="38">
        <f t="shared" si="265"/>
        <v>5</v>
      </c>
      <c r="K1697" s="39" t="s">
        <v>47</v>
      </c>
      <c r="L1697" s="38" t="s">
        <v>770</v>
      </c>
      <c r="M1697" s="38" t="s">
        <v>545</v>
      </c>
      <c r="N1697" s="59" t="s">
        <v>549</v>
      </c>
      <c r="O1697" s="62" t="s">
        <v>554</v>
      </c>
      <c r="T1697" s="6"/>
    </row>
    <row r="1698" spans="2:20" x14ac:dyDescent="0.25">
      <c r="B1698" s="36">
        <v>3</v>
      </c>
      <c r="C1698" s="37">
        <v>3</v>
      </c>
      <c r="D1698" s="37" t="s">
        <v>233</v>
      </c>
      <c r="E1698" s="37">
        <v>40</v>
      </c>
      <c r="F1698" s="37" t="s">
        <v>143</v>
      </c>
      <c r="G1698" s="38" t="str">
        <f t="shared" si="264"/>
        <v>3.3.91.40.07</v>
      </c>
      <c r="H1698" s="23" t="s">
        <v>356</v>
      </c>
      <c r="I1698" s="38" t="str">
        <f t="shared" si="263"/>
        <v>A</v>
      </c>
      <c r="J1698" s="38">
        <f t="shared" si="265"/>
        <v>5</v>
      </c>
      <c r="K1698" s="39" t="s">
        <v>47</v>
      </c>
      <c r="L1698" s="38" t="s">
        <v>770</v>
      </c>
      <c r="M1698" s="38" t="s">
        <v>545</v>
      </c>
      <c r="N1698" s="59" t="s">
        <v>549</v>
      </c>
      <c r="O1698" s="62" t="s">
        <v>554</v>
      </c>
      <c r="T1698" s="6"/>
    </row>
    <row r="1699" spans="2:20" x14ac:dyDescent="0.25">
      <c r="B1699" s="36">
        <v>3</v>
      </c>
      <c r="C1699" s="37">
        <v>3</v>
      </c>
      <c r="D1699" s="37" t="s">
        <v>233</v>
      </c>
      <c r="E1699" s="37">
        <v>40</v>
      </c>
      <c r="F1699" s="37" t="s">
        <v>144</v>
      </c>
      <c r="G1699" s="38" t="str">
        <f t="shared" si="264"/>
        <v>3.3.91.40.08</v>
      </c>
      <c r="H1699" s="23" t="s">
        <v>357</v>
      </c>
      <c r="I1699" s="38" t="str">
        <f t="shared" si="263"/>
        <v>A</v>
      </c>
      <c r="J1699" s="38">
        <f t="shared" si="265"/>
        <v>5</v>
      </c>
      <c r="K1699" s="39" t="s">
        <v>47</v>
      </c>
      <c r="L1699" s="38" t="s">
        <v>770</v>
      </c>
      <c r="M1699" s="38" t="s">
        <v>545</v>
      </c>
      <c r="N1699" s="59" t="s">
        <v>549</v>
      </c>
      <c r="O1699" s="62" t="s">
        <v>554</v>
      </c>
      <c r="T1699" s="6"/>
    </row>
    <row r="1700" spans="2:20" x14ac:dyDescent="0.25">
      <c r="B1700" s="36">
        <v>3</v>
      </c>
      <c r="C1700" s="37">
        <v>3</v>
      </c>
      <c r="D1700" s="37" t="s">
        <v>233</v>
      </c>
      <c r="E1700" s="37">
        <v>40</v>
      </c>
      <c r="F1700" s="37" t="s">
        <v>174</v>
      </c>
      <c r="G1700" s="38" t="str">
        <f t="shared" si="264"/>
        <v>3.3.91.40.09</v>
      </c>
      <c r="H1700" s="23" t="s">
        <v>358</v>
      </c>
      <c r="I1700" s="38" t="str">
        <f t="shared" si="263"/>
        <v>A</v>
      </c>
      <c r="J1700" s="38">
        <f t="shared" si="265"/>
        <v>5</v>
      </c>
      <c r="K1700" s="39" t="s">
        <v>47</v>
      </c>
      <c r="L1700" s="38" t="s">
        <v>770</v>
      </c>
      <c r="M1700" s="38" t="s">
        <v>545</v>
      </c>
      <c r="N1700" s="59" t="s">
        <v>549</v>
      </c>
      <c r="O1700" s="62" t="s">
        <v>554</v>
      </c>
      <c r="T1700" s="6"/>
    </row>
    <row r="1701" spans="2:20" x14ac:dyDescent="0.25">
      <c r="B1701" s="36">
        <v>3</v>
      </c>
      <c r="C1701" s="37">
        <v>3</v>
      </c>
      <c r="D1701" s="37" t="s">
        <v>233</v>
      </c>
      <c r="E1701" s="37">
        <v>40</v>
      </c>
      <c r="F1701" s="37" t="s">
        <v>183</v>
      </c>
      <c r="G1701" s="38" t="str">
        <f t="shared" si="264"/>
        <v>3.3.91.40.10</v>
      </c>
      <c r="H1701" s="23" t="s">
        <v>359</v>
      </c>
      <c r="I1701" s="38" t="str">
        <f t="shared" si="263"/>
        <v>A</v>
      </c>
      <c r="J1701" s="38">
        <f t="shared" si="265"/>
        <v>5</v>
      </c>
      <c r="K1701" s="39" t="s">
        <v>47</v>
      </c>
      <c r="L1701" s="38" t="s">
        <v>770</v>
      </c>
      <c r="M1701" s="38" t="s">
        <v>545</v>
      </c>
      <c r="N1701" s="59" t="s">
        <v>549</v>
      </c>
      <c r="O1701" s="62" t="s">
        <v>554</v>
      </c>
      <c r="T1701" s="6"/>
    </row>
    <row r="1702" spans="2:20" x14ac:dyDescent="0.25">
      <c r="B1702" s="36">
        <v>3</v>
      </c>
      <c r="C1702" s="37">
        <v>3</v>
      </c>
      <c r="D1702" s="37" t="s">
        <v>233</v>
      </c>
      <c r="E1702" s="37">
        <v>40</v>
      </c>
      <c r="F1702" s="37" t="s">
        <v>175</v>
      </c>
      <c r="G1702" s="38" t="str">
        <f t="shared" si="264"/>
        <v>3.3.91.40.11</v>
      </c>
      <c r="H1702" s="23" t="s">
        <v>360</v>
      </c>
      <c r="I1702" s="38" t="str">
        <f t="shared" si="263"/>
        <v>A</v>
      </c>
      <c r="J1702" s="38">
        <f t="shared" si="265"/>
        <v>5</v>
      </c>
      <c r="K1702" s="39" t="s">
        <v>47</v>
      </c>
      <c r="L1702" s="38" t="s">
        <v>770</v>
      </c>
      <c r="M1702" s="38" t="s">
        <v>545</v>
      </c>
      <c r="N1702" s="59" t="s">
        <v>549</v>
      </c>
      <c r="O1702" s="62" t="s">
        <v>554</v>
      </c>
      <c r="T1702" s="6"/>
    </row>
    <row r="1703" spans="2:20" x14ac:dyDescent="0.25">
      <c r="B1703" s="36" t="s">
        <v>135</v>
      </c>
      <c r="C1703" s="37" t="s">
        <v>135</v>
      </c>
      <c r="D1703" s="37" t="s">
        <v>233</v>
      </c>
      <c r="E1703" s="37" t="s">
        <v>153</v>
      </c>
      <c r="F1703" s="37" t="s">
        <v>145</v>
      </c>
      <c r="G1703" s="38" t="str">
        <f t="shared" si="264"/>
        <v>3.3.91.40.12</v>
      </c>
      <c r="H1703" s="23" t="s">
        <v>497</v>
      </c>
      <c r="I1703" s="38" t="str">
        <f t="shared" si="263"/>
        <v>A</v>
      </c>
      <c r="J1703" s="38">
        <f t="shared" si="265"/>
        <v>5</v>
      </c>
      <c r="K1703" s="39" t="s">
        <v>47</v>
      </c>
      <c r="L1703" s="38" t="s">
        <v>770</v>
      </c>
      <c r="M1703" s="38" t="s">
        <v>545</v>
      </c>
      <c r="N1703" s="59" t="s">
        <v>549</v>
      </c>
      <c r="O1703" s="62" t="s">
        <v>554</v>
      </c>
      <c r="T1703" s="6"/>
    </row>
    <row r="1704" spans="2:20" x14ac:dyDescent="0.25">
      <c r="B1704" s="36" t="s">
        <v>135</v>
      </c>
      <c r="C1704" s="37" t="s">
        <v>135</v>
      </c>
      <c r="D1704" s="37" t="s">
        <v>233</v>
      </c>
      <c r="E1704" s="37" t="s">
        <v>153</v>
      </c>
      <c r="F1704" s="37" t="s">
        <v>176</v>
      </c>
      <c r="G1704" s="38" t="str">
        <f t="shared" si="264"/>
        <v>3.3.91.40.14</v>
      </c>
      <c r="H1704" s="23" t="s">
        <v>498</v>
      </c>
      <c r="I1704" s="38" t="str">
        <f t="shared" ref="I1704:I1767" si="266">IF(J1704&lt;J1705,"S","A")</f>
        <v>A</v>
      </c>
      <c r="J1704" s="38">
        <f t="shared" si="265"/>
        <v>5</v>
      </c>
      <c r="K1704" s="39" t="s">
        <v>47</v>
      </c>
      <c r="L1704" s="38" t="s">
        <v>770</v>
      </c>
      <c r="M1704" s="38" t="s">
        <v>545</v>
      </c>
      <c r="N1704" s="59" t="s">
        <v>549</v>
      </c>
      <c r="O1704" s="62" t="s">
        <v>554</v>
      </c>
      <c r="T1704" s="6"/>
    </row>
    <row r="1705" spans="2:20" x14ac:dyDescent="0.25">
      <c r="B1705" s="36">
        <v>3</v>
      </c>
      <c r="C1705" s="37">
        <v>3</v>
      </c>
      <c r="D1705" s="37" t="s">
        <v>233</v>
      </c>
      <c r="E1705" s="37">
        <v>40</v>
      </c>
      <c r="F1705" s="37">
        <v>15</v>
      </c>
      <c r="G1705" s="38" t="str">
        <f t="shared" si="264"/>
        <v>3.3.91.40.15</v>
      </c>
      <c r="H1705" s="23" t="s">
        <v>361</v>
      </c>
      <c r="I1705" s="38" t="str">
        <f t="shared" si="266"/>
        <v>A</v>
      </c>
      <c r="J1705" s="38">
        <f t="shared" si="265"/>
        <v>5</v>
      </c>
      <c r="K1705" s="39" t="s">
        <v>47</v>
      </c>
      <c r="L1705" s="38" t="s">
        <v>770</v>
      </c>
      <c r="M1705" s="38" t="s">
        <v>545</v>
      </c>
      <c r="N1705" s="59" t="s">
        <v>549</v>
      </c>
      <c r="O1705" s="62" t="s">
        <v>554</v>
      </c>
      <c r="T1705" s="6"/>
    </row>
    <row r="1706" spans="2:20" x14ac:dyDescent="0.25">
      <c r="B1706" s="36">
        <v>3</v>
      </c>
      <c r="C1706" s="37">
        <v>3</v>
      </c>
      <c r="D1706" s="37" t="s">
        <v>233</v>
      </c>
      <c r="E1706" s="37">
        <v>40</v>
      </c>
      <c r="F1706" s="37">
        <v>16</v>
      </c>
      <c r="G1706" s="38" t="str">
        <f t="shared" si="264"/>
        <v>3.3.91.40.16</v>
      </c>
      <c r="H1706" s="23" t="s">
        <v>362</v>
      </c>
      <c r="I1706" s="38" t="str">
        <f t="shared" si="266"/>
        <v>A</v>
      </c>
      <c r="J1706" s="38">
        <f t="shared" si="265"/>
        <v>5</v>
      </c>
      <c r="K1706" s="39" t="s">
        <v>47</v>
      </c>
      <c r="L1706" s="38" t="s">
        <v>770</v>
      </c>
      <c r="M1706" s="38" t="s">
        <v>545</v>
      </c>
      <c r="N1706" s="59" t="s">
        <v>549</v>
      </c>
      <c r="O1706" s="62" t="s">
        <v>554</v>
      </c>
      <c r="T1706" s="6"/>
    </row>
    <row r="1707" spans="2:20" x14ac:dyDescent="0.25">
      <c r="B1707" s="36">
        <v>3</v>
      </c>
      <c r="C1707" s="37">
        <v>3</v>
      </c>
      <c r="D1707" s="37" t="s">
        <v>233</v>
      </c>
      <c r="E1707" s="37">
        <v>40</v>
      </c>
      <c r="F1707" s="37">
        <v>17</v>
      </c>
      <c r="G1707" s="38" t="str">
        <f t="shared" si="264"/>
        <v>3.3.91.40.17</v>
      </c>
      <c r="H1707" s="23" t="s">
        <v>363</v>
      </c>
      <c r="I1707" s="38" t="str">
        <f t="shared" si="266"/>
        <v>A</v>
      </c>
      <c r="J1707" s="38">
        <f t="shared" si="265"/>
        <v>5</v>
      </c>
      <c r="K1707" s="39" t="s">
        <v>47</v>
      </c>
      <c r="L1707" s="38" t="s">
        <v>770</v>
      </c>
      <c r="M1707" s="38" t="s">
        <v>545</v>
      </c>
      <c r="N1707" s="59" t="s">
        <v>549</v>
      </c>
      <c r="O1707" s="62" t="s">
        <v>554</v>
      </c>
      <c r="T1707" s="6"/>
    </row>
    <row r="1708" spans="2:20" x14ac:dyDescent="0.25">
      <c r="B1708" s="36">
        <v>3</v>
      </c>
      <c r="C1708" s="37">
        <v>3</v>
      </c>
      <c r="D1708" s="37" t="s">
        <v>233</v>
      </c>
      <c r="E1708" s="37">
        <v>40</v>
      </c>
      <c r="F1708" s="37">
        <v>21</v>
      </c>
      <c r="G1708" s="38" t="str">
        <f t="shared" si="264"/>
        <v>3.3.91.40.21</v>
      </c>
      <c r="H1708" s="23" t="s">
        <v>364</v>
      </c>
      <c r="I1708" s="38" t="str">
        <f t="shared" si="266"/>
        <v>A</v>
      </c>
      <c r="J1708" s="38">
        <f t="shared" si="265"/>
        <v>5</v>
      </c>
      <c r="K1708" s="39" t="s">
        <v>47</v>
      </c>
      <c r="L1708" s="38" t="s">
        <v>770</v>
      </c>
      <c r="M1708" s="38" t="s">
        <v>545</v>
      </c>
      <c r="N1708" s="59" t="s">
        <v>549</v>
      </c>
      <c r="O1708" s="62" t="s">
        <v>554</v>
      </c>
      <c r="T1708" s="6"/>
    </row>
    <row r="1709" spans="2:20" x14ac:dyDescent="0.25">
      <c r="B1709" s="36" t="s">
        <v>135</v>
      </c>
      <c r="C1709" s="37" t="s">
        <v>135</v>
      </c>
      <c r="D1709" s="37" t="s">
        <v>233</v>
      </c>
      <c r="E1709" s="37" t="s">
        <v>153</v>
      </c>
      <c r="F1709" s="37" t="s">
        <v>191</v>
      </c>
      <c r="G1709" s="38" t="str">
        <f t="shared" si="264"/>
        <v>3.3.91.40.99</v>
      </c>
      <c r="H1709" s="23" t="s">
        <v>370</v>
      </c>
      <c r="I1709" s="38" t="str">
        <f t="shared" si="266"/>
        <v>A</v>
      </c>
      <c r="J1709" s="38">
        <f t="shared" si="265"/>
        <v>5</v>
      </c>
      <c r="K1709" s="39" t="s">
        <v>47</v>
      </c>
      <c r="L1709" s="38" t="s">
        <v>770</v>
      </c>
      <c r="M1709" s="38" t="s">
        <v>545</v>
      </c>
      <c r="N1709" s="59" t="s">
        <v>549</v>
      </c>
      <c r="O1709" s="62" t="s">
        <v>554</v>
      </c>
      <c r="T1709" s="6"/>
    </row>
    <row r="1710" spans="2:20" x14ac:dyDescent="0.25">
      <c r="B1710" s="30" t="s">
        <v>135</v>
      </c>
      <c r="C1710" s="31" t="s">
        <v>135</v>
      </c>
      <c r="D1710" s="31" t="s">
        <v>233</v>
      </c>
      <c r="E1710" s="31" t="s">
        <v>169</v>
      </c>
      <c r="F1710" s="31" t="s">
        <v>186</v>
      </c>
      <c r="G1710" s="32" t="str">
        <f t="shared" si="264"/>
        <v>3.3.91.47.00</v>
      </c>
      <c r="H1710" s="33" t="s">
        <v>108</v>
      </c>
      <c r="I1710" s="34" t="str">
        <f t="shared" si="266"/>
        <v>S</v>
      </c>
      <c r="J1710" s="38">
        <f t="shared" si="265"/>
        <v>4</v>
      </c>
      <c r="K1710" s="35" t="s">
        <v>46</v>
      </c>
      <c r="L1710" s="32" t="s">
        <v>770</v>
      </c>
      <c r="M1710" s="32" t="s">
        <v>544</v>
      </c>
      <c r="N1710" s="59" t="s">
        <v>549</v>
      </c>
      <c r="O1710" s="61" t="s">
        <v>554</v>
      </c>
      <c r="T1710" s="6"/>
    </row>
    <row r="1711" spans="2:20" x14ac:dyDescent="0.25">
      <c r="B1711" s="36" t="s">
        <v>135</v>
      </c>
      <c r="C1711" s="37" t="s">
        <v>135</v>
      </c>
      <c r="D1711" s="37" t="s">
        <v>233</v>
      </c>
      <c r="E1711" s="37" t="s">
        <v>169</v>
      </c>
      <c r="F1711" s="37" t="s">
        <v>173</v>
      </c>
      <c r="G1711" s="38" t="str">
        <f t="shared" si="264"/>
        <v>3.3.91.47.01</v>
      </c>
      <c r="H1711" s="45" t="s">
        <v>801</v>
      </c>
      <c r="I1711" s="38" t="str">
        <f t="shared" si="266"/>
        <v>A</v>
      </c>
      <c r="J1711" s="38">
        <f t="shared" si="265"/>
        <v>5</v>
      </c>
      <c r="K1711" s="39" t="s">
        <v>47</v>
      </c>
      <c r="L1711" s="38" t="s">
        <v>770</v>
      </c>
      <c r="M1711" s="38" t="s">
        <v>545</v>
      </c>
      <c r="N1711" s="67" t="s">
        <v>549</v>
      </c>
      <c r="O1711" s="62" t="s">
        <v>554</v>
      </c>
      <c r="T1711" s="6"/>
    </row>
    <row r="1712" spans="2:20" x14ac:dyDescent="0.25">
      <c r="B1712" s="36" t="s">
        <v>135</v>
      </c>
      <c r="C1712" s="37" t="s">
        <v>135</v>
      </c>
      <c r="D1712" s="37" t="s">
        <v>233</v>
      </c>
      <c r="E1712" s="37" t="s">
        <v>169</v>
      </c>
      <c r="F1712" s="37" t="s">
        <v>138</v>
      </c>
      <c r="G1712" s="38" t="str">
        <f t="shared" si="264"/>
        <v>3.3.91.47.02</v>
      </c>
      <c r="H1712" s="45" t="s">
        <v>802</v>
      </c>
      <c r="I1712" s="38" t="str">
        <f t="shared" si="266"/>
        <v>A</v>
      </c>
      <c r="J1712" s="38">
        <f t="shared" si="265"/>
        <v>5</v>
      </c>
      <c r="K1712" s="39" t="s">
        <v>47</v>
      </c>
      <c r="L1712" s="38" t="s">
        <v>770</v>
      </c>
      <c r="M1712" s="38" t="s">
        <v>545</v>
      </c>
      <c r="N1712" s="67" t="s">
        <v>549</v>
      </c>
      <c r="O1712" s="62" t="s">
        <v>554</v>
      </c>
      <c r="T1712" s="6"/>
    </row>
    <row r="1713" spans="2:26" x14ac:dyDescent="0.25">
      <c r="B1713" s="36" t="s">
        <v>135</v>
      </c>
      <c r="C1713" s="37" t="s">
        <v>135</v>
      </c>
      <c r="D1713" s="37" t="s">
        <v>233</v>
      </c>
      <c r="E1713" s="37" t="s">
        <v>169</v>
      </c>
      <c r="F1713" s="37" t="s">
        <v>139</v>
      </c>
      <c r="G1713" s="38" t="str">
        <f t="shared" si="264"/>
        <v>3.3.91.47.03</v>
      </c>
      <c r="H1713" s="45" t="s">
        <v>803</v>
      </c>
      <c r="I1713" s="38" t="str">
        <f t="shared" si="266"/>
        <v>A</v>
      </c>
      <c r="J1713" s="38">
        <f t="shared" si="265"/>
        <v>5</v>
      </c>
      <c r="K1713" s="39" t="s">
        <v>47</v>
      </c>
      <c r="L1713" s="38" t="s">
        <v>770</v>
      </c>
      <c r="M1713" s="38" t="s">
        <v>545</v>
      </c>
      <c r="N1713" s="67" t="s">
        <v>549</v>
      </c>
      <c r="O1713" s="62" t="s">
        <v>554</v>
      </c>
      <c r="T1713" s="6"/>
    </row>
    <row r="1714" spans="2:26" x14ac:dyDescent="0.25">
      <c r="B1714" s="36" t="s">
        <v>135</v>
      </c>
      <c r="C1714" s="37" t="s">
        <v>135</v>
      </c>
      <c r="D1714" s="37" t="s">
        <v>233</v>
      </c>
      <c r="E1714" s="37" t="s">
        <v>169</v>
      </c>
      <c r="F1714" s="37" t="s">
        <v>183</v>
      </c>
      <c r="G1714" s="38" t="str">
        <f t="shared" si="264"/>
        <v>3.3.91.47.10</v>
      </c>
      <c r="H1714" s="45" t="s">
        <v>647</v>
      </c>
      <c r="I1714" s="38" t="str">
        <f t="shared" si="266"/>
        <v>A</v>
      </c>
      <c r="J1714" s="38">
        <f t="shared" si="265"/>
        <v>5</v>
      </c>
      <c r="K1714" s="39" t="s">
        <v>47</v>
      </c>
      <c r="L1714" s="38" t="s">
        <v>770</v>
      </c>
      <c r="M1714" s="38" t="s">
        <v>545</v>
      </c>
      <c r="N1714" s="67" t="s">
        <v>549</v>
      </c>
      <c r="O1714" s="62" t="s">
        <v>554</v>
      </c>
      <c r="T1714" s="6"/>
    </row>
    <row r="1715" spans="2:26" x14ac:dyDescent="0.25">
      <c r="B1715" s="36" t="s">
        <v>135</v>
      </c>
      <c r="C1715" s="37" t="s">
        <v>135</v>
      </c>
      <c r="D1715" s="37" t="s">
        <v>233</v>
      </c>
      <c r="E1715" s="37" t="s">
        <v>169</v>
      </c>
      <c r="F1715" s="37" t="s">
        <v>145</v>
      </c>
      <c r="G1715" s="38" t="str">
        <f t="shared" si="264"/>
        <v>3.3.91.47.12</v>
      </c>
      <c r="H1715" s="45" t="s">
        <v>648</v>
      </c>
      <c r="I1715" s="38" t="str">
        <f t="shared" si="266"/>
        <v>A</v>
      </c>
      <c r="J1715" s="38">
        <f t="shared" si="265"/>
        <v>5</v>
      </c>
      <c r="K1715" s="39" t="s">
        <v>47</v>
      </c>
      <c r="L1715" s="38" t="s">
        <v>770</v>
      </c>
      <c r="M1715" s="38" t="s">
        <v>545</v>
      </c>
      <c r="N1715" s="67" t="s">
        <v>549</v>
      </c>
      <c r="O1715" s="62" t="s">
        <v>554</v>
      </c>
      <c r="T1715" s="6"/>
    </row>
    <row r="1716" spans="2:26" x14ac:dyDescent="0.25">
      <c r="B1716" s="36" t="s">
        <v>135</v>
      </c>
      <c r="C1716" s="37" t="s">
        <v>135</v>
      </c>
      <c r="D1716" s="37" t="s">
        <v>233</v>
      </c>
      <c r="E1716" s="37" t="s">
        <v>169</v>
      </c>
      <c r="F1716" s="37" t="s">
        <v>147</v>
      </c>
      <c r="G1716" s="38" t="str">
        <f t="shared" si="264"/>
        <v>3.3.91.47.15</v>
      </c>
      <c r="H1716" s="45" t="s">
        <v>649</v>
      </c>
      <c r="I1716" s="38" t="str">
        <f t="shared" si="266"/>
        <v>A</v>
      </c>
      <c r="J1716" s="38">
        <f t="shared" si="265"/>
        <v>5</v>
      </c>
      <c r="K1716" s="39" t="s">
        <v>47</v>
      </c>
      <c r="L1716" s="38" t="s">
        <v>770</v>
      </c>
      <c r="M1716" s="38" t="s">
        <v>545</v>
      </c>
      <c r="N1716" s="67" t="s">
        <v>549</v>
      </c>
      <c r="O1716" s="62" t="s">
        <v>554</v>
      </c>
      <c r="T1716" s="6"/>
    </row>
    <row r="1717" spans="2:26" x14ac:dyDescent="0.25">
      <c r="B1717" s="36" t="s">
        <v>135</v>
      </c>
      <c r="C1717" s="37" t="s">
        <v>135</v>
      </c>
      <c r="D1717" s="37" t="s">
        <v>233</v>
      </c>
      <c r="E1717" s="37" t="s">
        <v>169</v>
      </c>
      <c r="F1717" s="37" t="s">
        <v>177</v>
      </c>
      <c r="G1717" s="38" t="str">
        <f t="shared" si="264"/>
        <v>3.3.91.47.16</v>
      </c>
      <c r="H1717" s="45" t="s">
        <v>322</v>
      </c>
      <c r="I1717" s="38" t="str">
        <f t="shared" si="266"/>
        <v>A</v>
      </c>
      <c r="J1717" s="38">
        <f t="shared" si="265"/>
        <v>5</v>
      </c>
      <c r="K1717" s="39" t="s">
        <v>47</v>
      </c>
      <c r="L1717" s="38" t="s">
        <v>770</v>
      </c>
      <c r="M1717" s="38" t="s">
        <v>545</v>
      </c>
      <c r="N1717" s="67" t="s">
        <v>549</v>
      </c>
      <c r="O1717" s="62" t="s">
        <v>554</v>
      </c>
      <c r="T1717" s="6"/>
    </row>
    <row r="1718" spans="2:26" x14ac:dyDescent="0.25">
      <c r="B1718" s="36" t="s">
        <v>135</v>
      </c>
      <c r="C1718" s="37" t="s">
        <v>135</v>
      </c>
      <c r="D1718" s="37" t="s">
        <v>233</v>
      </c>
      <c r="E1718" s="37" t="s">
        <v>169</v>
      </c>
      <c r="F1718" s="37" t="s">
        <v>148</v>
      </c>
      <c r="G1718" s="38" t="str">
        <f t="shared" si="264"/>
        <v>3.3.91.47.18</v>
      </c>
      <c r="H1718" s="45" t="s">
        <v>650</v>
      </c>
      <c r="I1718" s="38" t="str">
        <f t="shared" si="266"/>
        <v>A</v>
      </c>
      <c r="J1718" s="38">
        <f t="shared" si="265"/>
        <v>5</v>
      </c>
      <c r="K1718" s="39" t="s">
        <v>47</v>
      </c>
      <c r="L1718" s="38" t="s">
        <v>770</v>
      </c>
      <c r="M1718" s="38" t="s">
        <v>545</v>
      </c>
      <c r="N1718" s="67" t="s">
        <v>549</v>
      </c>
      <c r="O1718" s="62" t="s">
        <v>554</v>
      </c>
      <c r="T1718" s="6"/>
    </row>
    <row r="1719" spans="2:26" x14ac:dyDescent="0.25">
      <c r="B1719" s="36" t="s">
        <v>135</v>
      </c>
      <c r="C1719" s="37" t="s">
        <v>135</v>
      </c>
      <c r="D1719" s="37" t="s">
        <v>233</v>
      </c>
      <c r="E1719" s="37" t="s">
        <v>169</v>
      </c>
      <c r="F1719" s="37" t="s">
        <v>180</v>
      </c>
      <c r="G1719" s="38" t="str">
        <f t="shared" si="264"/>
        <v>3.3.91.47.22</v>
      </c>
      <c r="H1719" s="45" t="s">
        <v>651</v>
      </c>
      <c r="I1719" s="38" t="str">
        <f t="shared" si="266"/>
        <v>A</v>
      </c>
      <c r="J1719" s="38">
        <f t="shared" si="265"/>
        <v>5</v>
      </c>
      <c r="K1719" s="39" t="s">
        <v>47</v>
      </c>
      <c r="L1719" s="38" t="s">
        <v>770</v>
      </c>
      <c r="M1719" s="38" t="s">
        <v>545</v>
      </c>
      <c r="N1719" s="67" t="s">
        <v>549</v>
      </c>
      <c r="O1719" s="62" t="s">
        <v>554</v>
      </c>
      <c r="T1719" s="6"/>
    </row>
    <row r="1720" spans="2:26" x14ac:dyDescent="0.25">
      <c r="B1720" s="36" t="s">
        <v>135</v>
      </c>
      <c r="C1720" s="37" t="s">
        <v>135</v>
      </c>
      <c r="D1720" s="37" t="s">
        <v>233</v>
      </c>
      <c r="E1720" s="37" t="s">
        <v>169</v>
      </c>
      <c r="F1720" s="37" t="s">
        <v>191</v>
      </c>
      <c r="G1720" s="38" t="str">
        <f t="shared" si="264"/>
        <v>3.3.91.47.99</v>
      </c>
      <c r="H1720" s="45" t="s">
        <v>652</v>
      </c>
      <c r="I1720" s="38" t="str">
        <f t="shared" si="266"/>
        <v>A</v>
      </c>
      <c r="J1720" s="38">
        <f t="shared" si="265"/>
        <v>5</v>
      </c>
      <c r="K1720" s="39" t="s">
        <v>47</v>
      </c>
      <c r="L1720" s="38" t="s">
        <v>770</v>
      </c>
      <c r="M1720" s="38" t="s">
        <v>545</v>
      </c>
      <c r="N1720" s="67" t="s">
        <v>549</v>
      </c>
      <c r="O1720" s="62" t="s">
        <v>554</v>
      </c>
      <c r="Q1720" s="2" t="str">
        <f>B1720&amp;"."&amp;C1720&amp;"."&amp;D1720&amp;"."&amp;E1720&amp;"."&amp;F1720</f>
        <v>3.3.91.47.99</v>
      </c>
      <c r="R1720" s="2" t="str">
        <f>SUBSTITUTE(Q1720,".","")</f>
        <v>33914799</v>
      </c>
      <c r="S1720" s="2" t="b">
        <f>R1720=T1720</f>
        <v>1</v>
      </c>
      <c r="T1720" s="6" t="str">
        <f>TRIM(SUBSTITUTE(TEXT(G1720,"00000000"),".",""))</f>
        <v>33914799</v>
      </c>
      <c r="V1720" s="9" t="str">
        <f>IF(IFERROR(SEARCH("Último",K1720),0)&gt;0,"A","S")</f>
        <v>A</v>
      </c>
      <c r="W1720" s="2" t="b">
        <f>V1720=I1720</f>
        <v>1</v>
      </c>
      <c r="Y1720" s="2" t="str">
        <f>G1720&amp;" - "&amp;H1720</f>
        <v>3.3.91.47.99 - OUTRAS OBRIGAÇÕES TRIBUTÁRIAS E CONTRIBUTIVAS</v>
      </c>
      <c r="Z1720" s="2" t="s">
        <v>549</v>
      </c>
    </row>
    <row r="1721" spans="2:26" x14ac:dyDescent="0.25">
      <c r="B1721" s="30" t="s">
        <v>135</v>
      </c>
      <c r="C1721" s="31" t="s">
        <v>135</v>
      </c>
      <c r="D1721" s="31" t="s">
        <v>233</v>
      </c>
      <c r="E1721" s="31" t="s">
        <v>410</v>
      </c>
      <c r="F1721" s="31" t="s">
        <v>186</v>
      </c>
      <c r="G1721" s="32" t="str">
        <f t="shared" si="264"/>
        <v>3.3.91.86.00</v>
      </c>
      <c r="H1721" s="33" t="s">
        <v>408</v>
      </c>
      <c r="I1721" s="34" t="str">
        <f t="shared" si="266"/>
        <v>S</v>
      </c>
      <c r="J1721" s="32">
        <f t="shared" si="265"/>
        <v>4</v>
      </c>
      <c r="K1721" s="35" t="s">
        <v>46</v>
      </c>
      <c r="L1721" s="32" t="s">
        <v>770</v>
      </c>
      <c r="M1721" s="32" t="s">
        <v>544</v>
      </c>
      <c r="N1721" s="59" t="s">
        <v>549</v>
      </c>
      <c r="O1721" s="61" t="s">
        <v>554</v>
      </c>
      <c r="Q1721" s="2" t="str">
        <f>B1721&amp;"."&amp;C1721&amp;"."&amp;D1721&amp;"."&amp;E1721&amp;"."&amp;F1721</f>
        <v>3.3.91.86.00</v>
      </c>
      <c r="R1721" s="2" t="str">
        <f>SUBSTITUTE(Q1721,".","")</f>
        <v>33918600</v>
      </c>
      <c r="S1721" s="2" t="b">
        <f>R1721=T1721</f>
        <v>1</v>
      </c>
      <c r="T1721" s="6" t="str">
        <f>TRIM(SUBSTITUTE(TEXT(G1721,"00000000"),".",""))</f>
        <v>33918600</v>
      </c>
      <c r="V1721" s="9" t="str">
        <f>IF(IFERROR(SEARCH("Último",K1721),0)&gt;0,"A","S")</f>
        <v>S</v>
      </c>
      <c r="W1721" s="2" t="b">
        <f>V1721=I1721</f>
        <v>1</v>
      </c>
      <c r="Y1721" s="2" t="str">
        <f>G1721&amp;" - "&amp;H1721</f>
        <v>3.3.91.86.00 - COMPENSAÇÕES A REGIMES DE PREVIDÊNCIA</v>
      </c>
      <c r="Z1721" s="2" t="s">
        <v>549</v>
      </c>
    </row>
    <row r="1722" spans="2:26" x14ac:dyDescent="0.25">
      <c r="B1722" s="36" t="s">
        <v>135</v>
      </c>
      <c r="C1722" s="37" t="s">
        <v>135</v>
      </c>
      <c r="D1722" s="37" t="s">
        <v>233</v>
      </c>
      <c r="E1722" s="37" t="s">
        <v>410</v>
      </c>
      <c r="F1722" s="37" t="s">
        <v>173</v>
      </c>
      <c r="G1722" s="38" t="str">
        <f t="shared" si="264"/>
        <v>3.3.91.86.01</v>
      </c>
      <c r="H1722" s="45" t="s">
        <v>408</v>
      </c>
      <c r="I1722" s="38" t="str">
        <f t="shared" si="266"/>
        <v>A</v>
      </c>
      <c r="J1722" s="38">
        <f t="shared" si="265"/>
        <v>5</v>
      </c>
      <c r="K1722" s="39" t="s">
        <v>47</v>
      </c>
      <c r="L1722" s="38" t="s">
        <v>770</v>
      </c>
      <c r="M1722" s="38" t="s">
        <v>545</v>
      </c>
      <c r="N1722" s="59" t="s">
        <v>549</v>
      </c>
      <c r="O1722" s="62" t="s">
        <v>554</v>
      </c>
      <c r="T1722" s="6"/>
    </row>
    <row r="1723" spans="2:26" s="3" customFormat="1" x14ac:dyDescent="0.25">
      <c r="B1723" s="30" t="s">
        <v>135</v>
      </c>
      <c r="C1723" s="31" t="s">
        <v>135</v>
      </c>
      <c r="D1723" s="31" t="s">
        <v>233</v>
      </c>
      <c r="E1723" s="31" t="s">
        <v>233</v>
      </c>
      <c r="F1723" s="31" t="s">
        <v>186</v>
      </c>
      <c r="G1723" s="32" t="str">
        <f t="shared" si="264"/>
        <v>3.3.91.91.00</v>
      </c>
      <c r="H1723" s="33" t="s">
        <v>56</v>
      </c>
      <c r="I1723" s="34" t="str">
        <f t="shared" si="266"/>
        <v>S</v>
      </c>
      <c r="J1723" s="32">
        <f t="shared" si="265"/>
        <v>4</v>
      </c>
      <c r="K1723" s="35" t="s">
        <v>46</v>
      </c>
      <c r="L1723" s="32" t="s">
        <v>770</v>
      </c>
      <c r="M1723" s="32" t="s">
        <v>544</v>
      </c>
      <c r="N1723" s="59" t="s">
        <v>549</v>
      </c>
      <c r="O1723" s="61" t="s">
        <v>554</v>
      </c>
      <c r="Q1723" s="2" t="str">
        <f t="shared" ref="Q1723:Q1734" si="267">B1723&amp;"."&amp;C1723&amp;"."&amp;D1723&amp;"."&amp;E1723&amp;"."&amp;F1723</f>
        <v>3.3.91.91.00</v>
      </c>
      <c r="R1723" s="2" t="str">
        <f t="shared" ref="R1723:R1734" si="268">SUBSTITUTE(Q1723,".","")</f>
        <v>33919100</v>
      </c>
      <c r="S1723" s="2" t="b">
        <f t="shared" ref="S1723:S1734" si="269">R1723=T1723</f>
        <v>1</v>
      </c>
      <c r="T1723" s="6" t="str">
        <f t="shared" ref="T1723:T1734" si="270">TRIM(SUBSTITUTE(TEXT(G1723,"00000000"),".",""))</f>
        <v>33919100</v>
      </c>
      <c r="V1723" s="11" t="str">
        <f t="shared" ref="V1723:V1734" si="271">IF(IFERROR(SEARCH("Último",K1723),0)&gt;0,"A","S")</f>
        <v>S</v>
      </c>
      <c r="W1723" s="3" t="b">
        <f t="shared" ref="W1723:W1734" si="272">V1723=I1723</f>
        <v>1</v>
      </c>
      <c r="Y1723" s="2" t="str">
        <f t="shared" ref="Y1723:Y1734" si="273">G1723&amp;" - "&amp;H1723</f>
        <v>3.3.91.91.00 - SENTENÇAS JUDICIAIS</v>
      </c>
      <c r="Z1723" s="2" t="s">
        <v>549</v>
      </c>
    </row>
    <row r="1724" spans="2:26" x14ac:dyDescent="0.25">
      <c r="B1724" s="36" t="s">
        <v>135</v>
      </c>
      <c r="C1724" s="37" t="s">
        <v>135</v>
      </c>
      <c r="D1724" s="37" t="s">
        <v>233</v>
      </c>
      <c r="E1724" s="37" t="s">
        <v>233</v>
      </c>
      <c r="F1724" s="37" t="s">
        <v>140</v>
      </c>
      <c r="G1724" s="38" t="str">
        <f t="shared" si="264"/>
        <v>3.3.91.91.04</v>
      </c>
      <c r="H1724" s="23" t="s">
        <v>500</v>
      </c>
      <c r="I1724" s="38" t="str">
        <f t="shared" si="266"/>
        <v>A</v>
      </c>
      <c r="J1724" s="38">
        <f t="shared" si="265"/>
        <v>5</v>
      </c>
      <c r="K1724" s="39" t="s">
        <v>47</v>
      </c>
      <c r="L1724" s="38" t="s">
        <v>770</v>
      </c>
      <c r="M1724" s="38" t="s">
        <v>544</v>
      </c>
      <c r="N1724" s="59" t="s">
        <v>549</v>
      </c>
      <c r="O1724" s="62" t="s">
        <v>554</v>
      </c>
      <c r="Q1724" s="2" t="str">
        <f t="shared" si="267"/>
        <v>3.3.91.91.04</v>
      </c>
      <c r="R1724" s="2" t="str">
        <f t="shared" si="268"/>
        <v>33919104</v>
      </c>
      <c r="S1724" s="2" t="b">
        <f t="shared" si="269"/>
        <v>1</v>
      </c>
      <c r="T1724" s="6" t="str">
        <f t="shared" si="270"/>
        <v>33919104</v>
      </c>
      <c r="V1724" s="9" t="str">
        <f t="shared" si="271"/>
        <v>A</v>
      </c>
      <c r="W1724" s="2" t="b">
        <f t="shared" si="272"/>
        <v>1</v>
      </c>
      <c r="Y1724" s="2" t="str">
        <f t="shared" si="273"/>
        <v>3.3.91.91.04 - SENTENÇAS JUDICIAIS - OUTRAS DESPESAS</v>
      </c>
      <c r="Z1724" s="2" t="s">
        <v>549</v>
      </c>
    </row>
    <row r="1725" spans="2:26" x14ac:dyDescent="0.25">
      <c r="B1725" s="36" t="s">
        <v>135</v>
      </c>
      <c r="C1725" s="37" t="s">
        <v>135</v>
      </c>
      <c r="D1725" s="37" t="s">
        <v>233</v>
      </c>
      <c r="E1725" s="37" t="s">
        <v>233</v>
      </c>
      <c r="F1725" s="37" t="s">
        <v>141</v>
      </c>
      <c r="G1725" s="38" t="str">
        <f t="shared" si="264"/>
        <v>3.3.91.91.05</v>
      </c>
      <c r="H1725" s="23" t="s">
        <v>501</v>
      </c>
      <c r="I1725" s="38" t="str">
        <f t="shared" si="266"/>
        <v>A</v>
      </c>
      <c r="J1725" s="38">
        <f t="shared" si="265"/>
        <v>5</v>
      </c>
      <c r="K1725" s="39" t="s">
        <v>47</v>
      </c>
      <c r="L1725" s="38" t="s">
        <v>770</v>
      </c>
      <c r="M1725" s="38" t="s">
        <v>544</v>
      </c>
      <c r="N1725" s="59" t="s">
        <v>549</v>
      </c>
      <c r="O1725" s="62" t="s">
        <v>554</v>
      </c>
      <c r="Q1725" s="2" t="str">
        <f t="shared" si="267"/>
        <v>3.3.91.91.05</v>
      </c>
      <c r="R1725" s="2" t="str">
        <f t="shared" si="268"/>
        <v>33919105</v>
      </c>
      <c r="S1725" s="2" t="b">
        <f t="shared" si="269"/>
        <v>1</v>
      </c>
      <c r="T1725" s="6" t="str">
        <f t="shared" si="270"/>
        <v>33919105</v>
      </c>
      <c r="V1725" s="9" t="str">
        <f t="shared" si="271"/>
        <v>A</v>
      </c>
      <c r="W1725" s="2" t="b">
        <f t="shared" si="272"/>
        <v>1</v>
      </c>
      <c r="Y1725" s="2" t="str">
        <f t="shared" si="273"/>
        <v>3.3.91.91.05 - SENTENÇAS JUDICIAIS DE PEQUENO VALOR</v>
      </c>
      <c r="Z1725" s="2" t="s">
        <v>549</v>
      </c>
    </row>
    <row r="1726" spans="2:26" x14ac:dyDescent="0.25">
      <c r="B1726" s="36" t="s">
        <v>135</v>
      </c>
      <c r="C1726" s="37" t="s">
        <v>135</v>
      </c>
      <c r="D1726" s="37" t="s">
        <v>233</v>
      </c>
      <c r="E1726" s="37" t="s">
        <v>233</v>
      </c>
      <c r="F1726" s="37" t="s">
        <v>191</v>
      </c>
      <c r="G1726" s="38" t="str">
        <f t="shared" si="264"/>
        <v>3.3.91.91.99</v>
      </c>
      <c r="H1726" s="23" t="s">
        <v>456</v>
      </c>
      <c r="I1726" s="38" t="str">
        <f t="shared" si="266"/>
        <v>A</v>
      </c>
      <c r="J1726" s="38">
        <f t="shared" si="265"/>
        <v>5</v>
      </c>
      <c r="K1726" s="39" t="s">
        <v>47</v>
      </c>
      <c r="L1726" s="38" t="s">
        <v>770</v>
      </c>
      <c r="M1726" s="38" t="s">
        <v>544</v>
      </c>
      <c r="N1726" s="59" t="s">
        <v>549</v>
      </c>
      <c r="O1726" s="62" t="s">
        <v>554</v>
      </c>
      <c r="Q1726" s="2" t="str">
        <f t="shared" si="267"/>
        <v>3.3.91.91.99</v>
      </c>
      <c r="R1726" s="2" t="str">
        <f t="shared" si="268"/>
        <v>33919199</v>
      </c>
      <c r="S1726" s="2" t="b">
        <f t="shared" si="269"/>
        <v>1</v>
      </c>
      <c r="T1726" s="6" t="str">
        <f t="shared" si="270"/>
        <v>33919199</v>
      </c>
      <c r="V1726" s="9" t="str">
        <f t="shared" si="271"/>
        <v>A</v>
      </c>
      <c r="W1726" s="2" t="b">
        <f t="shared" si="272"/>
        <v>1</v>
      </c>
      <c r="Y1726" s="2" t="str">
        <f t="shared" si="273"/>
        <v>3.3.91.91.99 - OUTRAS SENTENÇAS JUDICIAIS</v>
      </c>
      <c r="Z1726" s="2" t="s">
        <v>549</v>
      </c>
    </row>
    <row r="1727" spans="2:26" s="3" customFormat="1" x14ac:dyDescent="0.25">
      <c r="B1727" s="30" t="s">
        <v>135</v>
      </c>
      <c r="C1727" s="31" t="s">
        <v>135</v>
      </c>
      <c r="D1727" s="31" t="s">
        <v>233</v>
      </c>
      <c r="E1727" s="31" t="s">
        <v>185</v>
      </c>
      <c r="F1727" s="31" t="s">
        <v>186</v>
      </c>
      <c r="G1727" s="32" t="str">
        <f t="shared" si="264"/>
        <v>3.3.91.92.00</v>
      </c>
      <c r="H1727" s="33" t="s">
        <v>59</v>
      </c>
      <c r="I1727" s="34" t="str">
        <f t="shared" si="266"/>
        <v>S</v>
      </c>
      <c r="J1727" s="32">
        <f t="shared" si="265"/>
        <v>4</v>
      </c>
      <c r="K1727" s="35" t="s">
        <v>46</v>
      </c>
      <c r="L1727" s="32" t="s">
        <v>770</v>
      </c>
      <c r="M1727" s="32" t="s">
        <v>544</v>
      </c>
      <c r="N1727" s="59" t="s">
        <v>549</v>
      </c>
      <c r="O1727" s="61" t="s">
        <v>554</v>
      </c>
      <c r="Q1727" s="2" t="str">
        <f t="shared" si="267"/>
        <v>3.3.91.92.00</v>
      </c>
      <c r="R1727" s="2" t="str">
        <f t="shared" si="268"/>
        <v>33919200</v>
      </c>
      <c r="S1727" s="2" t="b">
        <f t="shared" si="269"/>
        <v>1</v>
      </c>
      <c r="T1727" s="6" t="str">
        <f t="shared" si="270"/>
        <v>33919200</v>
      </c>
      <c r="V1727" s="11" t="str">
        <f t="shared" si="271"/>
        <v>S</v>
      </c>
      <c r="W1727" s="3" t="b">
        <f t="shared" si="272"/>
        <v>1</v>
      </c>
      <c r="Y1727" s="2" t="str">
        <f t="shared" si="273"/>
        <v>3.3.91.92.00 - DESPESAS DE EXERCÍCIOS ANTERIORES</v>
      </c>
      <c r="Z1727" s="2" t="s">
        <v>549</v>
      </c>
    </row>
    <row r="1728" spans="2:26" x14ac:dyDescent="0.25">
      <c r="B1728" s="36" t="s">
        <v>135</v>
      </c>
      <c r="C1728" s="37" t="s">
        <v>135</v>
      </c>
      <c r="D1728" s="37" t="s">
        <v>233</v>
      </c>
      <c r="E1728" s="37" t="s">
        <v>185</v>
      </c>
      <c r="F1728" s="37" t="s">
        <v>161</v>
      </c>
      <c r="G1728" s="38" t="str">
        <f t="shared" si="264"/>
        <v>3.3.91.92.33</v>
      </c>
      <c r="H1728" s="23" t="s">
        <v>27</v>
      </c>
      <c r="I1728" s="38" t="str">
        <f t="shared" si="266"/>
        <v>A</v>
      </c>
      <c r="J1728" s="38">
        <f t="shared" si="265"/>
        <v>5</v>
      </c>
      <c r="K1728" s="39" t="s">
        <v>47</v>
      </c>
      <c r="L1728" s="38" t="s">
        <v>770</v>
      </c>
      <c r="M1728" s="38" t="s">
        <v>544</v>
      </c>
      <c r="N1728" s="59" t="s">
        <v>549</v>
      </c>
      <c r="O1728" s="62" t="s">
        <v>554</v>
      </c>
      <c r="Q1728" s="2" t="str">
        <f t="shared" si="267"/>
        <v>3.3.91.92.33</v>
      </c>
      <c r="R1728" s="2" t="str">
        <f t="shared" si="268"/>
        <v>33919233</v>
      </c>
      <c r="S1728" s="2" t="b">
        <f t="shared" si="269"/>
        <v>1</v>
      </c>
      <c r="T1728" s="6" t="str">
        <f t="shared" si="270"/>
        <v>33919233</v>
      </c>
      <c r="V1728" s="9" t="str">
        <f t="shared" si="271"/>
        <v>A</v>
      </c>
      <c r="W1728" s="2" t="b">
        <f t="shared" si="272"/>
        <v>1</v>
      </c>
      <c r="Y1728" s="2" t="str">
        <f t="shared" si="273"/>
        <v>3.3.91.92.33 - PASSAGENS E DESPESAS COM LOCOMOÇÃO</v>
      </c>
      <c r="Z1728" s="2" t="s">
        <v>549</v>
      </c>
    </row>
    <row r="1729" spans="2:26" x14ac:dyDescent="0.25">
      <c r="B1729" s="36" t="s">
        <v>135</v>
      </c>
      <c r="C1729" s="37" t="s">
        <v>135</v>
      </c>
      <c r="D1729" s="37" t="s">
        <v>233</v>
      </c>
      <c r="E1729" s="37" t="s">
        <v>185</v>
      </c>
      <c r="F1729" s="37" t="s">
        <v>184</v>
      </c>
      <c r="G1729" s="38" t="str">
        <f t="shared" si="264"/>
        <v>3.3.91.92.39</v>
      </c>
      <c r="H1729" s="23" t="s">
        <v>80</v>
      </c>
      <c r="I1729" s="38" t="str">
        <f t="shared" si="266"/>
        <v>A</v>
      </c>
      <c r="J1729" s="38">
        <f t="shared" si="265"/>
        <v>5</v>
      </c>
      <c r="K1729" s="39" t="s">
        <v>47</v>
      </c>
      <c r="L1729" s="38" t="s">
        <v>770</v>
      </c>
      <c r="M1729" s="38" t="s">
        <v>544</v>
      </c>
      <c r="N1729" s="59" t="s">
        <v>549</v>
      </c>
      <c r="O1729" s="62" t="s">
        <v>554</v>
      </c>
      <c r="Q1729" s="2" t="str">
        <f t="shared" si="267"/>
        <v>3.3.91.92.39</v>
      </c>
      <c r="R1729" s="2" t="str">
        <f t="shared" si="268"/>
        <v>33919239</v>
      </c>
      <c r="S1729" s="2" t="b">
        <f t="shared" si="269"/>
        <v>1</v>
      </c>
      <c r="T1729" s="6" t="str">
        <f t="shared" si="270"/>
        <v>33919239</v>
      </c>
      <c r="V1729" s="9" t="str">
        <f t="shared" si="271"/>
        <v>A</v>
      </c>
      <c r="W1729" s="2" t="b">
        <f t="shared" si="272"/>
        <v>1</v>
      </c>
      <c r="Y1729" s="2" t="str">
        <f t="shared" si="273"/>
        <v>3.3.91.92.39 - OUTROS SERVIÇOS DE TERCEIROS - PESSOA JURÍDICA</v>
      </c>
      <c r="Z1729" s="2" t="s">
        <v>549</v>
      </c>
    </row>
    <row r="1730" spans="2:26" x14ac:dyDescent="0.25">
      <c r="B1730" s="36" t="s">
        <v>135</v>
      </c>
      <c r="C1730" s="37" t="s">
        <v>135</v>
      </c>
      <c r="D1730" s="37" t="s">
        <v>233</v>
      </c>
      <c r="E1730" s="37" t="s">
        <v>185</v>
      </c>
      <c r="F1730" s="37" t="s">
        <v>169</v>
      </c>
      <c r="G1730" s="38" t="str">
        <f t="shared" si="264"/>
        <v>3.3.91.92.47</v>
      </c>
      <c r="H1730" s="23" t="s">
        <v>503</v>
      </c>
      <c r="I1730" s="38" t="str">
        <f t="shared" si="266"/>
        <v>A</v>
      </c>
      <c r="J1730" s="38">
        <f t="shared" si="265"/>
        <v>5</v>
      </c>
      <c r="K1730" s="39" t="s">
        <v>47</v>
      </c>
      <c r="L1730" s="38" t="s">
        <v>770</v>
      </c>
      <c r="M1730" s="38" t="s">
        <v>544</v>
      </c>
      <c r="N1730" s="59" t="s">
        <v>549</v>
      </c>
      <c r="O1730" s="62" t="s">
        <v>554</v>
      </c>
      <c r="Q1730" s="2" t="str">
        <f t="shared" si="267"/>
        <v>3.3.91.92.47</v>
      </c>
      <c r="R1730" s="2" t="str">
        <f t="shared" si="268"/>
        <v>33919247</v>
      </c>
      <c r="S1730" s="2" t="b">
        <f t="shared" si="269"/>
        <v>1</v>
      </c>
      <c r="T1730" s="6" t="str">
        <f t="shared" si="270"/>
        <v>33919247</v>
      </c>
      <c r="V1730" s="9" t="str">
        <f t="shared" si="271"/>
        <v>A</v>
      </c>
      <c r="W1730" s="2" t="b">
        <f t="shared" si="272"/>
        <v>1</v>
      </c>
      <c r="Y1730" s="2" t="str">
        <f t="shared" si="273"/>
        <v>3.3.91.92.47 - OBRIGAÇÕES TRIBUTARIAS E CONTRIBUTIVAS</v>
      </c>
      <c r="Z1730" s="2" t="s">
        <v>549</v>
      </c>
    </row>
    <row r="1731" spans="2:26" x14ac:dyDescent="0.25">
      <c r="B1731" s="36" t="s">
        <v>135</v>
      </c>
      <c r="C1731" s="37" t="s">
        <v>135</v>
      </c>
      <c r="D1731" s="37" t="s">
        <v>233</v>
      </c>
      <c r="E1731" s="37" t="s">
        <v>185</v>
      </c>
      <c r="F1731" s="37" t="s">
        <v>233</v>
      </c>
      <c r="G1731" s="38" t="str">
        <f t="shared" si="264"/>
        <v>3.3.91.92.91</v>
      </c>
      <c r="H1731" s="23" t="s">
        <v>56</v>
      </c>
      <c r="I1731" s="38" t="str">
        <f t="shared" si="266"/>
        <v>A</v>
      </c>
      <c r="J1731" s="38">
        <f t="shared" si="265"/>
        <v>5</v>
      </c>
      <c r="K1731" s="39" t="s">
        <v>47</v>
      </c>
      <c r="L1731" s="38" t="s">
        <v>770</v>
      </c>
      <c r="M1731" s="38" t="s">
        <v>544</v>
      </c>
      <c r="N1731" s="59" t="s">
        <v>549</v>
      </c>
      <c r="O1731" s="62" t="s">
        <v>554</v>
      </c>
      <c r="Q1731" s="2" t="str">
        <f t="shared" si="267"/>
        <v>3.3.91.92.91</v>
      </c>
      <c r="R1731" s="2" t="str">
        <f t="shared" si="268"/>
        <v>33919291</v>
      </c>
      <c r="S1731" s="2" t="b">
        <f t="shared" si="269"/>
        <v>1</v>
      </c>
      <c r="T1731" s="6" t="str">
        <f t="shared" si="270"/>
        <v>33919291</v>
      </c>
      <c r="V1731" s="9" t="str">
        <f t="shared" si="271"/>
        <v>A</v>
      </c>
      <c r="W1731" s="2" t="b">
        <f t="shared" si="272"/>
        <v>1</v>
      </c>
      <c r="Y1731" s="2" t="str">
        <f t="shared" si="273"/>
        <v>3.3.91.92.91 - SENTENÇAS JUDICIAIS</v>
      </c>
      <c r="Z1731" s="2" t="s">
        <v>549</v>
      </c>
    </row>
    <row r="1732" spans="2:26" x14ac:dyDescent="0.25">
      <c r="B1732" s="36" t="s">
        <v>135</v>
      </c>
      <c r="C1732" s="37" t="s">
        <v>135</v>
      </c>
      <c r="D1732" s="37" t="s">
        <v>233</v>
      </c>
      <c r="E1732" s="37" t="s">
        <v>185</v>
      </c>
      <c r="F1732" s="37" t="s">
        <v>223</v>
      </c>
      <c r="G1732" s="38" t="str">
        <f t="shared" si="264"/>
        <v>3.3.91.92.93</v>
      </c>
      <c r="H1732" s="23" t="s">
        <v>504</v>
      </c>
      <c r="I1732" s="38" t="str">
        <f t="shared" si="266"/>
        <v>A</v>
      </c>
      <c r="J1732" s="38">
        <f t="shared" si="265"/>
        <v>5</v>
      </c>
      <c r="K1732" s="39" t="s">
        <v>47</v>
      </c>
      <c r="L1732" s="38" t="s">
        <v>770</v>
      </c>
      <c r="M1732" s="38" t="s">
        <v>544</v>
      </c>
      <c r="N1732" s="59" t="s">
        <v>549</v>
      </c>
      <c r="O1732" s="62" t="s">
        <v>554</v>
      </c>
      <c r="Q1732" s="2" t="str">
        <f t="shared" si="267"/>
        <v>3.3.91.92.93</v>
      </c>
      <c r="R1732" s="2" t="str">
        <f t="shared" si="268"/>
        <v>33919293</v>
      </c>
      <c r="S1732" s="2" t="b">
        <f t="shared" si="269"/>
        <v>1</v>
      </c>
      <c r="T1732" s="6" t="str">
        <f t="shared" si="270"/>
        <v>33919293</v>
      </c>
      <c r="V1732" s="9" t="str">
        <f t="shared" si="271"/>
        <v>A</v>
      </c>
      <c r="W1732" s="2" t="b">
        <f t="shared" si="272"/>
        <v>1</v>
      </c>
      <c r="Y1732" s="2" t="str">
        <f t="shared" si="273"/>
        <v>3.3.91.92.93 - INDENIZAÇÕES E RESTITUICÕES</v>
      </c>
      <c r="Z1732" s="2" t="s">
        <v>549</v>
      </c>
    </row>
    <row r="1733" spans="2:26" x14ac:dyDescent="0.25">
      <c r="B1733" s="36" t="s">
        <v>135</v>
      </c>
      <c r="C1733" s="37" t="s">
        <v>135</v>
      </c>
      <c r="D1733" s="37" t="s">
        <v>233</v>
      </c>
      <c r="E1733" s="37" t="s">
        <v>185</v>
      </c>
      <c r="F1733" s="37" t="s">
        <v>191</v>
      </c>
      <c r="G1733" s="38" t="str">
        <f t="shared" si="264"/>
        <v>3.3.91.92.99</v>
      </c>
      <c r="H1733" s="23" t="s">
        <v>62</v>
      </c>
      <c r="I1733" s="38" t="str">
        <f t="shared" si="266"/>
        <v>A</v>
      </c>
      <c r="J1733" s="38">
        <f t="shared" si="265"/>
        <v>5</v>
      </c>
      <c r="K1733" s="39" t="s">
        <v>47</v>
      </c>
      <c r="L1733" s="38" t="s">
        <v>770</v>
      </c>
      <c r="M1733" s="38" t="s">
        <v>544</v>
      </c>
      <c r="N1733" s="59" t="s">
        <v>549</v>
      </c>
      <c r="O1733" s="62" t="s">
        <v>554</v>
      </c>
      <c r="Q1733" s="2" t="str">
        <f t="shared" si="267"/>
        <v>3.3.91.92.99</v>
      </c>
      <c r="R1733" s="2" t="str">
        <f t="shared" si="268"/>
        <v>33919299</v>
      </c>
      <c r="S1733" s="2" t="b">
        <f t="shared" si="269"/>
        <v>1</v>
      </c>
      <c r="T1733" s="6" t="str">
        <f t="shared" si="270"/>
        <v>33919299</v>
      </c>
      <c r="V1733" s="9" t="str">
        <f t="shared" si="271"/>
        <v>A</v>
      </c>
      <c r="W1733" s="2" t="b">
        <f t="shared" si="272"/>
        <v>1</v>
      </c>
      <c r="Y1733" s="2" t="str">
        <f t="shared" si="273"/>
        <v>3.3.91.92.99 - OUTRAS DESPESAS DE EXERCICIOS ANTERIORES</v>
      </c>
      <c r="Z1733" s="2" t="s">
        <v>549</v>
      </c>
    </row>
    <row r="1734" spans="2:26" x14ac:dyDescent="0.25">
      <c r="B1734" s="30" t="s">
        <v>135</v>
      </c>
      <c r="C1734" s="31" t="s">
        <v>135</v>
      </c>
      <c r="D1734" s="31" t="s">
        <v>233</v>
      </c>
      <c r="E1734" s="31" t="s">
        <v>223</v>
      </c>
      <c r="F1734" s="31" t="s">
        <v>186</v>
      </c>
      <c r="G1734" s="32" t="str">
        <f t="shared" si="264"/>
        <v>3.3.91.93.00</v>
      </c>
      <c r="H1734" s="33" t="s">
        <v>9</v>
      </c>
      <c r="I1734" s="34" t="str">
        <f t="shared" si="266"/>
        <v>S</v>
      </c>
      <c r="J1734" s="32">
        <f t="shared" si="265"/>
        <v>4</v>
      </c>
      <c r="K1734" s="35" t="s">
        <v>46</v>
      </c>
      <c r="L1734" s="32" t="s">
        <v>770</v>
      </c>
      <c r="M1734" s="32" t="s">
        <v>544</v>
      </c>
      <c r="N1734" s="59" t="s">
        <v>549</v>
      </c>
      <c r="O1734" s="61" t="s">
        <v>554</v>
      </c>
      <c r="Q1734" s="2" t="str">
        <f t="shared" si="267"/>
        <v>3.3.91.93.00</v>
      </c>
      <c r="R1734" s="2" t="str">
        <f t="shared" si="268"/>
        <v>33919300</v>
      </c>
      <c r="S1734" s="2" t="b">
        <f t="shared" si="269"/>
        <v>1</v>
      </c>
      <c r="T1734" s="6" t="str">
        <f t="shared" si="270"/>
        <v>33919300</v>
      </c>
      <c r="V1734" s="9" t="str">
        <f t="shared" si="271"/>
        <v>S</v>
      </c>
      <c r="W1734" s="2" t="b">
        <f t="shared" si="272"/>
        <v>1</v>
      </c>
      <c r="Y1734" s="2" t="str">
        <f t="shared" si="273"/>
        <v>3.3.91.93.00 - INDENIZAÇÕES E RESTITUIÇÕES</v>
      </c>
      <c r="Z1734" s="2" t="s">
        <v>549</v>
      </c>
    </row>
    <row r="1735" spans="2:26" x14ac:dyDescent="0.25">
      <c r="B1735" s="36" t="s">
        <v>135</v>
      </c>
      <c r="C1735" s="37" t="s">
        <v>135</v>
      </c>
      <c r="D1735" s="37" t="s">
        <v>233</v>
      </c>
      <c r="E1735" s="37" t="s">
        <v>223</v>
      </c>
      <c r="F1735" s="37" t="s">
        <v>173</v>
      </c>
      <c r="G1735" s="38" t="str">
        <f t="shared" si="264"/>
        <v>3.3.91.93.01</v>
      </c>
      <c r="H1735" s="23" t="s">
        <v>505</v>
      </c>
      <c r="I1735" s="38" t="str">
        <f t="shared" si="266"/>
        <v>A</v>
      </c>
      <c r="J1735" s="38">
        <f t="shared" si="265"/>
        <v>5</v>
      </c>
      <c r="K1735" s="39" t="s">
        <v>47</v>
      </c>
      <c r="L1735" s="38" t="s">
        <v>770</v>
      </c>
      <c r="M1735" s="38" t="s">
        <v>545</v>
      </c>
      <c r="N1735" s="59" t="s">
        <v>549</v>
      </c>
      <c r="O1735" s="62" t="s">
        <v>554</v>
      </c>
      <c r="T1735" s="6"/>
    </row>
    <row r="1736" spans="2:26" x14ac:dyDescent="0.25">
      <c r="B1736" s="36" t="s">
        <v>135</v>
      </c>
      <c r="C1736" s="37" t="s">
        <v>135</v>
      </c>
      <c r="D1736" s="37" t="s">
        <v>233</v>
      </c>
      <c r="E1736" s="37" t="s">
        <v>223</v>
      </c>
      <c r="F1736" s="37" t="s">
        <v>138</v>
      </c>
      <c r="G1736" s="38" t="str">
        <f t="shared" si="264"/>
        <v>3.3.91.93.02</v>
      </c>
      <c r="H1736" s="23" t="s">
        <v>506</v>
      </c>
      <c r="I1736" s="38" t="str">
        <f t="shared" si="266"/>
        <v>A</v>
      </c>
      <c r="J1736" s="38">
        <f t="shared" si="265"/>
        <v>5</v>
      </c>
      <c r="K1736" s="39" t="s">
        <v>47</v>
      </c>
      <c r="L1736" s="38" t="s">
        <v>770</v>
      </c>
      <c r="M1736" s="38" t="s">
        <v>545</v>
      </c>
      <c r="N1736" s="59" t="s">
        <v>549</v>
      </c>
      <c r="O1736" s="62" t="s">
        <v>554</v>
      </c>
      <c r="T1736" s="6"/>
    </row>
    <row r="1737" spans="2:26" x14ac:dyDescent="0.25">
      <c r="B1737" s="36" t="s">
        <v>135</v>
      </c>
      <c r="C1737" s="37" t="s">
        <v>135</v>
      </c>
      <c r="D1737" s="37" t="s">
        <v>233</v>
      </c>
      <c r="E1737" s="37" t="s">
        <v>223</v>
      </c>
      <c r="F1737" s="37" t="s">
        <v>139</v>
      </c>
      <c r="G1737" s="38" t="str">
        <f t="shared" ref="G1737:G1800" si="274">B1737&amp;"."&amp;C1737&amp;"."&amp;D1737&amp;"."&amp;E1737&amp;"."&amp;F1737</f>
        <v>3.3.91.93.03</v>
      </c>
      <c r="H1737" s="23" t="s">
        <v>115</v>
      </c>
      <c r="I1737" s="38" t="str">
        <f t="shared" si="266"/>
        <v>A</v>
      </c>
      <c r="J1737" s="38">
        <f t="shared" ref="J1737:J1800" si="275">IF( (VALUE(F1737) &gt; 0), 5,IF( (VALUE(E1737) &gt; 0), 4,IF( (VALUE(D1737) &gt; 0), 3,IF( (VALUE(C1737) &gt; 0), 2,1))))</f>
        <v>5</v>
      </c>
      <c r="K1737" s="39" t="s">
        <v>47</v>
      </c>
      <c r="L1737" s="38" t="s">
        <v>770</v>
      </c>
      <c r="M1737" s="38" t="s">
        <v>545</v>
      </c>
      <c r="N1737" s="59" t="s">
        <v>549</v>
      </c>
      <c r="O1737" s="62" t="s">
        <v>554</v>
      </c>
      <c r="T1737" s="6"/>
    </row>
    <row r="1738" spans="2:26" x14ac:dyDescent="0.25">
      <c r="B1738" s="36" t="s">
        <v>135</v>
      </c>
      <c r="C1738" s="37" t="s">
        <v>135</v>
      </c>
      <c r="D1738" s="37" t="s">
        <v>233</v>
      </c>
      <c r="E1738" s="37" t="s">
        <v>223</v>
      </c>
      <c r="F1738" s="37" t="s">
        <v>141</v>
      </c>
      <c r="G1738" s="38" t="str">
        <f t="shared" si="274"/>
        <v>3.3.91.93.05</v>
      </c>
      <c r="H1738" s="23" t="s">
        <v>507</v>
      </c>
      <c r="I1738" s="38" t="str">
        <f t="shared" si="266"/>
        <v>A</v>
      </c>
      <c r="J1738" s="38">
        <f t="shared" si="275"/>
        <v>5</v>
      </c>
      <c r="K1738" s="39" t="s">
        <v>47</v>
      </c>
      <c r="L1738" s="38" t="s">
        <v>770</v>
      </c>
      <c r="M1738" s="38" t="s">
        <v>545</v>
      </c>
      <c r="N1738" s="59" t="s">
        <v>549</v>
      </c>
      <c r="O1738" s="62" t="s">
        <v>554</v>
      </c>
      <c r="T1738" s="6"/>
    </row>
    <row r="1739" spans="2:26" x14ac:dyDescent="0.25">
      <c r="B1739" s="36" t="s">
        <v>135</v>
      </c>
      <c r="C1739" s="37" t="s">
        <v>135</v>
      </c>
      <c r="D1739" s="37" t="s">
        <v>233</v>
      </c>
      <c r="E1739" s="37" t="s">
        <v>223</v>
      </c>
      <c r="F1739" s="37" t="s">
        <v>143</v>
      </c>
      <c r="G1739" s="38" t="str">
        <f t="shared" si="274"/>
        <v>3.3.91.93.07</v>
      </c>
      <c r="H1739" s="23" t="s">
        <v>508</v>
      </c>
      <c r="I1739" s="38" t="str">
        <f t="shared" si="266"/>
        <v>A</v>
      </c>
      <c r="J1739" s="38">
        <f t="shared" si="275"/>
        <v>5</v>
      </c>
      <c r="K1739" s="39" t="s">
        <v>47</v>
      </c>
      <c r="L1739" s="38" t="s">
        <v>770</v>
      </c>
      <c r="M1739" s="38" t="s">
        <v>545</v>
      </c>
      <c r="N1739" s="59" t="s">
        <v>549</v>
      </c>
      <c r="O1739" s="62" t="s">
        <v>554</v>
      </c>
      <c r="T1739" s="6"/>
    </row>
    <row r="1740" spans="2:26" x14ac:dyDescent="0.25">
      <c r="B1740" s="36" t="s">
        <v>135</v>
      </c>
      <c r="C1740" s="37" t="s">
        <v>135</v>
      </c>
      <c r="D1740" s="37" t="s">
        <v>233</v>
      </c>
      <c r="E1740" s="37" t="s">
        <v>223</v>
      </c>
      <c r="F1740" s="37" t="s">
        <v>144</v>
      </c>
      <c r="G1740" s="38" t="str">
        <f t="shared" si="274"/>
        <v>3.3.91.93.08</v>
      </c>
      <c r="H1740" s="23" t="s">
        <v>654</v>
      </c>
      <c r="I1740" s="38" t="str">
        <f t="shared" si="266"/>
        <v>A</v>
      </c>
      <c r="J1740" s="38">
        <f t="shared" si="275"/>
        <v>5</v>
      </c>
      <c r="K1740" s="39" t="s">
        <v>47</v>
      </c>
      <c r="L1740" s="38" t="s">
        <v>770</v>
      </c>
      <c r="M1740" s="38" t="s">
        <v>545</v>
      </c>
      <c r="N1740" s="59" t="s">
        <v>549</v>
      </c>
      <c r="O1740" s="62" t="s">
        <v>554</v>
      </c>
      <c r="T1740" s="6"/>
    </row>
    <row r="1741" spans="2:26" x14ac:dyDescent="0.25">
      <c r="B1741" s="36" t="s">
        <v>135</v>
      </c>
      <c r="C1741" s="37" t="s">
        <v>135</v>
      </c>
      <c r="D1741" s="37" t="s">
        <v>233</v>
      </c>
      <c r="E1741" s="37" t="s">
        <v>223</v>
      </c>
      <c r="F1741" s="37" t="s">
        <v>176</v>
      </c>
      <c r="G1741" s="38" t="str">
        <f t="shared" si="274"/>
        <v>3.3.91.93.14</v>
      </c>
      <c r="H1741" s="23" t="s">
        <v>655</v>
      </c>
      <c r="I1741" s="38" t="str">
        <f t="shared" si="266"/>
        <v>A</v>
      </c>
      <c r="J1741" s="38">
        <f t="shared" si="275"/>
        <v>5</v>
      </c>
      <c r="K1741" s="39" t="s">
        <v>47</v>
      </c>
      <c r="L1741" s="38" t="s">
        <v>770</v>
      </c>
      <c r="M1741" s="38" t="s">
        <v>545</v>
      </c>
      <c r="N1741" s="59" t="s">
        <v>549</v>
      </c>
      <c r="O1741" s="62" t="s">
        <v>554</v>
      </c>
      <c r="T1741" s="6"/>
    </row>
    <row r="1742" spans="2:26" x14ac:dyDescent="0.25">
      <c r="B1742" s="36" t="s">
        <v>135</v>
      </c>
      <c r="C1742" s="37" t="s">
        <v>135</v>
      </c>
      <c r="D1742" s="37" t="s">
        <v>233</v>
      </c>
      <c r="E1742" s="37" t="s">
        <v>223</v>
      </c>
      <c r="F1742" s="37" t="s">
        <v>191</v>
      </c>
      <c r="G1742" s="38" t="str">
        <f t="shared" si="274"/>
        <v>3.3.91.93.99</v>
      </c>
      <c r="H1742" s="23" t="s">
        <v>509</v>
      </c>
      <c r="I1742" s="38" t="str">
        <f t="shared" si="266"/>
        <v>A</v>
      </c>
      <c r="J1742" s="38">
        <f t="shared" si="275"/>
        <v>5</v>
      </c>
      <c r="K1742" s="39" t="s">
        <v>47</v>
      </c>
      <c r="L1742" s="38" t="s">
        <v>770</v>
      </c>
      <c r="M1742" s="38" t="s">
        <v>545</v>
      </c>
      <c r="N1742" s="59" t="s">
        <v>549</v>
      </c>
      <c r="O1742" s="62" t="s">
        <v>554</v>
      </c>
      <c r="T1742" s="6"/>
    </row>
    <row r="1743" spans="2:26" x14ac:dyDescent="0.25">
      <c r="B1743" s="30" t="s">
        <v>135</v>
      </c>
      <c r="C1743" s="31" t="s">
        <v>135</v>
      </c>
      <c r="D1743" s="31" t="s">
        <v>233</v>
      </c>
      <c r="E1743" s="31" t="s">
        <v>225</v>
      </c>
      <c r="F1743" s="31" t="s">
        <v>186</v>
      </c>
      <c r="G1743" s="32" t="str">
        <f t="shared" si="274"/>
        <v>3.3.91.95.00</v>
      </c>
      <c r="H1743" s="33" t="s">
        <v>116</v>
      </c>
      <c r="I1743" s="34" t="str">
        <f t="shared" si="266"/>
        <v>S</v>
      </c>
      <c r="J1743" s="32">
        <f t="shared" si="275"/>
        <v>4</v>
      </c>
      <c r="K1743" s="35" t="s">
        <v>46</v>
      </c>
      <c r="L1743" s="32" t="s">
        <v>770</v>
      </c>
      <c r="M1743" s="32" t="s">
        <v>545</v>
      </c>
      <c r="N1743" s="59" t="s">
        <v>549</v>
      </c>
      <c r="O1743" s="61" t="s">
        <v>554</v>
      </c>
      <c r="Q1743" s="2" t="str">
        <f>B1743&amp;"."&amp;C1743&amp;"."&amp;D1743&amp;"."&amp;E1743&amp;"."&amp;F1743</f>
        <v>3.3.91.95.00</v>
      </c>
      <c r="R1743" s="2" t="str">
        <f>SUBSTITUTE(Q1743,".","")</f>
        <v>33919500</v>
      </c>
      <c r="S1743" s="2" t="b">
        <f>R1743=T1743</f>
        <v>1</v>
      </c>
      <c r="T1743" s="6" t="str">
        <f>TRIM(SUBSTITUTE(TEXT(G1743,"00000000"),".",""))</f>
        <v>33919500</v>
      </c>
      <c r="V1743" s="9" t="str">
        <f>IF(IFERROR(SEARCH("Último",K1743),0)&gt;0,"A","S")</f>
        <v>S</v>
      </c>
      <c r="W1743" s="2" t="b">
        <f>V1743=I1743</f>
        <v>1</v>
      </c>
      <c r="Y1743" s="2" t="str">
        <f>G1743&amp;" - "&amp;H1743</f>
        <v>3.3.91.95.00 - INDENIZAÇÃO PELA EXECUÇÃO DE TRABALHOS DE CAMPO</v>
      </c>
      <c r="Z1743" s="2" t="s">
        <v>549</v>
      </c>
    </row>
    <row r="1744" spans="2:26" x14ac:dyDescent="0.25">
      <c r="B1744" s="36" t="s">
        <v>135</v>
      </c>
      <c r="C1744" s="37" t="s">
        <v>135</v>
      </c>
      <c r="D1744" s="37" t="s">
        <v>233</v>
      </c>
      <c r="E1744" s="37" t="s">
        <v>225</v>
      </c>
      <c r="F1744" s="37" t="s">
        <v>173</v>
      </c>
      <c r="G1744" s="38" t="str">
        <f t="shared" si="274"/>
        <v>3.3.91.95.01</v>
      </c>
      <c r="H1744" s="23" t="s">
        <v>734</v>
      </c>
      <c r="I1744" s="38" t="str">
        <f t="shared" si="266"/>
        <v>A</v>
      </c>
      <c r="J1744" s="38">
        <f t="shared" si="275"/>
        <v>5</v>
      </c>
      <c r="K1744" s="39" t="s">
        <v>47</v>
      </c>
      <c r="L1744" s="38" t="s">
        <v>770</v>
      </c>
      <c r="M1744" s="38" t="s">
        <v>545</v>
      </c>
      <c r="N1744" s="59" t="s">
        <v>549</v>
      </c>
      <c r="O1744" s="62" t="s">
        <v>554</v>
      </c>
      <c r="T1744" s="6"/>
    </row>
    <row r="1745" spans="2:26" x14ac:dyDescent="0.25">
      <c r="B1745" s="30" t="s">
        <v>135</v>
      </c>
      <c r="C1745" s="31" t="s">
        <v>135</v>
      </c>
      <c r="D1745" s="31" t="s">
        <v>233</v>
      </c>
      <c r="E1745" s="31" t="s">
        <v>226</v>
      </c>
      <c r="F1745" s="31" t="s">
        <v>186</v>
      </c>
      <c r="G1745" s="32" t="str">
        <f t="shared" si="274"/>
        <v>3.3.91.96.00</v>
      </c>
      <c r="H1745" s="33" t="s">
        <v>63</v>
      </c>
      <c r="I1745" s="34" t="str">
        <f t="shared" si="266"/>
        <v>S</v>
      </c>
      <c r="J1745" s="32">
        <f t="shared" si="275"/>
        <v>4</v>
      </c>
      <c r="K1745" s="35" t="s">
        <v>46</v>
      </c>
      <c r="L1745" s="32" t="s">
        <v>770</v>
      </c>
      <c r="M1745" s="32" t="s">
        <v>544</v>
      </c>
      <c r="N1745" s="59" t="s">
        <v>549</v>
      </c>
      <c r="O1745" s="61" t="s">
        <v>554</v>
      </c>
      <c r="Q1745" s="2" t="str">
        <f>B1745&amp;"."&amp;C1745&amp;"."&amp;D1745&amp;"."&amp;E1745&amp;"."&amp;F1745</f>
        <v>3.3.91.96.00</v>
      </c>
      <c r="R1745" s="2" t="str">
        <f>SUBSTITUTE(Q1745,".","")</f>
        <v>33919600</v>
      </c>
      <c r="S1745" s="2" t="b">
        <f>R1745=T1745</f>
        <v>1</v>
      </c>
      <c r="T1745" s="6" t="str">
        <f>TRIM(SUBSTITUTE(TEXT(G1745,"00000000"),".",""))</f>
        <v>33919600</v>
      </c>
      <c r="V1745" s="9" t="str">
        <f>IF(IFERROR(SEARCH("Último",K1745),0)&gt;0,"A","S")</f>
        <v>S</v>
      </c>
      <c r="W1745" s="2" t="b">
        <f>V1745=I1745</f>
        <v>1</v>
      </c>
      <c r="Y1745" s="2" t="str">
        <f>G1745&amp;" - "&amp;H1745</f>
        <v>3.3.91.96.00 - RESSARCIMENTO DE DESPESAS DE PESSOAL REQUISITADO</v>
      </c>
      <c r="Z1745" s="2" t="s">
        <v>549</v>
      </c>
    </row>
    <row r="1746" spans="2:26" x14ac:dyDescent="0.25">
      <c r="B1746" s="36" t="s">
        <v>135</v>
      </c>
      <c r="C1746" s="37" t="s">
        <v>135</v>
      </c>
      <c r="D1746" s="37" t="s">
        <v>233</v>
      </c>
      <c r="E1746" s="37" t="s">
        <v>226</v>
      </c>
      <c r="F1746" s="37" t="s">
        <v>191</v>
      </c>
      <c r="G1746" s="38" t="str">
        <f t="shared" si="274"/>
        <v>3.3.91.96.99</v>
      </c>
      <c r="H1746" s="23" t="s">
        <v>66</v>
      </c>
      <c r="I1746" s="38" t="str">
        <f t="shared" si="266"/>
        <v>A</v>
      </c>
      <c r="J1746" s="38">
        <f t="shared" si="275"/>
        <v>5</v>
      </c>
      <c r="K1746" s="39" t="s">
        <v>47</v>
      </c>
      <c r="L1746" s="38" t="s">
        <v>770</v>
      </c>
      <c r="M1746" s="38" t="s">
        <v>545</v>
      </c>
      <c r="N1746" s="59" t="s">
        <v>549</v>
      </c>
      <c r="O1746" s="62" t="s">
        <v>554</v>
      </c>
      <c r="T1746" s="6"/>
    </row>
    <row r="1747" spans="2:26" x14ac:dyDescent="0.25">
      <c r="B1747" s="30" t="s">
        <v>135</v>
      </c>
      <c r="C1747" s="31" t="s">
        <v>135</v>
      </c>
      <c r="D1747" s="31" t="s">
        <v>233</v>
      </c>
      <c r="E1747" s="31" t="s">
        <v>413</v>
      </c>
      <c r="F1747" s="31" t="s">
        <v>186</v>
      </c>
      <c r="G1747" s="32" t="str">
        <f t="shared" si="274"/>
        <v>3.3.91.97.00</v>
      </c>
      <c r="H1747" s="33" t="s">
        <v>510</v>
      </c>
      <c r="I1747" s="34" t="str">
        <f t="shared" si="266"/>
        <v>S</v>
      </c>
      <c r="J1747" s="32">
        <f t="shared" si="275"/>
        <v>4</v>
      </c>
      <c r="K1747" s="35" t="s">
        <v>46</v>
      </c>
      <c r="L1747" s="32" t="s">
        <v>770</v>
      </c>
      <c r="M1747" s="32" t="s">
        <v>544</v>
      </c>
      <c r="N1747" s="59" t="s">
        <v>549</v>
      </c>
      <c r="O1747" s="61" t="s">
        <v>554</v>
      </c>
      <c r="Q1747" s="2" t="str">
        <f>B1747&amp;"."&amp;C1747&amp;"."&amp;D1747&amp;"."&amp;E1747&amp;"."&amp;F1747</f>
        <v>3.3.91.97.00</v>
      </c>
      <c r="R1747" s="2" t="str">
        <f>SUBSTITUTE(Q1747,".","")</f>
        <v>33919700</v>
      </c>
      <c r="S1747" s="2" t="b">
        <f>R1747=T1747</f>
        <v>1</v>
      </c>
      <c r="T1747" s="6" t="str">
        <f>TRIM(SUBSTITUTE(TEXT(G1747,"00000000"),".",""))</f>
        <v>33919700</v>
      </c>
      <c r="V1747" s="9" t="str">
        <f>IF(IFERROR(SEARCH("Último",K1747),0)&gt;0,"A","S")</f>
        <v>S</v>
      </c>
      <c r="W1747" s="2" t="b">
        <f>V1747=I1747</f>
        <v>1</v>
      </c>
      <c r="Y1747" s="2" t="str">
        <f>G1747&amp;" - "&amp;H1747</f>
        <v>3.3.91.97.00 - APORTE PARA COBERTURA DO DÉFICIT ATUARIAL DO RPPS</v>
      </c>
      <c r="Z1747" s="2" t="s">
        <v>549</v>
      </c>
    </row>
    <row r="1748" spans="2:26" x14ac:dyDescent="0.25">
      <c r="B1748" s="36" t="s">
        <v>135</v>
      </c>
      <c r="C1748" s="37" t="s">
        <v>135</v>
      </c>
      <c r="D1748" s="37" t="s">
        <v>233</v>
      </c>
      <c r="E1748" s="37" t="s">
        <v>413</v>
      </c>
      <c r="F1748" s="37" t="s">
        <v>173</v>
      </c>
      <c r="G1748" s="38" t="str">
        <f t="shared" si="274"/>
        <v>3.3.91.97.01</v>
      </c>
      <c r="H1748" s="45" t="s">
        <v>510</v>
      </c>
      <c r="I1748" s="38" t="str">
        <f t="shared" si="266"/>
        <v>A</v>
      </c>
      <c r="J1748" s="38">
        <f t="shared" si="275"/>
        <v>5</v>
      </c>
      <c r="K1748" s="39" t="s">
        <v>47</v>
      </c>
      <c r="L1748" s="38" t="s">
        <v>770</v>
      </c>
      <c r="M1748" s="38" t="s">
        <v>545</v>
      </c>
      <c r="N1748" s="59" t="s">
        <v>549</v>
      </c>
      <c r="O1748" s="62" t="s">
        <v>554</v>
      </c>
      <c r="T1748" s="6"/>
    </row>
    <row r="1749" spans="2:26" x14ac:dyDescent="0.25">
      <c r="B1749" s="30" t="s">
        <v>135</v>
      </c>
      <c r="C1749" s="31" t="s">
        <v>135</v>
      </c>
      <c r="D1749" s="31" t="s">
        <v>233</v>
      </c>
      <c r="E1749" s="31" t="s">
        <v>414</v>
      </c>
      <c r="F1749" s="31" t="s">
        <v>186</v>
      </c>
      <c r="G1749" s="32" t="str">
        <f t="shared" si="274"/>
        <v>3.3.91.98.00</v>
      </c>
      <c r="H1749" s="33" t="s">
        <v>409</v>
      </c>
      <c r="I1749" s="34" t="str">
        <f t="shared" si="266"/>
        <v>S</v>
      </c>
      <c r="J1749" s="32">
        <f t="shared" si="275"/>
        <v>4</v>
      </c>
      <c r="K1749" s="35" t="s">
        <v>46</v>
      </c>
      <c r="L1749" s="32" t="s">
        <v>770</v>
      </c>
      <c r="M1749" s="32" t="s">
        <v>544</v>
      </c>
      <c r="N1749" s="59" t="s">
        <v>549</v>
      </c>
      <c r="O1749" s="61" t="s">
        <v>554</v>
      </c>
      <c r="Q1749" s="2" t="str">
        <f>B1749&amp;"."&amp;C1749&amp;"."&amp;D1749&amp;"."&amp;E1749&amp;"."&amp;F1749</f>
        <v>3.3.91.98.00</v>
      </c>
      <c r="R1749" s="2" t="str">
        <f>SUBSTITUTE(Q1749,".","")</f>
        <v>33919800</v>
      </c>
      <c r="S1749" s="2" t="b">
        <f>R1749=T1749</f>
        <v>1</v>
      </c>
      <c r="T1749" s="6" t="str">
        <f>TRIM(SUBSTITUTE(TEXT(G1749,"00000000"),".",""))</f>
        <v>33919800</v>
      </c>
      <c r="V1749" s="9" t="str">
        <f>IF(IFERROR(SEARCH("Último",K1749),0)&gt;0,"A","S")</f>
        <v>S</v>
      </c>
      <c r="W1749" s="2" t="b">
        <f>V1749=I1749</f>
        <v>1</v>
      </c>
      <c r="Y1749" s="2" t="str">
        <f>G1749&amp;" - "&amp;H1749</f>
        <v>3.3.91.98.00 - DESPESA DO ORÇAMENTO DE INVESTIMENTO</v>
      </c>
      <c r="Z1749" s="2" t="s">
        <v>549</v>
      </c>
    </row>
    <row r="1750" spans="2:26" x14ac:dyDescent="0.25">
      <c r="B1750" s="36" t="s">
        <v>135</v>
      </c>
      <c r="C1750" s="37" t="s">
        <v>135</v>
      </c>
      <c r="D1750" s="37" t="s">
        <v>233</v>
      </c>
      <c r="E1750" s="37" t="s">
        <v>414</v>
      </c>
      <c r="F1750" s="37" t="s">
        <v>173</v>
      </c>
      <c r="G1750" s="38" t="str">
        <f t="shared" si="274"/>
        <v>3.3.91.98.01</v>
      </c>
      <c r="H1750" s="45" t="s">
        <v>409</v>
      </c>
      <c r="I1750" s="38" t="str">
        <f t="shared" si="266"/>
        <v>A</v>
      </c>
      <c r="J1750" s="38">
        <f t="shared" si="275"/>
        <v>5</v>
      </c>
      <c r="K1750" s="39" t="s">
        <v>47</v>
      </c>
      <c r="L1750" s="38" t="s">
        <v>770</v>
      </c>
      <c r="M1750" s="38" t="s">
        <v>545</v>
      </c>
      <c r="N1750" s="59" t="s">
        <v>549</v>
      </c>
      <c r="O1750" s="62" t="s">
        <v>554</v>
      </c>
      <c r="T1750" s="6"/>
    </row>
    <row r="1751" spans="2:26" x14ac:dyDescent="0.25">
      <c r="B1751" s="30" t="s">
        <v>135</v>
      </c>
      <c r="C1751" s="31" t="s">
        <v>135</v>
      </c>
      <c r="D1751" s="31" t="s">
        <v>185</v>
      </c>
      <c r="E1751" s="31" t="s">
        <v>186</v>
      </c>
      <c r="F1751" s="31" t="s">
        <v>186</v>
      </c>
      <c r="G1751" s="32" t="str">
        <f t="shared" si="274"/>
        <v>3.3.92.00.00</v>
      </c>
      <c r="H1751" s="33" t="s">
        <v>766</v>
      </c>
      <c r="I1751" s="34" t="str">
        <f t="shared" si="266"/>
        <v>S</v>
      </c>
      <c r="J1751" s="32">
        <f t="shared" si="275"/>
        <v>3</v>
      </c>
      <c r="K1751" s="35" t="s">
        <v>43</v>
      </c>
      <c r="L1751" s="38" t="s">
        <v>770</v>
      </c>
      <c r="M1751" s="32" t="s">
        <v>544</v>
      </c>
      <c r="N1751" s="59" t="s">
        <v>549</v>
      </c>
      <c r="O1751" s="61" t="s">
        <v>554</v>
      </c>
      <c r="T1751" s="6"/>
    </row>
    <row r="1752" spans="2:26" x14ac:dyDescent="0.25">
      <c r="B1752" s="30" t="s">
        <v>135</v>
      </c>
      <c r="C1752" s="31" t="s">
        <v>135</v>
      </c>
      <c r="D1752" s="31" t="s">
        <v>185</v>
      </c>
      <c r="E1752" s="31" t="s">
        <v>176</v>
      </c>
      <c r="F1752" s="31" t="s">
        <v>186</v>
      </c>
      <c r="G1752" s="32" t="str">
        <f t="shared" si="274"/>
        <v>3.3.92.14.00</v>
      </c>
      <c r="H1752" s="33" t="s">
        <v>82</v>
      </c>
      <c r="I1752" s="34" t="str">
        <f t="shared" si="266"/>
        <v>S</v>
      </c>
      <c r="J1752" s="32">
        <f t="shared" si="275"/>
        <v>4</v>
      </c>
      <c r="K1752" s="35" t="s">
        <v>46</v>
      </c>
      <c r="L1752" s="32" t="s">
        <v>770</v>
      </c>
      <c r="M1752" s="32" t="s">
        <v>544</v>
      </c>
      <c r="N1752" s="59" t="s">
        <v>549</v>
      </c>
      <c r="O1752" s="61" t="s">
        <v>554</v>
      </c>
      <c r="T1752" s="6"/>
    </row>
    <row r="1753" spans="2:26" x14ac:dyDescent="0.25">
      <c r="B1753" s="36" t="s">
        <v>135</v>
      </c>
      <c r="C1753" s="37" t="s">
        <v>135</v>
      </c>
      <c r="D1753" s="37" t="s">
        <v>185</v>
      </c>
      <c r="E1753" s="37" t="s">
        <v>176</v>
      </c>
      <c r="F1753" s="37" t="s">
        <v>176</v>
      </c>
      <c r="G1753" s="38" t="str">
        <f t="shared" si="274"/>
        <v>3.3.92.14.14</v>
      </c>
      <c r="H1753" s="45" t="s">
        <v>627</v>
      </c>
      <c r="I1753" s="38" t="str">
        <f t="shared" si="266"/>
        <v>A</v>
      </c>
      <c r="J1753" s="38">
        <f t="shared" si="275"/>
        <v>5</v>
      </c>
      <c r="K1753" s="39" t="s">
        <v>47</v>
      </c>
      <c r="L1753" s="38" t="s">
        <v>770</v>
      </c>
      <c r="M1753" s="38" t="s">
        <v>545</v>
      </c>
      <c r="N1753" s="59" t="s">
        <v>549</v>
      </c>
      <c r="O1753" s="62" t="s">
        <v>554</v>
      </c>
      <c r="T1753" s="6"/>
    </row>
    <row r="1754" spans="2:26" x14ac:dyDescent="0.25">
      <c r="B1754" s="36" t="s">
        <v>135</v>
      </c>
      <c r="C1754" s="37" t="s">
        <v>135</v>
      </c>
      <c r="D1754" s="37" t="s">
        <v>185</v>
      </c>
      <c r="E1754" s="37" t="s">
        <v>176</v>
      </c>
      <c r="F1754" s="37" t="s">
        <v>177</v>
      </c>
      <c r="G1754" s="38" t="str">
        <f t="shared" si="274"/>
        <v>3.3.92.14.16</v>
      </c>
      <c r="H1754" s="45" t="s">
        <v>628</v>
      </c>
      <c r="I1754" s="38" t="str">
        <f t="shared" si="266"/>
        <v>A</v>
      </c>
      <c r="J1754" s="38">
        <f t="shared" si="275"/>
        <v>5</v>
      </c>
      <c r="K1754" s="28" t="s">
        <v>47</v>
      </c>
      <c r="L1754" s="38" t="s">
        <v>770</v>
      </c>
      <c r="M1754" s="38" t="s">
        <v>545</v>
      </c>
      <c r="N1754" s="59" t="s">
        <v>549</v>
      </c>
      <c r="O1754" s="62" t="s">
        <v>554</v>
      </c>
      <c r="T1754" s="6"/>
    </row>
    <row r="1755" spans="2:26" x14ac:dyDescent="0.25">
      <c r="B1755" s="30" t="s">
        <v>135</v>
      </c>
      <c r="C1755" s="31" t="s">
        <v>135</v>
      </c>
      <c r="D1755" s="31" t="s">
        <v>185</v>
      </c>
      <c r="E1755" s="31" t="s">
        <v>148</v>
      </c>
      <c r="F1755" s="31" t="s">
        <v>186</v>
      </c>
      <c r="G1755" s="32" t="str">
        <f t="shared" si="274"/>
        <v>3.3.92.18.00</v>
      </c>
      <c r="H1755" s="33" t="s">
        <v>88</v>
      </c>
      <c r="I1755" s="34" t="str">
        <f t="shared" si="266"/>
        <v>S</v>
      </c>
      <c r="J1755" s="32">
        <f t="shared" si="275"/>
        <v>4</v>
      </c>
      <c r="K1755" s="35" t="s">
        <v>46</v>
      </c>
      <c r="L1755" s="32" t="s">
        <v>770</v>
      </c>
      <c r="M1755" s="32" t="s">
        <v>544</v>
      </c>
      <c r="N1755" s="59" t="s">
        <v>549</v>
      </c>
      <c r="O1755" s="61" t="s">
        <v>554</v>
      </c>
      <c r="T1755" s="6"/>
    </row>
    <row r="1756" spans="2:26" x14ac:dyDescent="0.25">
      <c r="B1756" s="36" t="s">
        <v>135</v>
      </c>
      <c r="C1756" s="37" t="s">
        <v>135</v>
      </c>
      <c r="D1756" s="37" t="s">
        <v>185</v>
      </c>
      <c r="E1756" s="37" t="s">
        <v>148</v>
      </c>
      <c r="F1756" s="37" t="s">
        <v>191</v>
      </c>
      <c r="G1756" s="38" t="str">
        <f t="shared" si="274"/>
        <v>3.3.92.18.99</v>
      </c>
      <c r="H1756" s="45" t="s">
        <v>631</v>
      </c>
      <c r="I1756" s="38" t="str">
        <f t="shared" si="266"/>
        <v>A</v>
      </c>
      <c r="J1756" s="38">
        <f t="shared" si="275"/>
        <v>5</v>
      </c>
      <c r="K1756" s="39" t="s">
        <v>47</v>
      </c>
      <c r="L1756" s="38" t="s">
        <v>770</v>
      </c>
      <c r="M1756" s="38" t="s">
        <v>545</v>
      </c>
      <c r="N1756" s="59" t="s">
        <v>549</v>
      </c>
      <c r="O1756" s="62" t="s">
        <v>554</v>
      </c>
      <c r="T1756" s="6"/>
    </row>
    <row r="1757" spans="2:26" x14ac:dyDescent="0.25">
      <c r="B1757" s="30" t="s">
        <v>135</v>
      </c>
      <c r="C1757" s="31" t="s">
        <v>135</v>
      </c>
      <c r="D1757" s="31" t="s">
        <v>185</v>
      </c>
      <c r="E1757" s="31" t="s">
        <v>178</v>
      </c>
      <c r="F1757" s="31" t="s">
        <v>186</v>
      </c>
      <c r="G1757" s="32" t="str">
        <f t="shared" si="274"/>
        <v>3.3.92.20.00</v>
      </c>
      <c r="H1757" s="33" t="s">
        <v>90</v>
      </c>
      <c r="I1757" s="34" t="str">
        <f t="shared" si="266"/>
        <v>S</v>
      </c>
      <c r="J1757" s="32">
        <f t="shared" si="275"/>
        <v>4</v>
      </c>
      <c r="K1757" s="35" t="s">
        <v>46</v>
      </c>
      <c r="L1757" s="32" t="s">
        <v>770</v>
      </c>
      <c r="M1757" s="32" t="s">
        <v>544</v>
      </c>
      <c r="N1757" s="59" t="s">
        <v>549</v>
      </c>
      <c r="O1757" s="61" t="s">
        <v>554</v>
      </c>
      <c r="T1757" s="6"/>
    </row>
    <row r="1758" spans="2:26" x14ac:dyDescent="0.25">
      <c r="B1758" s="36" t="s">
        <v>135</v>
      </c>
      <c r="C1758" s="37" t="s">
        <v>135</v>
      </c>
      <c r="D1758" s="37" t="s">
        <v>185</v>
      </c>
      <c r="E1758" s="37" t="s">
        <v>178</v>
      </c>
      <c r="F1758" s="37" t="s">
        <v>173</v>
      </c>
      <c r="G1758" s="38" t="str">
        <f t="shared" si="274"/>
        <v>3.3.92.20.01</v>
      </c>
      <c r="H1758" s="45" t="s">
        <v>633</v>
      </c>
      <c r="I1758" s="38" t="str">
        <f>IF(J1758&lt;J1760,"S","A")</f>
        <v>A</v>
      </c>
      <c r="J1758" s="38">
        <f t="shared" si="275"/>
        <v>5</v>
      </c>
      <c r="K1758" s="39" t="s">
        <v>47</v>
      </c>
      <c r="L1758" s="38" t="s">
        <v>770</v>
      </c>
      <c r="M1758" s="38" t="s">
        <v>545</v>
      </c>
      <c r="N1758" s="59" t="s">
        <v>549</v>
      </c>
      <c r="O1758" s="62" t="s">
        <v>554</v>
      </c>
      <c r="T1758" s="6"/>
    </row>
    <row r="1759" spans="2:26" x14ac:dyDescent="0.25">
      <c r="B1759" s="36" t="s">
        <v>135</v>
      </c>
      <c r="C1759" s="37" t="s">
        <v>135</v>
      </c>
      <c r="D1759" s="37" t="s">
        <v>185</v>
      </c>
      <c r="E1759" s="37" t="s">
        <v>178</v>
      </c>
      <c r="F1759" s="37" t="s">
        <v>138</v>
      </c>
      <c r="G1759" s="38" t="str">
        <f t="shared" si="274"/>
        <v>3.3.92.20.02</v>
      </c>
      <c r="H1759" s="45" t="s">
        <v>634</v>
      </c>
      <c r="I1759" s="38" t="str">
        <f>IF(J1759&lt;J1765,"S","A")</f>
        <v>A</v>
      </c>
      <c r="J1759" s="38">
        <f t="shared" si="275"/>
        <v>5</v>
      </c>
      <c r="K1759" s="39" t="s">
        <v>47</v>
      </c>
      <c r="L1759" s="38" t="s">
        <v>770</v>
      </c>
      <c r="M1759" s="38" t="s">
        <v>545</v>
      </c>
      <c r="N1759" s="59" t="s">
        <v>549</v>
      </c>
      <c r="O1759" s="62" t="s">
        <v>554</v>
      </c>
      <c r="T1759" s="6"/>
    </row>
    <row r="1760" spans="2:26" x14ac:dyDescent="0.25">
      <c r="B1760" s="30" t="s">
        <v>135</v>
      </c>
      <c r="C1760" s="31" t="s">
        <v>135</v>
      </c>
      <c r="D1760" s="31" t="s">
        <v>185</v>
      </c>
      <c r="E1760" s="31" t="s">
        <v>137</v>
      </c>
      <c r="F1760" s="31" t="s">
        <v>186</v>
      </c>
      <c r="G1760" s="32" t="str">
        <f t="shared" si="274"/>
        <v>3.3.92.30.00</v>
      </c>
      <c r="H1760" s="33" t="s">
        <v>3</v>
      </c>
      <c r="I1760" s="34" t="str">
        <f>IF(J1760&lt;J1765,"S","A")</f>
        <v>S</v>
      </c>
      <c r="J1760" s="32">
        <f t="shared" si="275"/>
        <v>4</v>
      </c>
      <c r="K1760" s="35" t="s">
        <v>46</v>
      </c>
      <c r="L1760" s="32" t="s">
        <v>770</v>
      </c>
      <c r="M1760" s="32" t="s">
        <v>544</v>
      </c>
      <c r="N1760" s="59" t="s">
        <v>549</v>
      </c>
      <c r="O1760" s="61" t="s">
        <v>554</v>
      </c>
      <c r="T1760" s="6"/>
    </row>
    <row r="1761" spans="2:20" x14ac:dyDescent="0.25">
      <c r="B1761" s="36" t="s">
        <v>135</v>
      </c>
      <c r="C1761" s="37" t="s">
        <v>135</v>
      </c>
      <c r="D1761" s="37" t="s">
        <v>185</v>
      </c>
      <c r="E1761" s="37" t="s">
        <v>137</v>
      </c>
      <c r="F1761" s="37" t="s">
        <v>174</v>
      </c>
      <c r="G1761" s="38" t="str">
        <f t="shared" si="274"/>
        <v>3.3.92.30.09</v>
      </c>
      <c r="H1761" s="23" t="s">
        <v>812</v>
      </c>
      <c r="I1761" s="38" t="str">
        <f t="shared" ref="I1761:I1824" si="276">IF(J1761&lt;J1762,"S","A")</f>
        <v>A</v>
      </c>
      <c r="J1761" s="38">
        <f t="shared" si="275"/>
        <v>5</v>
      </c>
      <c r="K1761" s="39" t="s">
        <v>47</v>
      </c>
      <c r="L1761" s="38" t="s">
        <v>772</v>
      </c>
      <c r="M1761" s="38" t="s">
        <v>544</v>
      </c>
      <c r="N1761" s="67"/>
      <c r="O1761" s="62" t="s">
        <v>805</v>
      </c>
      <c r="T1761" s="6"/>
    </row>
    <row r="1762" spans="2:20" x14ac:dyDescent="0.25">
      <c r="B1762" s="36" t="s">
        <v>135</v>
      </c>
      <c r="C1762" s="37" t="s">
        <v>135</v>
      </c>
      <c r="D1762" s="37" t="s">
        <v>185</v>
      </c>
      <c r="E1762" s="37" t="s">
        <v>137</v>
      </c>
      <c r="F1762" s="37" t="s">
        <v>183</v>
      </c>
      <c r="G1762" s="38" t="str">
        <f t="shared" si="274"/>
        <v>3.3.92.30.10</v>
      </c>
      <c r="H1762" s="23" t="s">
        <v>810</v>
      </c>
      <c r="I1762" s="38" t="str">
        <f t="shared" si="276"/>
        <v>A</v>
      </c>
      <c r="J1762" s="38">
        <f t="shared" si="275"/>
        <v>5</v>
      </c>
      <c r="K1762" s="39" t="s">
        <v>47</v>
      </c>
      <c r="L1762" s="38" t="s">
        <v>772</v>
      </c>
      <c r="M1762" s="38" t="s">
        <v>544</v>
      </c>
      <c r="N1762" s="67"/>
      <c r="O1762" s="62" t="s">
        <v>805</v>
      </c>
      <c r="T1762" s="6"/>
    </row>
    <row r="1763" spans="2:20" x14ac:dyDescent="0.25">
      <c r="B1763" s="36" t="s">
        <v>135</v>
      </c>
      <c r="C1763" s="37" t="s">
        <v>135</v>
      </c>
      <c r="D1763" s="37" t="s">
        <v>185</v>
      </c>
      <c r="E1763" s="37" t="s">
        <v>137</v>
      </c>
      <c r="F1763" s="37" t="s">
        <v>189</v>
      </c>
      <c r="G1763" s="38" t="str">
        <f t="shared" si="274"/>
        <v>3.3.92.30.35</v>
      </c>
      <c r="H1763" s="23" t="s">
        <v>24</v>
      </c>
      <c r="I1763" s="38" t="str">
        <f t="shared" si="276"/>
        <v>A</v>
      </c>
      <c r="J1763" s="38">
        <f t="shared" si="275"/>
        <v>5</v>
      </c>
      <c r="K1763" s="39" t="s">
        <v>47</v>
      </c>
      <c r="L1763" s="38" t="s">
        <v>772</v>
      </c>
      <c r="M1763" s="38" t="s">
        <v>544</v>
      </c>
      <c r="N1763" s="59" t="s">
        <v>549</v>
      </c>
      <c r="O1763" s="62" t="s">
        <v>805</v>
      </c>
      <c r="T1763" s="6"/>
    </row>
    <row r="1764" spans="2:20" x14ac:dyDescent="0.25">
      <c r="B1764" s="36" t="s">
        <v>135</v>
      </c>
      <c r="C1764" s="37" t="s">
        <v>135</v>
      </c>
      <c r="D1764" s="37" t="s">
        <v>185</v>
      </c>
      <c r="E1764" s="37" t="s">
        <v>137</v>
      </c>
      <c r="F1764" s="37" t="s">
        <v>172</v>
      </c>
      <c r="G1764" s="38" t="str">
        <f t="shared" si="274"/>
        <v>3.3.92.30.36</v>
      </c>
      <c r="H1764" s="23" t="s">
        <v>811</v>
      </c>
      <c r="I1764" s="38" t="str">
        <f t="shared" si="276"/>
        <v>A</v>
      </c>
      <c r="J1764" s="38">
        <f t="shared" si="275"/>
        <v>5</v>
      </c>
      <c r="K1764" s="39" t="s">
        <v>47</v>
      </c>
      <c r="L1764" s="38" t="s">
        <v>772</v>
      </c>
      <c r="M1764" s="38" t="s">
        <v>544</v>
      </c>
      <c r="N1764" s="67"/>
      <c r="O1764" s="62" t="s">
        <v>805</v>
      </c>
      <c r="T1764" s="6"/>
    </row>
    <row r="1765" spans="2:20" x14ac:dyDescent="0.25">
      <c r="B1765" s="36" t="s">
        <v>135</v>
      </c>
      <c r="C1765" s="37" t="s">
        <v>135</v>
      </c>
      <c r="D1765" s="37" t="s">
        <v>185</v>
      </c>
      <c r="E1765" s="37" t="s">
        <v>137</v>
      </c>
      <c r="F1765" s="37" t="s">
        <v>191</v>
      </c>
      <c r="G1765" s="38" t="str">
        <f t="shared" si="274"/>
        <v>3.3.92.30.99</v>
      </c>
      <c r="H1765" s="23" t="s">
        <v>25</v>
      </c>
      <c r="I1765" s="38" t="str">
        <f t="shared" si="276"/>
        <v>A</v>
      </c>
      <c r="J1765" s="38">
        <f t="shared" si="275"/>
        <v>5</v>
      </c>
      <c r="K1765" s="39" t="s">
        <v>47</v>
      </c>
      <c r="L1765" s="38" t="s">
        <v>770</v>
      </c>
      <c r="M1765" s="38" t="s">
        <v>544</v>
      </c>
      <c r="N1765" s="59" t="s">
        <v>549</v>
      </c>
      <c r="O1765" s="62" t="s">
        <v>554</v>
      </c>
      <c r="T1765" s="6"/>
    </row>
    <row r="1766" spans="2:20" x14ac:dyDescent="0.25">
      <c r="B1766" s="30" t="s">
        <v>135</v>
      </c>
      <c r="C1766" s="31" t="s">
        <v>135</v>
      </c>
      <c r="D1766" s="31" t="s">
        <v>185</v>
      </c>
      <c r="E1766" s="31" t="s">
        <v>155</v>
      </c>
      <c r="F1766" s="31" t="s">
        <v>186</v>
      </c>
      <c r="G1766" s="32" t="str">
        <f t="shared" si="274"/>
        <v>3.3.92.32.00</v>
      </c>
      <c r="H1766" s="33" t="s">
        <v>247</v>
      </c>
      <c r="I1766" s="34" t="str">
        <f t="shared" si="276"/>
        <v>S</v>
      </c>
      <c r="J1766" s="32">
        <f t="shared" si="275"/>
        <v>4</v>
      </c>
      <c r="K1766" s="35" t="s">
        <v>46</v>
      </c>
      <c r="L1766" s="32" t="s">
        <v>770</v>
      </c>
      <c r="M1766" s="32" t="s">
        <v>544</v>
      </c>
      <c r="N1766" s="59" t="s">
        <v>549</v>
      </c>
      <c r="O1766" s="61" t="s">
        <v>554</v>
      </c>
      <c r="T1766" s="6"/>
    </row>
    <row r="1767" spans="2:20" x14ac:dyDescent="0.25">
      <c r="B1767" s="36" t="s">
        <v>135</v>
      </c>
      <c r="C1767" s="37" t="s">
        <v>135</v>
      </c>
      <c r="D1767" s="37" t="s">
        <v>185</v>
      </c>
      <c r="E1767" s="37" t="s">
        <v>155</v>
      </c>
      <c r="F1767" s="37" t="s">
        <v>138</v>
      </c>
      <c r="G1767" s="38" t="str">
        <f t="shared" si="274"/>
        <v>3.3.92.32.02</v>
      </c>
      <c r="H1767" s="23" t="s">
        <v>99</v>
      </c>
      <c r="I1767" s="38" t="str">
        <f t="shared" si="276"/>
        <v>A</v>
      </c>
      <c r="J1767" s="38">
        <f t="shared" si="275"/>
        <v>5</v>
      </c>
      <c r="K1767" s="39" t="s">
        <v>47</v>
      </c>
      <c r="L1767" s="38" t="s">
        <v>772</v>
      </c>
      <c r="M1767" s="38" t="s">
        <v>544</v>
      </c>
      <c r="N1767" s="59" t="s">
        <v>549</v>
      </c>
      <c r="O1767" s="62" t="s">
        <v>805</v>
      </c>
      <c r="T1767" s="6"/>
    </row>
    <row r="1768" spans="2:20" x14ac:dyDescent="0.25">
      <c r="B1768" s="36" t="s">
        <v>135</v>
      </c>
      <c r="C1768" s="37" t="s">
        <v>135</v>
      </c>
      <c r="D1768" s="37" t="s">
        <v>185</v>
      </c>
      <c r="E1768" s="37" t="s">
        <v>155</v>
      </c>
      <c r="F1768" s="37" t="s">
        <v>139</v>
      </c>
      <c r="G1768" s="38" t="str">
        <f t="shared" si="274"/>
        <v>3.3.92.32.03</v>
      </c>
      <c r="H1768" s="23" t="s">
        <v>587</v>
      </c>
      <c r="I1768" s="38" t="str">
        <f t="shared" si="276"/>
        <v>A</v>
      </c>
      <c r="J1768" s="38">
        <f t="shared" si="275"/>
        <v>5</v>
      </c>
      <c r="K1768" s="39" t="s">
        <v>47</v>
      </c>
      <c r="L1768" s="38" t="s">
        <v>772</v>
      </c>
      <c r="M1768" s="38" t="s">
        <v>544</v>
      </c>
      <c r="N1768" s="59" t="s">
        <v>549</v>
      </c>
      <c r="O1768" s="62" t="s">
        <v>805</v>
      </c>
      <c r="T1768" s="6"/>
    </row>
    <row r="1769" spans="2:20" x14ac:dyDescent="0.25">
      <c r="B1769" s="36" t="s">
        <v>135</v>
      </c>
      <c r="C1769" s="37" t="s">
        <v>135</v>
      </c>
      <c r="D1769" s="37" t="s">
        <v>185</v>
      </c>
      <c r="E1769" s="37" t="s">
        <v>155</v>
      </c>
      <c r="F1769" s="37" t="s">
        <v>140</v>
      </c>
      <c r="G1769" s="38" t="str">
        <f t="shared" si="274"/>
        <v>3.3.92.32.04</v>
      </c>
      <c r="H1769" s="23" t="s">
        <v>26</v>
      </c>
      <c r="I1769" s="38" t="str">
        <f t="shared" si="276"/>
        <v>A</v>
      </c>
      <c r="J1769" s="38">
        <f t="shared" si="275"/>
        <v>5</v>
      </c>
      <c r="K1769" s="39" t="s">
        <v>47</v>
      </c>
      <c r="L1769" s="38" t="s">
        <v>772</v>
      </c>
      <c r="M1769" s="38" t="s">
        <v>544</v>
      </c>
      <c r="N1769" s="59" t="s">
        <v>549</v>
      </c>
      <c r="O1769" s="62" t="s">
        <v>805</v>
      </c>
      <c r="T1769" s="6"/>
    </row>
    <row r="1770" spans="2:20" x14ac:dyDescent="0.25">
      <c r="B1770" s="36" t="s">
        <v>135</v>
      </c>
      <c r="C1770" s="37" t="s">
        <v>135</v>
      </c>
      <c r="D1770" s="37" t="s">
        <v>185</v>
      </c>
      <c r="E1770" s="37" t="s">
        <v>155</v>
      </c>
      <c r="F1770" s="37" t="s">
        <v>191</v>
      </c>
      <c r="G1770" s="38" t="str">
        <f t="shared" si="274"/>
        <v>3.3.92.32.99</v>
      </c>
      <c r="H1770" s="23" t="s">
        <v>489</v>
      </c>
      <c r="I1770" s="38" t="str">
        <f t="shared" si="276"/>
        <v>A</v>
      </c>
      <c r="J1770" s="38">
        <f t="shared" si="275"/>
        <v>5</v>
      </c>
      <c r="K1770" s="39" t="s">
        <v>47</v>
      </c>
      <c r="L1770" s="38" t="s">
        <v>770</v>
      </c>
      <c r="M1770" s="38" t="s">
        <v>544</v>
      </c>
      <c r="N1770" s="59" t="s">
        <v>549</v>
      </c>
      <c r="O1770" s="62" t="s">
        <v>554</v>
      </c>
      <c r="T1770" s="6"/>
    </row>
    <row r="1771" spans="2:20" x14ac:dyDescent="0.25">
      <c r="B1771" s="30" t="s">
        <v>135</v>
      </c>
      <c r="C1771" s="31" t="s">
        <v>135</v>
      </c>
      <c r="D1771" s="31" t="s">
        <v>185</v>
      </c>
      <c r="E1771" s="31" t="s">
        <v>161</v>
      </c>
      <c r="F1771" s="31" t="s">
        <v>186</v>
      </c>
      <c r="G1771" s="32" t="str">
        <f t="shared" si="274"/>
        <v>3.3.92.33.00</v>
      </c>
      <c r="H1771" s="33" t="s">
        <v>27</v>
      </c>
      <c r="I1771" s="34" t="str">
        <f t="shared" si="276"/>
        <v>S</v>
      </c>
      <c r="J1771" s="32">
        <f t="shared" si="275"/>
        <v>4</v>
      </c>
      <c r="K1771" s="35" t="s">
        <v>46</v>
      </c>
      <c r="L1771" s="32" t="s">
        <v>770</v>
      </c>
      <c r="M1771" s="32" t="s">
        <v>544</v>
      </c>
      <c r="N1771" s="59" t="s">
        <v>549</v>
      </c>
      <c r="O1771" s="61" t="s">
        <v>554</v>
      </c>
      <c r="T1771" s="6"/>
    </row>
    <row r="1772" spans="2:20" x14ac:dyDescent="0.25">
      <c r="B1772" s="36" t="s">
        <v>135</v>
      </c>
      <c r="C1772" s="37" t="s">
        <v>135</v>
      </c>
      <c r="D1772" s="37" t="s">
        <v>185</v>
      </c>
      <c r="E1772" s="37" t="s">
        <v>161</v>
      </c>
      <c r="F1772" s="37" t="s">
        <v>173</v>
      </c>
      <c r="G1772" s="38" t="str">
        <f t="shared" si="274"/>
        <v>3.3.92.33.01</v>
      </c>
      <c r="H1772" s="45" t="s">
        <v>588</v>
      </c>
      <c r="I1772" s="29" t="str">
        <f t="shared" si="276"/>
        <v>A</v>
      </c>
      <c r="J1772" s="38">
        <f t="shared" si="275"/>
        <v>5</v>
      </c>
      <c r="K1772" s="39" t="s">
        <v>47</v>
      </c>
      <c r="L1772" s="38" t="s">
        <v>770</v>
      </c>
      <c r="M1772" s="38" t="s">
        <v>545</v>
      </c>
      <c r="N1772" s="59" t="s">
        <v>549</v>
      </c>
      <c r="O1772" s="62" t="s">
        <v>554</v>
      </c>
      <c r="T1772" s="6"/>
    </row>
    <row r="1773" spans="2:20" x14ac:dyDescent="0.25">
      <c r="B1773" s="36" t="s">
        <v>135</v>
      </c>
      <c r="C1773" s="37" t="s">
        <v>135</v>
      </c>
      <c r="D1773" s="37" t="s">
        <v>185</v>
      </c>
      <c r="E1773" s="37" t="s">
        <v>161</v>
      </c>
      <c r="F1773" s="37" t="s">
        <v>138</v>
      </c>
      <c r="G1773" s="38" t="str">
        <f t="shared" si="274"/>
        <v>3.3.92.33.02</v>
      </c>
      <c r="H1773" s="45" t="s">
        <v>589</v>
      </c>
      <c r="I1773" s="29" t="str">
        <f t="shared" si="276"/>
        <v>A</v>
      </c>
      <c r="J1773" s="38">
        <f t="shared" si="275"/>
        <v>5</v>
      </c>
      <c r="K1773" s="39" t="s">
        <v>47</v>
      </c>
      <c r="L1773" s="38" t="s">
        <v>770</v>
      </c>
      <c r="M1773" s="38" t="s">
        <v>545</v>
      </c>
      <c r="N1773" s="59" t="s">
        <v>549</v>
      </c>
      <c r="O1773" s="62" t="s">
        <v>554</v>
      </c>
      <c r="T1773" s="6"/>
    </row>
    <row r="1774" spans="2:20" x14ac:dyDescent="0.25">
      <c r="B1774" s="36" t="s">
        <v>135</v>
      </c>
      <c r="C1774" s="37" t="s">
        <v>135</v>
      </c>
      <c r="D1774" s="37" t="s">
        <v>185</v>
      </c>
      <c r="E1774" s="37" t="s">
        <v>161</v>
      </c>
      <c r="F1774" s="37" t="s">
        <v>191</v>
      </c>
      <c r="G1774" s="38" t="str">
        <f t="shared" si="274"/>
        <v>3.3.92.33.99</v>
      </c>
      <c r="H1774" s="45" t="s">
        <v>595</v>
      </c>
      <c r="I1774" s="29" t="str">
        <f t="shared" si="276"/>
        <v>A</v>
      </c>
      <c r="J1774" s="38">
        <f t="shared" si="275"/>
        <v>5</v>
      </c>
      <c r="K1774" s="39" t="s">
        <v>47</v>
      </c>
      <c r="L1774" s="38" t="s">
        <v>770</v>
      </c>
      <c r="M1774" s="38" t="s">
        <v>545</v>
      </c>
      <c r="N1774" s="59" t="s">
        <v>549</v>
      </c>
      <c r="O1774" s="62" t="s">
        <v>554</v>
      </c>
      <c r="T1774" s="6"/>
    </row>
    <row r="1775" spans="2:20" x14ac:dyDescent="0.25">
      <c r="B1775" s="30" t="s">
        <v>135</v>
      </c>
      <c r="C1775" s="31" t="s">
        <v>135</v>
      </c>
      <c r="D1775" s="31" t="s">
        <v>185</v>
      </c>
      <c r="E1775" s="31" t="s">
        <v>189</v>
      </c>
      <c r="F1775" s="31" t="s">
        <v>186</v>
      </c>
      <c r="G1775" s="32" t="str">
        <f t="shared" si="274"/>
        <v>3.3.92.35.00</v>
      </c>
      <c r="H1775" s="33" t="s">
        <v>83</v>
      </c>
      <c r="I1775" s="34" t="str">
        <f t="shared" si="276"/>
        <v>S</v>
      </c>
      <c r="J1775" s="32">
        <f t="shared" si="275"/>
        <v>4</v>
      </c>
      <c r="K1775" s="35" t="s">
        <v>46</v>
      </c>
      <c r="L1775" s="32" t="s">
        <v>770</v>
      </c>
      <c r="M1775" s="32" t="s">
        <v>544</v>
      </c>
      <c r="N1775" s="59" t="s">
        <v>549</v>
      </c>
      <c r="O1775" s="61" t="s">
        <v>554</v>
      </c>
      <c r="T1775" s="6"/>
    </row>
    <row r="1776" spans="2:20" x14ac:dyDescent="0.25">
      <c r="B1776" s="36" t="s">
        <v>135</v>
      </c>
      <c r="C1776" s="37" t="s">
        <v>135</v>
      </c>
      <c r="D1776" s="37" t="s">
        <v>185</v>
      </c>
      <c r="E1776" s="37" t="s">
        <v>189</v>
      </c>
      <c r="F1776" s="37" t="s">
        <v>173</v>
      </c>
      <c r="G1776" s="38" t="str">
        <f t="shared" si="274"/>
        <v>3.3.92.35.01</v>
      </c>
      <c r="H1776" s="45" t="s">
        <v>598</v>
      </c>
      <c r="I1776" s="29" t="str">
        <f t="shared" si="276"/>
        <v>A</v>
      </c>
      <c r="J1776" s="38">
        <f t="shared" si="275"/>
        <v>5</v>
      </c>
      <c r="K1776" s="39" t="s">
        <v>47</v>
      </c>
      <c r="L1776" s="38" t="s">
        <v>770</v>
      </c>
      <c r="M1776" s="38" t="s">
        <v>545</v>
      </c>
      <c r="N1776" s="59" t="s">
        <v>549</v>
      </c>
      <c r="O1776" s="62" t="s">
        <v>554</v>
      </c>
      <c r="T1776" s="6"/>
    </row>
    <row r="1777" spans="2:26" x14ac:dyDescent="0.25">
      <c r="B1777" s="36" t="s">
        <v>135</v>
      </c>
      <c r="C1777" s="37" t="s">
        <v>135</v>
      </c>
      <c r="D1777" s="37" t="s">
        <v>185</v>
      </c>
      <c r="E1777" s="37" t="s">
        <v>189</v>
      </c>
      <c r="F1777" s="37" t="s">
        <v>138</v>
      </c>
      <c r="G1777" s="38" t="str">
        <f t="shared" si="274"/>
        <v>3.3.92.35.02</v>
      </c>
      <c r="H1777" s="45" t="s">
        <v>599</v>
      </c>
      <c r="I1777" s="29" t="str">
        <f t="shared" si="276"/>
        <v>A</v>
      </c>
      <c r="J1777" s="38">
        <f t="shared" si="275"/>
        <v>5</v>
      </c>
      <c r="K1777" s="39" t="s">
        <v>47</v>
      </c>
      <c r="L1777" s="38" t="s">
        <v>770</v>
      </c>
      <c r="M1777" s="38" t="s">
        <v>545</v>
      </c>
      <c r="N1777" s="59" t="s">
        <v>549</v>
      </c>
      <c r="O1777" s="62" t="s">
        <v>554</v>
      </c>
      <c r="T1777" s="6"/>
    </row>
    <row r="1778" spans="2:26" x14ac:dyDescent="0.25">
      <c r="B1778" s="36" t="s">
        <v>135</v>
      </c>
      <c r="C1778" s="37" t="s">
        <v>135</v>
      </c>
      <c r="D1778" s="37" t="s">
        <v>185</v>
      </c>
      <c r="E1778" s="37" t="s">
        <v>189</v>
      </c>
      <c r="F1778" s="37" t="s">
        <v>191</v>
      </c>
      <c r="G1778" s="38" t="str">
        <f t="shared" si="274"/>
        <v>3.3.92.35.99</v>
      </c>
      <c r="H1778" s="45" t="s">
        <v>600</v>
      </c>
      <c r="I1778" s="29" t="str">
        <f t="shared" si="276"/>
        <v>A</v>
      </c>
      <c r="J1778" s="38">
        <f t="shared" si="275"/>
        <v>5</v>
      </c>
      <c r="K1778" s="39" t="s">
        <v>47</v>
      </c>
      <c r="L1778" s="38" t="s">
        <v>770</v>
      </c>
      <c r="M1778" s="38" t="s">
        <v>545</v>
      </c>
      <c r="N1778" s="59" t="s">
        <v>549</v>
      </c>
      <c r="O1778" s="62" t="s">
        <v>554</v>
      </c>
      <c r="T1778" s="6"/>
    </row>
    <row r="1779" spans="2:26" x14ac:dyDescent="0.25">
      <c r="B1779" s="30" t="s">
        <v>135</v>
      </c>
      <c r="C1779" s="31" t="s">
        <v>135</v>
      </c>
      <c r="D1779" s="31" t="s">
        <v>185</v>
      </c>
      <c r="E1779" s="31" t="s">
        <v>172</v>
      </c>
      <c r="F1779" s="31" t="s">
        <v>186</v>
      </c>
      <c r="G1779" s="32" t="str">
        <f t="shared" si="274"/>
        <v>3.3.92.36.00</v>
      </c>
      <c r="H1779" s="33" t="s">
        <v>84</v>
      </c>
      <c r="I1779" s="34" t="str">
        <f t="shared" si="276"/>
        <v>S</v>
      </c>
      <c r="J1779" s="32">
        <f t="shared" si="275"/>
        <v>4</v>
      </c>
      <c r="K1779" s="35" t="s">
        <v>46</v>
      </c>
      <c r="L1779" s="32" t="s">
        <v>770</v>
      </c>
      <c r="M1779" s="32" t="s">
        <v>544</v>
      </c>
      <c r="N1779" s="59" t="s">
        <v>549</v>
      </c>
      <c r="O1779" s="61" t="s">
        <v>554</v>
      </c>
      <c r="T1779" s="6"/>
    </row>
    <row r="1780" spans="2:26" x14ac:dyDescent="0.25">
      <c r="B1780" s="36" t="s">
        <v>135</v>
      </c>
      <c r="C1780" s="37" t="s">
        <v>135</v>
      </c>
      <c r="D1780" s="37" t="s">
        <v>185</v>
      </c>
      <c r="E1780" s="37" t="s">
        <v>172</v>
      </c>
      <c r="F1780" s="37" t="s">
        <v>191</v>
      </c>
      <c r="G1780" s="38" t="str">
        <f t="shared" si="274"/>
        <v>3.3.92.36.99</v>
      </c>
      <c r="H1780" s="45" t="s">
        <v>84</v>
      </c>
      <c r="I1780" s="29" t="str">
        <f t="shared" si="276"/>
        <v>A</v>
      </c>
      <c r="J1780" s="38">
        <f t="shared" si="275"/>
        <v>5</v>
      </c>
      <c r="K1780" s="39" t="s">
        <v>47</v>
      </c>
      <c r="L1780" s="38" t="s">
        <v>770</v>
      </c>
      <c r="M1780" s="38" t="s">
        <v>545</v>
      </c>
      <c r="N1780" s="59" t="s">
        <v>549</v>
      </c>
      <c r="O1780" s="62" t="s">
        <v>554</v>
      </c>
      <c r="T1780" s="6"/>
    </row>
    <row r="1781" spans="2:26" x14ac:dyDescent="0.25">
      <c r="B1781" s="30" t="s">
        <v>135</v>
      </c>
      <c r="C1781" s="31" t="s">
        <v>135</v>
      </c>
      <c r="D1781" s="31" t="s">
        <v>185</v>
      </c>
      <c r="E1781" s="31" t="s">
        <v>184</v>
      </c>
      <c r="F1781" s="31" t="s">
        <v>186</v>
      </c>
      <c r="G1781" s="32" t="str">
        <f t="shared" si="274"/>
        <v>3.3.92.39.00</v>
      </c>
      <c r="H1781" s="33" t="s">
        <v>80</v>
      </c>
      <c r="I1781" s="34" t="str">
        <f t="shared" si="276"/>
        <v>S</v>
      </c>
      <c r="J1781" s="32">
        <f t="shared" si="275"/>
        <v>4</v>
      </c>
      <c r="K1781" s="35" t="s">
        <v>46</v>
      </c>
      <c r="L1781" s="32" t="s">
        <v>770</v>
      </c>
      <c r="M1781" s="32" t="s">
        <v>544</v>
      </c>
      <c r="N1781" s="59" t="s">
        <v>549</v>
      </c>
      <c r="O1781" s="61" t="s">
        <v>554</v>
      </c>
      <c r="T1781" s="6"/>
    </row>
    <row r="1782" spans="2:26" x14ac:dyDescent="0.25">
      <c r="B1782" s="36" t="s">
        <v>135</v>
      </c>
      <c r="C1782" s="37" t="s">
        <v>135</v>
      </c>
      <c r="D1782" s="37" t="s">
        <v>185</v>
      </c>
      <c r="E1782" s="37" t="s">
        <v>184</v>
      </c>
      <c r="F1782" s="37" t="s">
        <v>191</v>
      </c>
      <c r="G1782" s="38" t="str">
        <f t="shared" si="274"/>
        <v>3.3.92.39.99</v>
      </c>
      <c r="H1782" s="45" t="s">
        <v>80</v>
      </c>
      <c r="I1782" s="29" t="str">
        <f t="shared" si="276"/>
        <v>A</v>
      </c>
      <c r="J1782" s="38">
        <f t="shared" si="275"/>
        <v>5</v>
      </c>
      <c r="K1782" s="39" t="s">
        <v>47</v>
      </c>
      <c r="L1782" s="38" t="s">
        <v>770</v>
      </c>
      <c r="M1782" s="38" t="s">
        <v>545</v>
      </c>
      <c r="N1782" s="59" t="s">
        <v>549</v>
      </c>
      <c r="O1782" s="62" t="s">
        <v>554</v>
      </c>
      <c r="T1782" s="6"/>
    </row>
    <row r="1783" spans="2:26" x14ac:dyDescent="0.25">
      <c r="B1783" s="30" t="s">
        <v>135</v>
      </c>
      <c r="C1783" s="31" t="s">
        <v>135</v>
      </c>
      <c r="D1783" s="31" t="s">
        <v>185</v>
      </c>
      <c r="E1783" s="31" t="s">
        <v>153</v>
      </c>
      <c r="F1783" s="31" t="s">
        <v>186</v>
      </c>
      <c r="G1783" s="32" t="str">
        <f t="shared" si="274"/>
        <v>3.3.92.40.00</v>
      </c>
      <c r="H1783" s="33" t="s">
        <v>254</v>
      </c>
      <c r="I1783" s="34" t="str">
        <f t="shared" si="276"/>
        <v>S</v>
      </c>
      <c r="J1783" s="32">
        <f t="shared" si="275"/>
        <v>4</v>
      </c>
      <c r="K1783" s="35" t="s">
        <v>46</v>
      </c>
      <c r="L1783" s="32" t="s">
        <v>770</v>
      </c>
      <c r="M1783" s="32" t="s">
        <v>544</v>
      </c>
      <c r="N1783" s="59" t="s">
        <v>549</v>
      </c>
      <c r="O1783" s="61" t="s">
        <v>554</v>
      </c>
      <c r="T1783" s="6"/>
    </row>
    <row r="1784" spans="2:26" x14ac:dyDescent="0.25">
      <c r="B1784" s="36" t="s">
        <v>135</v>
      </c>
      <c r="C1784" s="37" t="s">
        <v>135</v>
      </c>
      <c r="D1784" s="37" t="s">
        <v>185</v>
      </c>
      <c r="E1784" s="37" t="s">
        <v>153</v>
      </c>
      <c r="F1784" s="37" t="s">
        <v>191</v>
      </c>
      <c r="G1784" s="38" t="str">
        <f t="shared" si="274"/>
        <v>3.3.92.40.99</v>
      </c>
      <c r="H1784" s="23" t="s">
        <v>370</v>
      </c>
      <c r="I1784" s="38" t="str">
        <f t="shared" si="276"/>
        <v>A</v>
      </c>
      <c r="J1784" s="38">
        <f t="shared" si="275"/>
        <v>5</v>
      </c>
      <c r="K1784" s="39" t="s">
        <v>47</v>
      </c>
      <c r="L1784" s="38" t="s">
        <v>770</v>
      </c>
      <c r="M1784" s="38" t="s">
        <v>545</v>
      </c>
      <c r="N1784" s="59" t="s">
        <v>549</v>
      </c>
      <c r="O1784" s="62" t="s">
        <v>554</v>
      </c>
      <c r="T1784" s="6"/>
    </row>
    <row r="1785" spans="2:26" x14ac:dyDescent="0.25">
      <c r="B1785" s="30" t="s">
        <v>135</v>
      </c>
      <c r="C1785" s="31" t="s">
        <v>135</v>
      </c>
      <c r="D1785" s="31" t="s">
        <v>185</v>
      </c>
      <c r="E1785" s="31" t="s">
        <v>185</v>
      </c>
      <c r="F1785" s="31" t="s">
        <v>186</v>
      </c>
      <c r="G1785" s="32" t="str">
        <f t="shared" si="274"/>
        <v>3.3.92.92.00</v>
      </c>
      <c r="H1785" s="33" t="s">
        <v>59</v>
      </c>
      <c r="I1785" s="34" t="str">
        <f t="shared" si="276"/>
        <v>S</v>
      </c>
      <c r="J1785" s="32">
        <f t="shared" si="275"/>
        <v>4</v>
      </c>
      <c r="K1785" s="35" t="s">
        <v>46</v>
      </c>
      <c r="L1785" s="32" t="s">
        <v>770</v>
      </c>
      <c r="M1785" s="32" t="s">
        <v>544</v>
      </c>
      <c r="N1785" s="59" t="s">
        <v>549</v>
      </c>
      <c r="O1785" s="61" t="s">
        <v>554</v>
      </c>
      <c r="T1785" s="6"/>
    </row>
    <row r="1786" spans="2:26" x14ac:dyDescent="0.25">
      <c r="B1786" s="36" t="s">
        <v>135</v>
      </c>
      <c r="C1786" s="37" t="s">
        <v>135</v>
      </c>
      <c r="D1786" s="37" t="s">
        <v>185</v>
      </c>
      <c r="E1786" s="37" t="s">
        <v>185</v>
      </c>
      <c r="F1786" s="37" t="s">
        <v>191</v>
      </c>
      <c r="G1786" s="38" t="str">
        <f t="shared" si="274"/>
        <v>3.3.92.92.99</v>
      </c>
      <c r="H1786" s="23" t="s">
        <v>571</v>
      </c>
      <c r="I1786" s="38" t="str">
        <f t="shared" si="276"/>
        <v>A</v>
      </c>
      <c r="J1786" s="38">
        <f t="shared" si="275"/>
        <v>5</v>
      </c>
      <c r="K1786" s="39" t="s">
        <v>47</v>
      </c>
      <c r="L1786" s="38" t="s">
        <v>770</v>
      </c>
      <c r="M1786" s="38" t="s">
        <v>545</v>
      </c>
      <c r="N1786" s="59" t="s">
        <v>549</v>
      </c>
      <c r="O1786" s="62" t="s">
        <v>554</v>
      </c>
      <c r="T1786" s="6"/>
    </row>
    <row r="1787" spans="2:26" s="3" customFormat="1" ht="30" x14ac:dyDescent="0.25">
      <c r="B1787" s="30" t="s">
        <v>135</v>
      </c>
      <c r="C1787" s="31" t="s">
        <v>135</v>
      </c>
      <c r="D1787" s="31" t="s">
        <v>223</v>
      </c>
      <c r="E1787" s="31" t="s">
        <v>186</v>
      </c>
      <c r="F1787" s="31" t="s">
        <v>186</v>
      </c>
      <c r="G1787" s="32" t="str">
        <f t="shared" si="274"/>
        <v>3.3.93.00.00</v>
      </c>
      <c r="H1787" s="33" t="s">
        <v>511</v>
      </c>
      <c r="I1787" s="34" t="str">
        <f t="shared" si="276"/>
        <v>S</v>
      </c>
      <c r="J1787" s="32">
        <f t="shared" si="275"/>
        <v>3</v>
      </c>
      <c r="K1787" s="35" t="s">
        <v>43</v>
      </c>
      <c r="L1787" s="38" t="s">
        <v>770</v>
      </c>
      <c r="M1787" s="32" t="s">
        <v>544</v>
      </c>
      <c r="N1787" s="59" t="s">
        <v>549</v>
      </c>
      <c r="O1787" s="61" t="s">
        <v>554</v>
      </c>
      <c r="Q1787" s="2" t="str">
        <f t="shared" ref="Q1787:Q1799" si="277">B1787&amp;"."&amp;C1787&amp;"."&amp;D1787&amp;"."&amp;E1787&amp;"."&amp;F1787</f>
        <v>3.3.93.00.00</v>
      </c>
      <c r="R1787" s="2" t="str">
        <f t="shared" ref="R1787:R1799" si="278">SUBSTITUTE(Q1787,".","")</f>
        <v>33930000</v>
      </c>
      <c r="S1787" s="2" t="b">
        <f t="shared" ref="S1787:S1799" si="279">R1787=T1787</f>
        <v>1</v>
      </c>
      <c r="T1787" s="6" t="str">
        <f t="shared" ref="T1787:T1799" si="280">TRIM(SUBSTITUTE(TEXT(G1787,"00000000"),".",""))</f>
        <v>33930000</v>
      </c>
      <c r="V1787" s="11" t="str">
        <f t="shared" ref="V1787:V1799" si="281">IF(IFERROR(SEARCH("Último",K1787),0)&gt;0,"A","S")</f>
        <v>S</v>
      </c>
      <c r="W1787" s="3" t="b">
        <f t="shared" ref="W1787:W1799" si="282">V1787=I1787</f>
        <v>1</v>
      </c>
      <c r="Y1787" s="2" t="str">
        <f t="shared" ref="Y1787:Y1799" si="283">G1787&amp;" - "&amp;H1787</f>
        <v>3.3.93.00.00 - APLICAÇÃO DIRETA DECORRENTE DE OPERAÇÃO DE ÓRGÃOS, FUNDOS E ENTIDADES INTEGRANTES DOS ORÇAMENTOS FISCAL E DA SEGURIDADE SOCIAL COM CONSÓRCIO PÚBLICO DO QUAL O ENTE PARTICIPE</v>
      </c>
      <c r="Z1787" s="2" t="s">
        <v>549</v>
      </c>
    </row>
    <row r="1788" spans="2:26" x14ac:dyDescent="0.25">
      <c r="B1788" s="30" t="s">
        <v>135</v>
      </c>
      <c r="C1788" s="31" t="s">
        <v>135</v>
      </c>
      <c r="D1788" s="31" t="s">
        <v>223</v>
      </c>
      <c r="E1788" s="31" t="s">
        <v>137</v>
      </c>
      <c r="F1788" s="31" t="s">
        <v>186</v>
      </c>
      <c r="G1788" s="32" t="str">
        <f t="shared" si="274"/>
        <v>3.3.93.30.00</v>
      </c>
      <c r="H1788" s="33" t="s">
        <v>3</v>
      </c>
      <c r="I1788" s="34" t="str">
        <f t="shared" si="276"/>
        <v>S</v>
      </c>
      <c r="J1788" s="32">
        <f t="shared" si="275"/>
        <v>4</v>
      </c>
      <c r="K1788" s="35" t="s">
        <v>46</v>
      </c>
      <c r="L1788" s="32" t="s">
        <v>770</v>
      </c>
      <c r="M1788" s="32" t="s">
        <v>544</v>
      </c>
      <c r="N1788" s="59" t="s">
        <v>549</v>
      </c>
      <c r="O1788" s="61" t="s">
        <v>554</v>
      </c>
      <c r="Q1788" s="2" t="str">
        <f t="shared" si="277"/>
        <v>3.3.93.30.00</v>
      </c>
      <c r="R1788" s="2" t="str">
        <f t="shared" si="278"/>
        <v>33933000</v>
      </c>
      <c r="S1788" s="2" t="b">
        <f t="shared" si="279"/>
        <v>1</v>
      </c>
      <c r="T1788" s="6" t="str">
        <f t="shared" si="280"/>
        <v>33933000</v>
      </c>
      <c r="V1788" s="9" t="str">
        <f t="shared" si="281"/>
        <v>S</v>
      </c>
      <c r="W1788" s="2" t="b">
        <f t="shared" si="282"/>
        <v>1</v>
      </c>
      <c r="Y1788" s="2" t="str">
        <f t="shared" si="283"/>
        <v>3.3.93.30.00 - MATERIAL DE CONSUMO</v>
      </c>
      <c r="Z1788" s="2" t="s">
        <v>549</v>
      </c>
    </row>
    <row r="1789" spans="2:26" x14ac:dyDescent="0.25">
      <c r="B1789" s="36" t="s">
        <v>135</v>
      </c>
      <c r="C1789" s="37" t="s">
        <v>135</v>
      </c>
      <c r="D1789" s="37" t="s">
        <v>223</v>
      </c>
      <c r="E1789" s="37" t="s">
        <v>137</v>
      </c>
      <c r="F1789" s="37" t="s">
        <v>173</v>
      </c>
      <c r="G1789" s="38" t="str">
        <f t="shared" si="274"/>
        <v>3.3.93.30.01</v>
      </c>
      <c r="H1789" s="48" t="s">
        <v>93</v>
      </c>
      <c r="I1789" s="38" t="str">
        <f t="shared" si="276"/>
        <v>A</v>
      </c>
      <c r="J1789" s="38">
        <f t="shared" si="275"/>
        <v>5</v>
      </c>
      <c r="K1789" s="39" t="s">
        <v>47</v>
      </c>
      <c r="L1789" s="38" t="s">
        <v>770</v>
      </c>
      <c r="M1789" s="38" t="s">
        <v>545</v>
      </c>
      <c r="N1789" s="59" t="s">
        <v>549</v>
      </c>
      <c r="O1789" s="62" t="s">
        <v>554</v>
      </c>
      <c r="Q1789" s="2" t="str">
        <f t="shared" si="277"/>
        <v>3.3.93.30.01</v>
      </c>
      <c r="R1789" s="2" t="str">
        <f t="shared" si="278"/>
        <v>33933001</v>
      </c>
      <c r="S1789" s="2" t="b">
        <f t="shared" si="279"/>
        <v>1</v>
      </c>
      <c r="T1789" s="6" t="str">
        <f t="shared" si="280"/>
        <v>33933001</v>
      </c>
      <c r="V1789" s="9" t="str">
        <f t="shared" si="281"/>
        <v>A</v>
      </c>
      <c r="W1789" s="2" t="b">
        <f t="shared" si="282"/>
        <v>1</v>
      </c>
      <c r="Y1789" s="2" t="str">
        <f t="shared" si="283"/>
        <v>3.3.93.30.01 - COMBUSTÍVEIS E LUBRIFICANTES AUTOMOTIVOS</v>
      </c>
      <c r="Z1789" s="2" t="s">
        <v>549</v>
      </c>
    </row>
    <row r="1790" spans="2:26" x14ac:dyDescent="0.25">
      <c r="B1790" s="36" t="s">
        <v>135</v>
      </c>
      <c r="C1790" s="37" t="s">
        <v>135</v>
      </c>
      <c r="D1790" s="37" t="s">
        <v>223</v>
      </c>
      <c r="E1790" s="37" t="s">
        <v>137</v>
      </c>
      <c r="F1790" s="37" t="s">
        <v>138</v>
      </c>
      <c r="G1790" s="38" t="str">
        <f t="shared" si="274"/>
        <v>3.3.93.30.02</v>
      </c>
      <c r="H1790" s="39" t="s">
        <v>259</v>
      </c>
      <c r="I1790" s="38" t="str">
        <f t="shared" si="276"/>
        <v>A</v>
      </c>
      <c r="J1790" s="38">
        <f t="shared" si="275"/>
        <v>5</v>
      </c>
      <c r="K1790" s="39" t="s">
        <v>47</v>
      </c>
      <c r="L1790" s="38" t="s">
        <v>770</v>
      </c>
      <c r="M1790" s="38" t="s">
        <v>545</v>
      </c>
      <c r="N1790" s="59" t="s">
        <v>549</v>
      </c>
      <c r="O1790" s="62" t="s">
        <v>554</v>
      </c>
      <c r="Q1790" s="2" t="str">
        <f t="shared" si="277"/>
        <v>3.3.93.30.02</v>
      </c>
      <c r="R1790" s="2" t="str">
        <f t="shared" si="278"/>
        <v>33933002</v>
      </c>
      <c r="S1790" s="2" t="b">
        <f t="shared" si="279"/>
        <v>1</v>
      </c>
      <c r="T1790" s="6" t="str">
        <f t="shared" si="280"/>
        <v>33933002</v>
      </c>
      <c r="V1790" s="9" t="str">
        <f t="shared" si="281"/>
        <v>A</v>
      </c>
      <c r="W1790" s="2" t="b">
        <f t="shared" si="282"/>
        <v>1</v>
      </c>
      <c r="Y1790" s="2" t="str">
        <f t="shared" si="283"/>
        <v>3.3.93.30.02 - COMBUSTÍVEIS E LUBRIFICANTES DE AVIAÇÃO</v>
      </c>
      <c r="Z1790" s="2" t="s">
        <v>549</v>
      </c>
    </row>
    <row r="1791" spans="2:26" x14ac:dyDescent="0.25">
      <c r="B1791" s="36" t="s">
        <v>135</v>
      </c>
      <c r="C1791" s="37" t="s">
        <v>135</v>
      </c>
      <c r="D1791" s="37" t="s">
        <v>223</v>
      </c>
      <c r="E1791" s="37" t="s">
        <v>137</v>
      </c>
      <c r="F1791" s="37" t="s">
        <v>139</v>
      </c>
      <c r="G1791" s="38" t="str">
        <f t="shared" si="274"/>
        <v>3.3.93.30.03</v>
      </c>
      <c r="H1791" s="39" t="s">
        <v>260</v>
      </c>
      <c r="I1791" s="38" t="str">
        <f t="shared" si="276"/>
        <v>A</v>
      </c>
      <c r="J1791" s="38">
        <f t="shared" si="275"/>
        <v>5</v>
      </c>
      <c r="K1791" s="39" t="s">
        <v>47</v>
      </c>
      <c r="L1791" s="38" t="s">
        <v>770</v>
      </c>
      <c r="M1791" s="38" t="s">
        <v>545</v>
      </c>
      <c r="N1791" s="59" t="s">
        <v>549</v>
      </c>
      <c r="O1791" s="62" t="s">
        <v>554</v>
      </c>
      <c r="Q1791" s="2" t="str">
        <f t="shared" si="277"/>
        <v>3.3.93.30.03</v>
      </c>
      <c r="R1791" s="2" t="str">
        <f t="shared" si="278"/>
        <v>33933003</v>
      </c>
      <c r="S1791" s="2" t="b">
        <f t="shared" si="279"/>
        <v>1</v>
      </c>
      <c r="T1791" s="6" t="str">
        <f t="shared" si="280"/>
        <v>33933003</v>
      </c>
      <c r="V1791" s="9" t="str">
        <f t="shared" si="281"/>
        <v>A</v>
      </c>
      <c r="W1791" s="2" t="b">
        <f t="shared" si="282"/>
        <v>1</v>
      </c>
      <c r="Y1791" s="2" t="str">
        <f t="shared" si="283"/>
        <v>3.3.93.30.03 - COMBUSTÍVEIS E LUBRIFICANTES PARA OUTRAS FINALIDADES</v>
      </c>
      <c r="Z1791" s="2" t="s">
        <v>549</v>
      </c>
    </row>
    <row r="1792" spans="2:26" x14ac:dyDescent="0.25">
      <c r="B1792" s="36" t="s">
        <v>135</v>
      </c>
      <c r="C1792" s="37" t="s">
        <v>135</v>
      </c>
      <c r="D1792" s="37" t="s">
        <v>223</v>
      </c>
      <c r="E1792" s="37" t="s">
        <v>137</v>
      </c>
      <c r="F1792" s="37" t="s">
        <v>140</v>
      </c>
      <c r="G1792" s="38" t="str">
        <f t="shared" si="274"/>
        <v>3.3.93.30.04</v>
      </c>
      <c r="H1792" s="39" t="s">
        <v>261</v>
      </c>
      <c r="I1792" s="38" t="str">
        <f t="shared" si="276"/>
        <v>A</v>
      </c>
      <c r="J1792" s="38">
        <f t="shared" si="275"/>
        <v>5</v>
      </c>
      <c r="K1792" s="39" t="s">
        <v>47</v>
      </c>
      <c r="L1792" s="38" t="s">
        <v>770</v>
      </c>
      <c r="M1792" s="38" t="s">
        <v>545</v>
      </c>
      <c r="N1792" s="59" t="s">
        <v>549</v>
      </c>
      <c r="O1792" s="62" t="s">
        <v>554</v>
      </c>
      <c r="Q1792" s="2" t="str">
        <f t="shared" si="277"/>
        <v>3.3.93.30.04</v>
      </c>
      <c r="R1792" s="2" t="str">
        <f t="shared" si="278"/>
        <v>33933004</v>
      </c>
      <c r="S1792" s="2" t="b">
        <f t="shared" si="279"/>
        <v>1</v>
      </c>
      <c r="T1792" s="6" t="str">
        <f t="shared" si="280"/>
        <v>33933004</v>
      </c>
      <c r="V1792" s="9" t="str">
        <f t="shared" si="281"/>
        <v>A</v>
      </c>
      <c r="W1792" s="2" t="b">
        <f t="shared" si="282"/>
        <v>1</v>
      </c>
      <c r="Y1792" s="2" t="str">
        <f t="shared" si="283"/>
        <v>3.3.93.30.04 - GÁS ENGARRAFADO</v>
      </c>
      <c r="Z1792" s="2" t="s">
        <v>549</v>
      </c>
    </row>
    <row r="1793" spans="2:26" x14ac:dyDescent="0.25">
      <c r="B1793" s="36" t="s">
        <v>135</v>
      </c>
      <c r="C1793" s="37" t="s">
        <v>135</v>
      </c>
      <c r="D1793" s="37" t="s">
        <v>223</v>
      </c>
      <c r="E1793" s="37" t="s">
        <v>137</v>
      </c>
      <c r="F1793" s="37" t="s">
        <v>141</v>
      </c>
      <c r="G1793" s="38" t="str">
        <f t="shared" si="274"/>
        <v>3.3.93.30.05</v>
      </c>
      <c r="H1793" s="39" t="s">
        <v>262</v>
      </c>
      <c r="I1793" s="38" t="str">
        <f t="shared" si="276"/>
        <v>A</v>
      </c>
      <c r="J1793" s="38">
        <f t="shared" si="275"/>
        <v>5</v>
      </c>
      <c r="K1793" s="39" t="s">
        <v>47</v>
      </c>
      <c r="L1793" s="38" t="s">
        <v>770</v>
      </c>
      <c r="M1793" s="38" t="s">
        <v>545</v>
      </c>
      <c r="N1793" s="59" t="s">
        <v>549</v>
      </c>
      <c r="O1793" s="62" t="s">
        <v>554</v>
      </c>
      <c r="Q1793" s="2" t="str">
        <f t="shared" si="277"/>
        <v>3.3.93.30.05</v>
      </c>
      <c r="R1793" s="2" t="str">
        <f t="shared" si="278"/>
        <v>33933005</v>
      </c>
      <c r="S1793" s="2" t="b">
        <f t="shared" si="279"/>
        <v>1</v>
      </c>
      <c r="T1793" s="6" t="str">
        <f t="shared" si="280"/>
        <v>33933005</v>
      </c>
      <c r="V1793" s="9" t="str">
        <f t="shared" si="281"/>
        <v>A</v>
      </c>
      <c r="W1793" s="2" t="b">
        <f t="shared" si="282"/>
        <v>1</v>
      </c>
      <c r="Y1793" s="2" t="str">
        <f t="shared" si="283"/>
        <v>3.3.93.30.05 - EXPLOSIVOS E MUNIÇÕES</v>
      </c>
      <c r="Z1793" s="2" t="s">
        <v>549</v>
      </c>
    </row>
    <row r="1794" spans="2:26" x14ac:dyDescent="0.25">
      <c r="B1794" s="36" t="s">
        <v>135</v>
      </c>
      <c r="C1794" s="37" t="s">
        <v>135</v>
      </c>
      <c r="D1794" s="37" t="s">
        <v>223</v>
      </c>
      <c r="E1794" s="37" t="s">
        <v>137</v>
      </c>
      <c r="F1794" s="37" t="s">
        <v>142</v>
      </c>
      <c r="G1794" s="38" t="str">
        <f t="shared" si="274"/>
        <v>3.3.93.30.06</v>
      </c>
      <c r="H1794" s="39" t="s">
        <v>263</v>
      </c>
      <c r="I1794" s="38" t="str">
        <f t="shared" si="276"/>
        <v>A</v>
      </c>
      <c r="J1794" s="38">
        <f t="shared" si="275"/>
        <v>5</v>
      </c>
      <c r="K1794" s="39" t="s">
        <v>47</v>
      </c>
      <c r="L1794" s="38" t="s">
        <v>770</v>
      </c>
      <c r="M1794" s="38" t="s">
        <v>545</v>
      </c>
      <c r="N1794" s="59" t="s">
        <v>549</v>
      </c>
      <c r="O1794" s="62" t="s">
        <v>554</v>
      </c>
      <c r="Q1794" s="2" t="str">
        <f t="shared" si="277"/>
        <v>3.3.93.30.06</v>
      </c>
      <c r="R1794" s="2" t="str">
        <f t="shared" si="278"/>
        <v>33933006</v>
      </c>
      <c r="S1794" s="2" t="b">
        <f t="shared" si="279"/>
        <v>1</v>
      </c>
      <c r="T1794" s="6" t="str">
        <f t="shared" si="280"/>
        <v>33933006</v>
      </c>
      <c r="V1794" s="9" t="str">
        <f t="shared" si="281"/>
        <v>A</v>
      </c>
      <c r="W1794" s="2" t="b">
        <f t="shared" si="282"/>
        <v>1</v>
      </c>
      <c r="Y1794" s="2" t="str">
        <f t="shared" si="283"/>
        <v>3.3.93.30.06 - ALIMENTOS PARA ANIMAIS</v>
      </c>
      <c r="Z1794" s="2" t="s">
        <v>549</v>
      </c>
    </row>
    <row r="1795" spans="2:26" x14ac:dyDescent="0.25">
      <c r="B1795" s="36" t="s">
        <v>135</v>
      </c>
      <c r="C1795" s="37" t="s">
        <v>135</v>
      </c>
      <c r="D1795" s="37" t="s">
        <v>223</v>
      </c>
      <c r="E1795" s="37" t="s">
        <v>137</v>
      </c>
      <c r="F1795" s="37" t="s">
        <v>143</v>
      </c>
      <c r="G1795" s="38" t="str">
        <f t="shared" si="274"/>
        <v>3.3.93.30.07</v>
      </c>
      <c r="H1795" s="39" t="s">
        <v>264</v>
      </c>
      <c r="I1795" s="38" t="str">
        <f t="shared" si="276"/>
        <v>A</v>
      </c>
      <c r="J1795" s="38">
        <f t="shared" si="275"/>
        <v>5</v>
      </c>
      <c r="K1795" s="39" t="s">
        <v>47</v>
      </c>
      <c r="L1795" s="38" t="s">
        <v>770</v>
      </c>
      <c r="M1795" s="38" t="s">
        <v>545</v>
      </c>
      <c r="N1795" s="59" t="s">
        <v>549</v>
      </c>
      <c r="O1795" s="62" t="s">
        <v>554</v>
      </c>
      <c r="Q1795" s="2" t="str">
        <f t="shared" si="277"/>
        <v>3.3.93.30.07</v>
      </c>
      <c r="R1795" s="2" t="str">
        <f t="shared" si="278"/>
        <v>33933007</v>
      </c>
      <c r="S1795" s="2" t="b">
        <f t="shared" si="279"/>
        <v>1</v>
      </c>
      <c r="T1795" s="6" t="str">
        <f t="shared" si="280"/>
        <v>33933007</v>
      </c>
      <c r="V1795" s="9" t="str">
        <f t="shared" si="281"/>
        <v>A</v>
      </c>
      <c r="W1795" s="2" t="b">
        <f t="shared" si="282"/>
        <v>1</v>
      </c>
      <c r="Y1795" s="2" t="str">
        <f t="shared" si="283"/>
        <v>3.3.93.30.07 - GÊNEROS DE ALIMENTAÇÃO</v>
      </c>
      <c r="Z1795" s="2" t="s">
        <v>549</v>
      </c>
    </row>
    <row r="1796" spans="2:26" x14ac:dyDescent="0.25">
      <c r="B1796" s="36" t="s">
        <v>135</v>
      </c>
      <c r="C1796" s="37" t="s">
        <v>135</v>
      </c>
      <c r="D1796" s="37" t="s">
        <v>223</v>
      </c>
      <c r="E1796" s="37" t="s">
        <v>137</v>
      </c>
      <c r="F1796" s="37" t="s">
        <v>144</v>
      </c>
      <c r="G1796" s="38" t="str">
        <f t="shared" si="274"/>
        <v>3.3.93.30.08</v>
      </c>
      <c r="H1796" s="39" t="s">
        <v>265</v>
      </c>
      <c r="I1796" s="38" t="str">
        <f t="shared" si="276"/>
        <v>A</v>
      </c>
      <c r="J1796" s="38">
        <f t="shared" si="275"/>
        <v>5</v>
      </c>
      <c r="K1796" s="39" t="s">
        <v>47</v>
      </c>
      <c r="L1796" s="38" t="s">
        <v>770</v>
      </c>
      <c r="M1796" s="38" t="s">
        <v>545</v>
      </c>
      <c r="N1796" s="59" t="s">
        <v>549</v>
      </c>
      <c r="O1796" s="62" t="s">
        <v>554</v>
      </c>
      <c r="Q1796" s="2" t="str">
        <f t="shared" si="277"/>
        <v>3.3.93.30.08</v>
      </c>
      <c r="R1796" s="2" t="str">
        <f t="shared" si="278"/>
        <v>33933008</v>
      </c>
      <c r="S1796" s="2" t="b">
        <f t="shared" si="279"/>
        <v>1</v>
      </c>
      <c r="T1796" s="6" t="str">
        <f t="shared" si="280"/>
        <v>33933008</v>
      </c>
      <c r="V1796" s="9" t="str">
        <f t="shared" si="281"/>
        <v>A</v>
      </c>
      <c r="W1796" s="2" t="b">
        <f t="shared" si="282"/>
        <v>1</v>
      </c>
      <c r="Y1796" s="2" t="str">
        <f t="shared" si="283"/>
        <v>3.3.93.30.08 - ANIMAIS PARA PESQUISA E ABATE</v>
      </c>
      <c r="Z1796" s="2" t="s">
        <v>549</v>
      </c>
    </row>
    <row r="1797" spans="2:26" x14ac:dyDescent="0.25">
      <c r="B1797" s="36" t="s">
        <v>135</v>
      </c>
      <c r="C1797" s="37" t="s">
        <v>135</v>
      </c>
      <c r="D1797" s="37" t="s">
        <v>223</v>
      </c>
      <c r="E1797" s="37" t="s">
        <v>137</v>
      </c>
      <c r="F1797" s="37" t="s">
        <v>174</v>
      </c>
      <c r="G1797" s="38" t="str">
        <f t="shared" si="274"/>
        <v>3.3.93.30.09</v>
      </c>
      <c r="H1797" s="23" t="s">
        <v>812</v>
      </c>
      <c r="I1797" s="38" t="str">
        <f t="shared" si="276"/>
        <v>A</v>
      </c>
      <c r="J1797" s="38">
        <f t="shared" si="275"/>
        <v>5</v>
      </c>
      <c r="K1797" s="39" t="s">
        <v>47</v>
      </c>
      <c r="L1797" s="38" t="s">
        <v>771</v>
      </c>
      <c r="M1797" s="38" t="s">
        <v>544</v>
      </c>
      <c r="N1797" s="67" t="s">
        <v>814</v>
      </c>
      <c r="O1797" s="62" t="s">
        <v>805</v>
      </c>
      <c r="Q1797" s="2" t="str">
        <f t="shared" si="277"/>
        <v>3.3.93.30.09</v>
      </c>
      <c r="R1797" s="2" t="str">
        <f t="shared" si="278"/>
        <v>33933009</v>
      </c>
      <c r="S1797" s="2" t="b">
        <f t="shared" si="279"/>
        <v>1</v>
      </c>
      <c r="T1797" s="6" t="str">
        <f t="shared" si="280"/>
        <v>33933009</v>
      </c>
      <c r="V1797" s="9" t="str">
        <f t="shared" si="281"/>
        <v>A</v>
      </c>
      <c r="W1797" s="2" t="b">
        <f t="shared" si="282"/>
        <v>1</v>
      </c>
      <c r="Y1797" s="2" t="str">
        <f t="shared" si="283"/>
        <v>3.3.93.30.09 - MEDICAMENTOS PARA USO EM UNIDADE DE SAÚDE</v>
      </c>
      <c r="Z1797" s="2" t="s">
        <v>549</v>
      </c>
    </row>
    <row r="1798" spans="2:26" x14ac:dyDescent="0.25">
      <c r="B1798" s="36" t="s">
        <v>135</v>
      </c>
      <c r="C1798" s="37" t="s">
        <v>135</v>
      </c>
      <c r="D1798" s="37" t="s">
        <v>223</v>
      </c>
      <c r="E1798" s="37" t="s">
        <v>137</v>
      </c>
      <c r="F1798" s="37" t="s">
        <v>183</v>
      </c>
      <c r="G1798" s="38" t="str">
        <f t="shared" si="274"/>
        <v>3.3.93.30.10</v>
      </c>
      <c r="H1798" s="23" t="s">
        <v>810</v>
      </c>
      <c r="I1798" s="38" t="str">
        <f t="shared" si="276"/>
        <v>A</v>
      </c>
      <c r="J1798" s="38">
        <f t="shared" si="275"/>
        <v>5</v>
      </c>
      <c r="K1798" s="39" t="s">
        <v>47</v>
      </c>
      <c r="L1798" s="38" t="s">
        <v>771</v>
      </c>
      <c r="M1798" s="38" t="s">
        <v>544</v>
      </c>
      <c r="N1798" s="67" t="s">
        <v>814</v>
      </c>
      <c r="O1798" s="62" t="s">
        <v>805</v>
      </c>
      <c r="Q1798" s="2" t="str">
        <f t="shared" si="277"/>
        <v>3.3.93.30.10</v>
      </c>
      <c r="R1798" s="2" t="str">
        <f t="shared" si="278"/>
        <v>33933010</v>
      </c>
      <c r="S1798" s="2" t="b">
        <f t="shared" si="279"/>
        <v>1</v>
      </c>
      <c r="T1798" s="6" t="str">
        <f t="shared" si="280"/>
        <v>33933010</v>
      </c>
      <c r="V1798" s="9" t="str">
        <f t="shared" si="281"/>
        <v>A</v>
      </c>
      <c r="W1798" s="2" t="b">
        <f t="shared" si="282"/>
        <v>1</v>
      </c>
      <c r="Y1798" s="2" t="str">
        <f t="shared" si="283"/>
        <v>3.3.93.30.10 - MATERIAL ODONTOLÓGICO, EXCETO MEDICAMENTOS</v>
      </c>
      <c r="Z1798" s="2" t="s">
        <v>549</v>
      </c>
    </row>
    <row r="1799" spans="2:26" x14ac:dyDescent="0.25">
      <c r="B1799" s="36" t="s">
        <v>135</v>
      </c>
      <c r="C1799" s="37" t="s">
        <v>135</v>
      </c>
      <c r="D1799" s="37" t="s">
        <v>223</v>
      </c>
      <c r="E1799" s="37" t="s">
        <v>137</v>
      </c>
      <c r="F1799" s="37" t="s">
        <v>175</v>
      </c>
      <c r="G1799" s="38" t="str">
        <f t="shared" si="274"/>
        <v>3.3.93.30.11</v>
      </c>
      <c r="H1799" s="48" t="s">
        <v>94</v>
      </c>
      <c r="I1799" s="38" t="str">
        <f t="shared" si="276"/>
        <v>A</v>
      </c>
      <c r="J1799" s="38">
        <f t="shared" si="275"/>
        <v>5</v>
      </c>
      <c r="K1799" s="39" t="s">
        <v>47</v>
      </c>
      <c r="L1799" s="38" t="s">
        <v>770</v>
      </c>
      <c r="M1799" s="38" t="s">
        <v>544</v>
      </c>
      <c r="N1799" s="59" t="s">
        <v>549</v>
      </c>
      <c r="O1799" s="62" t="s">
        <v>554</v>
      </c>
      <c r="Q1799" s="2" t="str">
        <f t="shared" si="277"/>
        <v>3.3.93.30.11</v>
      </c>
      <c r="R1799" s="2" t="str">
        <f t="shared" si="278"/>
        <v>33933011</v>
      </c>
      <c r="S1799" s="2" t="b">
        <f t="shared" si="279"/>
        <v>1</v>
      </c>
      <c r="T1799" s="6" t="str">
        <f t="shared" si="280"/>
        <v>33933011</v>
      </c>
      <c r="V1799" s="9" t="str">
        <f t="shared" si="281"/>
        <v>A</v>
      </c>
      <c r="W1799" s="2" t="b">
        <f t="shared" si="282"/>
        <v>1</v>
      </c>
      <c r="Y1799" s="2" t="str">
        <f t="shared" si="283"/>
        <v>3.3.93.30.11 - MATERIAL QUÍMICO</v>
      </c>
      <c r="Z1799" s="2" t="s">
        <v>549</v>
      </c>
    </row>
    <row r="1800" spans="2:26" x14ac:dyDescent="0.25">
      <c r="B1800" s="36" t="s">
        <v>135</v>
      </c>
      <c r="C1800" s="37" t="s">
        <v>135</v>
      </c>
      <c r="D1800" s="37" t="s">
        <v>223</v>
      </c>
      <c r="E1800" s="37" t="s">
        <v>137</v>
      </c>
      <c r="F1800" s="37" t="s">
        <v>145</v>
      </c>
      <c r="G1800" s="38" t="str">
        <f t="shared" si="274"/>
        <v>3.3.93.30.12</v>
      </c>
      <c r="H1800" s="48" t="s">
        <v>266</v>
      </c>
      <c r="I1800" s="38" t="str">
        <f t="shared" si="276"/>
        <v>A</v>
      </c>
      <c r="J1800" s="38">
        <f t="shared" si="275"/>
        <v>5</v>
      </c>
      <c r="K1800" s="39" t="s">
        <v>47</v>
      </c>
      <c r="L1800" s="38" t="s">
        <v>770</v>
      </c>
      <c r="M1800" s="38" t="s">
        <v>545</v>
      </c>
      <c r="N1800" s="59" t="s">
        <v>549</v>
      </c>
      <c r="O1800" s="62" t="s">
        <v>554</v>
      </c>
      <c r="T1800" s="6"/>
    </row>
    <row r="1801" spans="2:26" x14ac:dyDescent="0.25">
      <c r="B1801" s="36" t="s">
        <v>135</v>
      </c>
      <c r="C1801" s="37" t="s">
        <v>135</v>
      </c>
      <c r="D1801" s="37" t="s">
        <v>223</v>
      </c>
      <c r="E1801" s="37" t="s">
        <v>137</v>
      </c>
      <c r="F1801" s="37" t="s">
        <v>146</v>
      </c>
      <c r="G1801" s="38" t="str">
        <f t="shared" ref="G1801:G1864" si="284">B1801&amp;"."&amp;C1801&amp;"."&amp;D1801&amp;"."&amp;E1801&amp;"."&amp;F1801</f>
        <v>3.3.93.30.13</v>
      </c>
      <c r="H1801" s="39" t="s">
        <v>267</v>
      </c>
      <c r="I1801" s="38" t="str">
        <f t="shared" si="276"/>
        <v>A</v>
      </c>
      <c r="J1801" s="38">
        <f t="shared" ref="J1801:J1864" si="285">IF( (VALUE(F1801) &gt; 0), 5,IF( (VALUE(E1801) &gt; 0), 4,IF( (VALUE(D1801) &gt; 0), 3,IF( (VALUE(C1801) &gt; 0), 2,1))))</f>
        <v>5</v>
      </c>
      <c r="K1801" s="39" t="s">
        <v>47</v>
      </c>
      <c r="L1801" s="38" t="s">
        <v>770</v>
      </c>
      <c r="M1801" s="38" t="s">
        <v>545</v>
      </c>
      <c r="N1801" s="59" t="s">
        <v>549</v>
      </c>
      <c r="O1801" s="62" t="s">
        <v>554</v>
      </c>
      <c r="Q1801" s="2" t="str">
        <f t="shared" ref="Q1801:Q1842" si="286">B1801&amp;"."&amp;C1801&amp;"."&amp;D1801&amp;"."&amp;E1801&amp;"."&amp;F1801</f>
        <v>3.3.93.30.13</v>
      </c>
      <c r="R1801" s="2" t="str">
        <f t="shared" ref="R1801:R1842" si="287">SUBSTITUTE(Q1801,".","")</f>
        <v>33933013</v>
      </c>
      <c r="S1801" s="2" t="b">
        <f t="shared" ref="S1801:S1842" si="288">R1801=T1801</f>
        <v>1</v>
      </c>
      <c r="T1801" s="6" t="str">
        <f t="shared" ref="T1801:T1842" si="289">TRIM(SUBSTITUTE(TEXT(G1801,"00000000"),".",""))</f>
        <v>33933013</v>
      </c>
      <c r="V1801" s="9" t="str">
        <f t="shared" ref="V1801:V1842" si="290">IF(IFERROR(SEARCH("Último",K1801),0)&gt;0,"A","S")</f>
        <v>A</v>
      </c>
      <c r="W1801" s="2" t="b">
        <f t="shared" ref="W1801:W1842" si="291">V1801=I1801</f>
        <v>1</v>
      </c>
      <c r="Y1801" s="2" t="str">
        <f t="shared" ref="Y1801:Y1842" si="292">G1801&amp;" - "&amp;H1801</f>
        <v>3.3.93.30.13 - MATERIAL DE CAÇA E PESCA</v>
      </c>
      <c r="Z1801" s="2" t="s">
        <v>549</v>
      </c>
    </row>
    <row r="1802" spans="2:26" x14ac:dyDescent="0.25">
      <c r="B1802" s="36" t="s">
        <v>135</v>
      </c>
      <c r="C1802" s="37" t="s">
        <v>135</v>
      </c>
      <c r="D1802" s="37" t="s">
        <v>223</v>
      </c>
      <c r="E1802" s="37" t="s">
        <v>137</v>
      </c>
      <c r="F1802" s="37" t="s">
        <v>176</v>
      </c>
      <c r="G1802" s="38" t="str">
        <f t="shared" si="284"/>
        <v>3.3.93.30.14</v>
      </c>
      <c r="H1802" s="48" t="s">
        <v>21</v>
      </c>
      <c r="I1802" s="38" t="str">
        <f t="shared" si="276"/>
        <v>A</v>
      </c>
      <c r="J1802" s="38">
        <f t="shared" si="285"/>
        <v>5</v>
      </c>
      <c r="K1802" s="39" t="s">
        <v>47</v>
      </c>
      <c r="L1802" s="38" t="s">
        <v>770</v>
      </c>
      <c r="M1802" s="38" t="s">
        <v>545</v>
      </c>
      <c r="N1802" s="59" t="s">
        <v>549</v>
      </c>
      <c r="O1802" s="62" t="s">
        <v>554</v>
      </c>
      <c r="Q1802" s="2" t="str">
        <f t="shared" si="286"/>
        <v>3.3.93.30.14</v>
      </c>
      <c r="R1802" s="2" t="str">
        <f t="shared" si="287"/>
        <v>33933014</v>
      </c>
      <c r="S1802" s="2" t="b">
        <f t="shared" si="288"/>
        <v>1</v>
      </c>
      <c r="T1802" s="6" t="str">
        <f t="shared" si="289"/>
        <v>33933014</v>
      </c>
      <c r="V1802" s="9" t="str">
        <f t="shared" si="290"/>
        <v>A</v>
      </c>
      <c r="W1802" s="2" t="b">
        <f t="shared" si="291"/>
        <v>1</v>
      </c>
      <c r="Y1802" s="2" t="str">
        <f t="shared" si="292"/>
        <v>3.3.93.30.14 - MATERIAL EDUCATIVO E ESPORTIVO</v>
      </c>
      <c r="Z1802" s="2" t="s">
        <v>549</v>
      </c>
    </row>
    <row r="1803" spans="2:26" x14ac:dyDescent="0.25">
      <c r="B1803" s="36" t="s">
        <v>135</v>
      </c>
      <c r="C1803" s="37" t="s">
        <v>135</v>
      </c>
      <c r="D1803" s="37" t="s">
        <v>223</v>
      </c>
      <c r="E1803" s="37" t="s">
        <v>137</v>
      </c>
      <c r="F1803" s="37" t="s">
        <v>147</v>
      </c>
      <c r="G1803" s="38" t="str">
        <f t="shared" si="284"/>
        <v>3.3.93.30.15</v>
      </c>
      <c r="H1803" s="39" t="s">
        <v>268</v>
      </c>
      <c r="I1803" s="38" t="str">
        <f t="shared" si="276"/>
        <v>A</v>
      </c>
      <c r="J1803" s="38">
        <f t="shared" si="285"/>
        <v>5</v>
      </c>
      <c r="K1803" s="39" t="s">
        <v>47</v>
      </c>
      <c r="L1803" s="38" t="s">
        <v>770</v>
      </c>
      <c r="M1803" s="38" t="s">
        <v>545</v>
      </c>
      <c r="N1803" s="59" t="s">
        <v>549</v>
      </c>
      <c r="O1803" s="62" t="s">
        <v>554</v>
      </c>
      <c r="Q1803" s="2" t="str">
        <f t="shared" si="286"/>
        <v>3.3.93.30.15</v>
      </c>
      <c r="R1803" s="2" t="str">
        <f t="shared" si="287"/>
        <v>33933015</v>
      </c>
      <c r="S1803" s="2" t="b">
        <f t="shared" si="288"/>
        <v>1</v>
      </c>
      <c r="T1803" s="6" t="str">
        <f t="shared" si="289"/>
        <v>33933015</v>
      </c>
      <c r="V1803" s="9" t="str">
        <f t="shared" si="290"/>
        <v>A</v>
      </c>
      <c r="W1803" s="2" t="b">
        <f t="shared" si="291"/>
        <v>1</v>
      </c>
      <c r="Y1803" s="2" t="str">
        <f t="shared" si="292"/>
        <v>3.3.93.30.15 - MATERIAL PARA FESTIVIDADES E HOMENAGENS</v>
      </c>
      <c r="Z1803" s="2" t="s">
        <v>549</v>
      </c>
    </row>
    <row r="1804" spans="2:26" x14ac:dyDescent="0.25">
      <c r="B1804" s="36" t="s">
        <v>135</v>
      </c>
      <c r="C1804" s="37" t="s">
        <v>135</v>
      </c>
      <c r="D1804" s="37" t="s">
        <v>223</v>
      </c>
      <c r="E1804" s="37" t="s">
        <v>137</v>
      </c>
      <c r="F1804" s="37" t="s">
        <v>177</v>
      </c>
      <c r="G1804" s="38" t="str">
        <f t="shared" si="284"/>
        <v>3.3.93.30.16</v>
      </c>
      <c r="H1804" s="48" t="s">
        <v>4</v>
      </c>
      <c r="I1804" s="38" t="str">
        <f t="shared" si="276"/>
        <v>A</v>
      </c>
      <c r="J1804" s="38">
        <f t="shared" si="285"/>
        <v>5</v>
      </c>
      <c r="K1804" s="39" t="s">
        <v>47</v>
      </c>
      <c r="L1804" s="38" t="s">
        <v>770</v>
      </c>
      <c r="M1804" s="38" t="s">
        <v>545</v>
      </c>
      <c r="N1804" s="59" t="s">
        <v>549</v>
      </c>
      <c r="O1804" s="62" t="s">
        <v>554</v>
      </c>
      <c r="Q1804" s="2" t="str">
        <f t="shared" si="286"/>
        <v>3.3.93.30.16</v>
      </c>
      <c r="R1804" s="2" t="str">
        <f t="shared" si="287"/>
        <v>33933016</v>
      </c>
      <c r="S1804" s="2" t="b">
        <f t="shared" si="288"/>
        <v>1</v>
      </c>
      <c r="T1804" s="6" t="str">
        <f t="shared" si="289"/>
        <v>33933016</v>
      </c>
      <c r="V1804" s="9" t="str">
        <f t="shared" si="290"/>
        <v>A</v>
      </c>
      <c r="W1804" s="2" t="b">
        <f t="shared" si="291"/>
        <v>1</v>
      </c>
      <c r="Y1804" s="2" t="str">
        <f t="shared" si="292"/>
        <v>3.3.93.30.16 - MATERIAL DE EXPEDIENTE</v>
      </c>
      <c r="Z1804" s="2" t="s">
        <v>549</v>
      </c>
    </row>
    <row r="1805" spans="2:26" x14ac:dyDescent="0.25">
      <c r="B1805" s="36" t="s">
        <v>135</v>
      </c>
      <c r="C1805" s="37" t="s">
        <v>135</v>
      </c>
      <c r="D1805" s="37" t="s">
        <v>223</v>
      </c>
      <c r="E1805" s="37" t="s">
        <v>137</v>
      </c>
      <c r="F1805" s="37" t="s">
        <v>187</v>
      </c>
      <c r="G1805" s="38" t="str">
        <f t="shared" si="284"/>
        <v>3.3.93.30.17</v>
      </c>
      <c r="H1805" s="48" t="s">
        <v>22</v>
      </c>
      <c r="I1805" s="38" t="str">
        <f t="shared" si="276"/>
        <v>A</v>
      </c>
      <c r="J1805" s="38">
        <f t="shared" si="285"/>
        <v>5</v>
      </c>
      <c r="K1805" s="39" t="s">
        <v>47</v>
      </c>
      <c r="L1805" s="38" t="s">
        <v>770</v>
      </c>
      <c r="M1805" s="38" t="s">
        <v>545</v>
      </c>
      <c r="N1805" s="59" t="s">
        <v>549</v>
      </c>
      <c r="O1805" s="62" t="s">
        <v>554</v>
      </c>
      <c r="Q1805" s="2" t="str">
        <f t="shared" si="286"/>
        <v>3.3.93.30.17</v>
      </c>
      <c r="R1805" s="2" t="str">
        <f t="shared" si="287"/>
        <v>33933017</v>
      </c>
      <c r="S1805" s="2" t="b">
        <f t="shared" si="288"/>
        <v>1</v>
      </c>
      <c r="T1805" s="6" t="str">
        <f t="shared" si="289"/>
        <v>33933017</v>
      </c>
      <c r="V1805" s="9" t="str">
        <f t="shared" si="290"/>
        <v>A</v>
      </c>
      <c r="W1805" s="2" t="b">
        <f t="shared" si="291"/>
        <v>1</v>
      </c>
      <c r="Y1805" s="2" t="str">
        <f t="shared" si="292"/>
        <v>3.3.93.30.17 - MATERIAL DE PROCESSAMENTO DE DADOS</v>
      </c>
      <c r="Z1805" s="2" t="s">
        <v>549</v>
      </c>
    </row>
    <row r="1806" spans="2:26" x14ac:dyDescent="0.25">
      <c r="B1806" s="36" t="s">
        <v>135</v>
      </c>
      <c r="C1806" s="37" t="s">
        <v>135</v>
      </c>
      <c r="D1806" s="37" t="s">
        <v>223</v>
      </c>
      <c r="E1806" s="37" t="s">
        <v>137</v>
      </c>
      <c r="F1806" s="37" t="s">
        <v>148</v>
      </c>
      <c r="G1806" s="38" t="str">
        <f t="shared" si="284"/>
        <v>3.3.93.30.18</v>
      </c>
      <c r="H1806" s="39" t="s">
        <v>269</v>
      </c>
      <c r="I1806" s="38" t="str">
        <f t="shared" si="276"/>
        <v>A</v>
      </c>
      <c r="J1806" s="38">
        <f t="shared" si="285"/>
        <v>5</v>
      </c>
      <c r="K1806" s="39" t="s">
        <v>47</v>
      </c>
      <c r="L1806" s="38" t="s">
        <v>770</v>
      </c>
      <c r="M1806" s="38" t="s">
        <v>545</v>
      </c>
      <c r="N1806" s="59" t="s">
        <v>549</v>
      </c>
      <c r="O1806" s="62" t="s">
        <v>554</v>
      </c>
      <c r="Q1806" s="2" t="str">
        <f t="shared" si="286"/>
        <v>3.3.93.30.18</v>
      </c>
      <c r="R1806" s="2" t="str">
        <f t="shared" si="287"/>
        <v>33933018</v>
      </c>
      <c r="S1806" s="2" t="b">
        <f t="shared" si="288"/>
        <v>1</v>
      </c>
      <c r="T1806" s="6" t="str">
        <f t="shared" si="289"/>
        <v>33933018</v>
      </c>
      <c r="V1806" s="9" t="str">
        <f t="shared" si="290"/>
        <v>A</v>
      </c>
      <c r="W1806" s="2" t="b">
        <f t="shared" si="291"/>
        <v>1</v>
      </c>
      <c r="Y1806" s="2" t="str">
        <f t="shared" si="292"/>
        <v>3.3.93.30.18 - MATERIAIS E MEDICAMENTOS PARA USO VETERINÁRIO</v>
      </c>
      <c r="Z1806" s="2" t="s">
        <v>549</v>
      </c>
    </row>
    <row r="1807" spans="2:26" x14ac:dyDescent="0.25">
      <c r="B1807" s="36" t="s">
        <v>135</v>
      </c>
      <c r="C1807" s="37" t="s">
        <v>135</v>
      </c>
      <c r="D1807" s="37" t="s">
        <v>223</v>
      </c>
      <c r="E1807" s="37" t="s">
        <v>137</v>
      </c>
      <c r="F1807" s="37" t="s">
        <v>149</v>
      </c>
      <c r="G1807" s="38" t="str">
        <f t="shared" si="284"/>
        <v>3.3.93.30.19</v>
      </c>
      <c r="H1807" s="39" t="s">
        <v>270</v>
      </c>
      <c r="I1807" s="38" t="str">
        <f t="shared" si="276"/>
        <v>A</v>
      </c>
      <c r="J1807" s="38">
        <f t="shared" si="285"/>
        <v>5</v>
      </c>
      <c r="K1807" s="39" t="s">
        <v>47</v>
      </c>
      <c r="L1807" s="38" t="s">
        <v>770</v>
      </c>
      <c r="M1807" s="38" t="s">
        <v>545</v>
      </c>
      <c r="N1807" s="59" t="s">
        <v>549</v>
      </c>
      <c r="O1807" s="62" t="s">
        <v>554</v>
      </c>
      <c r="Q1807" s="2" t="str">
        <f t="shared" si="286"/>
        <v>3.3.93.30.19</v>
      </c>
      <c r="R1807" s="2" t="str">
        <f t="shared" si="287"/>
        <v>33933019</v>
      </c>
      <c r="S1807" s="2" t="b">
        <f t="shared" si="288"/>
        <v>1</v>
      </c>
      <c r="T1807" s="6" t="str">
        <f t="shared" si="289"/>
        <v>33933019</v>
      </c>
      <c r="V1807" s="9" t="str">
        <f t="shared" si="290"/>
        <v>A</v>
      </c>
      <c r="W1807" s="2" t="b">
        <f t="shared" si="291"/>
        <v>1</v>
      </c>
      <c r="Y1807" s="2" t="str">
        <f t="shared" si="292"/>
        <v>3.3.93.30.19 - MATERIAL DE ACONDICIONAMENTO E EMBALAGEM</v>
      </c>
      <c r="Z1807" s="2" t="s">
        <v>549</v>
      </c>
    </row>
    <row r="1808" spans="2:26" x14ac:dyDescent="0.25">
      <c r="B1808" s="36" t="s">
        <v>135</v>
      </c>
      <c r="C1808" s="37" t="s">
        <v>135</v>
      </c>
      <c r="D1808" s="37" t="s">
        <v>223</v>
      </c>
      <c r="E1808" s="37" t="s">
        <v>137</v>
      </c>
      <c r="F1808" s="37" t="s">
        <v>178</v>
      </c>
      <c r="G1808" s="38" t="str">
        <f t="shared" si="284"/>
        <v>3.3.93.30.20</v>
      </c>
      <c r="H1808" s="48" t="s">
        <v>23</v>
      </c>
      <c r="I1808" s="38" t="str">
        <f t="shared" si="276"/>
        <v>A</v>
      </c>
      <c r="J1808" s="38">
        <f t="shared" si="285"/>
        <v>5</v>
      </c>
      <c r="K1808" s="39" t="s">
        <v>47</v>
      </c>
      <c r="L1808" s="38" t="s">
        <v>770</v>
      </c>
      <c r="M1808" s="38" t="s">
        <v>545</v>
      </c>
      <c r="N1808" s="59" t="s">
        <v>549</v>
      </c>
      <c r="O1808" s="62" t="s">
        <v>554</v>
      </c>
      <c r="Q1808" s="2" t="str">
        <f t="shared" si="286"/>
        <v>3.3.93.30.20</v>
      </c>
      <c r="R1808" s="2" t="str">
        <f t="shared" si="287"/>
        <v>33933020</v>
      </c>
      <c r="S1808" s="2" t="b">
        <f t="shared" si="288"/>
        <v>1</v>
      </c>
      <c r="T1808" s="6" t="str">
        <f t="shared" si="289"/>
        <v>33933020</v>
      </c>
      <c r="V1808" s="9" t="str">
        <f t="shared" si="290"/>
        <v>A</v>
      </c>
      <c r="W1808" s="2" t="b">
        <f t="shared" si="291"/>
        <v>1</v>
      </c>
      <c r="Y1808" s="2" t="str">
        <f t="shared" si="292"/>
        <v>3.3.93.30.20 - MATERIAL DE CAMA, MESA E BANHO</v>
      </c>
      <c r="Z1808" s="2" t="s">
        <v>549</v>
      </c>
    </row>
    <row r="1809" spans="2:26" x14ac:dyDescent="0.25">
      <c r="B1809" s="36" t="s">
        <v>135</v>
      </c>
      <c r="C1809" s="37" t="s">
        <v>135</v>
      </c>
      <c r="D1809" s="37" t="s">
        <v>223</v>
      </c>
      <c r="E1809" s="37" t="s">
        <v>137</v>
      </c>
      <c r="F1809" s="37" t="s">
        <v>179</v>
      </c>
      <c r="G1809" s="38" t="str">
        <f t="shared" si="284"/>
        <v>3.3.93.30.21</v>
      </c>
      <c r="H1809" s="48" t="s">
        <v>95</v>
      </c>
      <c r="I1809" s="38" t="str">
        <f t="shared" si="276"/>
        <v>A</v>
      </c>
      <c r="J1809" s="38">
        <f t="shared" si="285"/>
        <v>5</v>
      </c>
      <c r="K1809" s="39" t="s">
        <v>47</v>
      </c>
      <c r="L1809" s="38" t="s">
        <v>770</v>
      </c>
      <c r="M1809" s="38" t="s">
        <v>545</v>
      </c>
      <c r="N1809" s="59" t="s">
        <v>549</v>
      </c>
      <c r="O1809" s="62" t="s">
        <v>554</v>
      </c>
      <c r="Q1809" s="2" t="str">
        <f t="shared" si="286"/>
        <v>3.3.93.30.21</v>
      </c>
      <c r="R1809" s="2" t="str">
        <f t="shared" si="287"/>
        <v>33933021</v>
      </c>
      <c r="S1809" s="2" t="b">
        <f t="shared" si="288"/>
        <v>1</v>
      </c>
      <c r="T1809" s="6" t="str">
        <f t="shared" si="289"/>
        <v>33933021</v>
      </c>
      <c r="V1809" s="9" t="str">
        <f t="shared" si="290"/>
        <v>A</v>
      </c>
      <c r="W1809" s="2" t="b">
        <f t="shared" si="291"/>
        <v>1</v>
      </c>
      <c r="Y1809" s="2" t="str">
        <f t="shared" si="292"/>
        <v>3.3.93.30.21 - MATERIAL DE LIMPEZA E PRODUÇÃO DE HIGIENIZAÇÃO</v>
      </c>
      <c r="Z1809" s="2" t="s">
        <v>549</v>
      </c>
    </row>
    <row r="1810" spans="2:26" x14ac:dyDescent="0.25">
      <c r="B1810" s="36">
        <v>3</v>
      </c>
      <c r="C1810" s="37">
        <v>3</v>
      </c>
      <c r="D1810" s="37" t="s">
        <v>223</v>
      </c>
      <c r="E1810" s="37" t="s">
        <v>137</v>
      </c>
      <c r="F1810" s="37" t="s">
        <v>180</v>
      </c>
      <c r="G1810" s="38" t="str">
        <f t="shared" si="284"/>
        <v>3.3.93.30.22</v>
      </c>
      <c r="H1810" s="48" t="s">
        <v>271</v>
      </c>
      <c r="I1810" s="38" t="str">
        <f t="shared" si="276"/>
        <v>A</v>
      </c>
      <c r="J1810" s="38">
        <f t="shared" si="285"/>
        <v>5</v>
      </c>
      <c r="K1810" s="39" t="s">
        <v>47</v>
      </c>
      <c r="L1810" s="38" t="s">
        <v>770</v>
      </c>
      <c r="M1810" s="38" t="s">
        <v>545</v>
      </c>
      <c r="N1810" s="59" t="s">
        <v>549</v>
      </c>
      <c r="O1810" s="62" t="s">
        <v>554</v>
      </c>
      <c r="Q1810" s="2" t="str">
        <f t="shared" si="286"/>
        <v>3.3.93.30.22</v>
      </c>
      <c r="R1810" s="2" t="str">
        <f t="shared" si="287"/>
        <v>33933022</v>
      </c>
      <c r="S1810" s="2" t="b">
        <f t="shared" si="288"/>
        <v>1</v>
      </c>
      <c r="T1810" s="6" t="str">
        <f t="shared" si="289"/>
        <v>33933022</v>
      </c>
      <c r="V1810" s="9" t="str">
        <f t="shared" si="290"/>
        <v>A</v>
      </c>
      <c r="W1810" s="2" t="b">
        <f t="shared" si="291"/>
        <v>1</v>
      </c>
      <c r="Y1810" s="2" t="str">
        <f t="shared" si="292"/>
        <v>3.3.93.30.22 - MATERIAL DE COPA E COZINHA</v>
      </c>
      <c r="Z1810" s="2" t="s">
        <v>549</v>
      </c>
    </row>
    <row r="1811" spans="2:26" x14ac:dyDescent="0.25">
      <c r="B1811" s="36" t="s">
        <v>135</v>
      </c>
      <c r="C1811" s="37" t="s">
        <v>135</v>
      </c>
      <c r="D1811" s="37" t="s">
        <v>223</v>
      </c>
      <c r="E1811" s="37" t="s">
        <v>137</v>
      </c>
      <c r="F1811" s="37" t="s">
        <v>181</v>
      </c>
      <c r="G1811" s="38" t="str">
        <f t="shared" si="284"/>
        <v>3.3.93.30.23</v>
      </c>
      <c r="H1811" s="48" t="s">
        <v>96</v>
      </c>
      <c r="I1811" s="38" t="str">
        <f t="shared" si="276"/>
        <v>A</v>
      </c>
      <c r="J1811" s="38">
        <f t="shared" si="285"/>
        <v>5</v>
      </c>
      <c r="K1811" s="39" t="s">
        <v>47</v>
      </c>
      <c r="L1811" s="38" t="s">
        <v>770</v>
      </c>
      <c r="M1811" s="38" t="s">
        <v>545</v>
      </c>
      <c r="N1811" s="59" t="s">
        <v>549</v>
      </c>
      <c r="O1811" s="62" t="s">
        <v>554</v>
      </c>
      <c r="Q1811" s="2" t="str">
        <f t="shared" si="286"/>
        <v>3.3.93.30.23</v>
      </c>
      <c r="R1811" s="2" t="str">
        <f t="shared" si="287"/>
        <v>33933023</v>
      </c>
      <c r="S1811" s="2" t="b">
        <f t="shared" si="288"/>
        <v>1</v>
      </c>
      <c r="T1811" s="6" t="str">
        <f t="shared" si="289"/>
        <v>33933023</v>
      </c>
      <c r="V1811" s="9" t="str">
        <f t="shared" si="290"/>
        <v>A</v>
      </c>
      <c r="W1811" s="2" t="b">
        <f t="shared" si="291"/>
        <v>1</v>
      </c>
      <c r="Y1811" s="2" t="str">
        <f t="shared" si="292"/>
        <v>3.3.93.30.23 - MATERIAL DE UNIFORMES, TECIDOS E AVIAMENTOS</v>
      </c>
      <c r="Z1811" s="2" t="s">
        <v>549</v>
      </c>
    </row>
    <row r="1812" spans="2:26" x14ac:dyDescent="0.25">
      <c r="B1812" s="36" t="s">
        <v>135</v>
      </c>
      <c r="C1812" s="37" t="s">
        <v>135</v>
      </c>
      <c r="D1812" s="37" t="s">
        <v>223</v>
      </c>
      <c r="E1812" s="37" t="s">
        <v>137</v>
      </c>
      <c r="F1812" s="37" t="s">
        <v>151</v>
      </c>
      <c r="G1812" s="38" t="str">
        <f t="shared" si="284"/>
        <v>3.3.93.30.24</v>
      </c>
      <c r="H1812" s="46" t="s">
        <v>575</v>
      </c>
      <c r="I1812" s="44" t="str">
        <f t="shared" si="276"/>
        <v>A</v>
      </c>
      <c r="J1812" s="44">
        <f t="shared" si="285"/>
        <v>5</v>
      </c>
      <c r="K1812" s="39" t="s">
        <v>47</v>
      </c>
      <c r="L1812" s="38" t="s">
        <v>770</v>
      </c>
      <c r="M1812" s="38" t="s">
        <v>545</v>
      </c>
      <c r="N1812" s="59" t="s">
        <v>549</v>
      </c>
      <c r="O1812" s="62" t="s">
        <v>554</v>
      </c>
      <c r="Q1812" s="2" t="str">
        <f t="shared" si="286"/>
        <v>3.3.93.30.24</v>
      </c>
      <c r="R1812" s="2" t="str">
        <f t="shared" si="287"/>
        <v>33933024</v>
      </c>
      <c r="S1812" s="2" t="b">
        <f t="shared" si="288"/>
        <v>1</v>
      </c>
      <c r="T1812" s="6" t="str">
        <f t="shared" si="289"/>
        <v>33933024</v>
      </c>
      <c r="V1812" s="9" t="str">
        <f t="shared" si="290"/>
        <v>A</v>
      </c>
      <c r="W1812" s="2" t="b">
        <f t="shared" si="291"/>
        <v>1</v>
      </c>
      <c r="Y1812" s="2" t="str">
        <f t="shared" si="292"/>
        <v>3.3.93.30.24 - MATERIAL PARA MANUTENÇÃO DE BENS IMÓVEIS</v>
      </c>
      <c r="Z1812" s="2" t="s">
        <v>549</v>
      </c>
    </row>
    <row r="1813" spans="2:26" x14ac:dyDescent="0.25">
      <c r="B1813" s="36" t="s">
        <v>135</v>
      </c>
      <c r="C1813" s="37" t="s">
        <v>135</v>
      </c>
      <c r="D1813" s="37" t="s">
        <v>223</v>
      </c>
      <c r="E1813" s="37" t="s">
        <v>137</v>
      </c>
      <c r="F1813" s="37" t="s">
        <v>160</v>
      </c>
      <c r="G1813" s="38" t="str">
        <f t="shared" si="284"/>
        <v>3.3.93.30.25</v>
      </c>
      <c r="H1813" s="39" t="s">
        <v>272</v>
      </c>
      <c r="I1813" s="38" t="str">
        <f t="shared" si="276"/>
        <v>A</v>
      </c>
      <c r="J1813" s="38">
        <f t="shared" si="285"/>
        <v>5</v>
      </c>
      <c r="K1813" s="39" t="s">
        <v>47</v>
      </c>
      <c r="L1813" s="38" t="s">
        <v>770</v>
      </c>
      <c r="M1813" s="38" t="s">
        <v>545</v>
      </c>
      <c r="N1813" s="59" t="s">
        <v>549</v>
      </c>
      <c r="O1813" s="62" t="s">
        <v>554</v>
      </c>
      <c r="Q1813" s="2" t="str">
        <f t="shared" si="286"/>
        <v>3.3.93.30.25</v>
      </c>
      <c r="R1813" s="2" t="str">
        <f t="shared" si="287"/>
        <v>33933025</v>
      </c>
      <c r="S1813" s="2" t="b">
        <f t="shared" si="288"/>
        <v>1</v>
      </c>
      <c r="T1813" s="6" t="str">
        <f t="shared" si="289"/>
        <v>33933025</v>
      </c>
      <c r="V1813" s="9" t="str">
        <f t="shared" si="290"/>
        <v>A</v>
      </c>
      <c r="W1813" s="2" t="b">
        <f t="shared" si="291"/>
        <v>1</v>
      </c>
      <c r="Y1813" s="2" t="str">
        <f t="shared" si="292"/>
        <v>3.3.93.30.25 - MATERIAL PARA MANUTENÇÃO DE BENS MÓVEIS</v>
      </c>
      <c r="Z1813" s="2" t="s">
        <v>549</v>
      </c>
    </row>
    <row r="1814" spans="2:26" x14ac:dyDescent="0.25">
      <c r="B1814" s="36" t="s">
        <v>135</v>
      </c>
      <c r="C1814" s="37" t="s">
        <v>135</v>
      </c>
      <c r="D1814" s="37" t="s">
        <v>223</v>
      </c>
      <c r="E1814" s="37" t="s">
        <v>137</v>
      </c>
      <c r="F1814" s="37" t="s">
        <v>158</v>
      </c>
      <c r="G1814" s="38" t="str">
        <f t="shared" si="284"/>
        <v>3.3.93.30.26</v>
      </c>
      <c r="H1814" s="23" t="s">
        <v>273</v>
      </c>
      <c r="I1814" s="38" t="str">
        <f t="shared" si="276"/>
        <v>A</v>
      </c>
      <c r="J1814" s="38">
        <f t="shared" si="285"/>
        <v>5</v>
      </c>
      <c r="K1814" s="39" t="s">
        <v>47</v>
      </c>
      <c r="L1814" s="38" t="s">
        <v>770</v>
      </c>
      <c r="M1814" s="38" t="s">
        <v>545</v>
      </c>
      <c r="N1814" s="59" t="s">
        <v>549</v>
      </c>
      <c r="O1814" s="62" t="s">
        <v>554</v>
      </c>
      <c r="Q1814" s="2" t="str">
        <f t="shared" si="286"/>
        <v>3.3.93.30.26</v>
      </c>
      <c r="R1814" s="2" t="str">
        <f t="shared" si="287"/>
        <v>33933026</v>
      </c>
      <c r="S1814" s="2" t="b">
        <f t="shared" si="288"/>
        <v>1</v>
      </c>
      <c r="T1814" s="6" t="str">
        <f t="shared" si="289"/>
        <v>33933026</v>
      </c>
      <c r="V1814" s="9" t="str">
        <f t="shared" si="290"/>
        <v>A</v>
      </c>
      <c r="W1814" s="2" t="b">
        <f t="shared" si="291"/>
        <v>1</v>
      </c>
      <c r="Y1814" s="2" t="str">
        <f t="shared" si="292"/>
        <v>3.3.93.30.26 - MATERIAL PARA INSTALAÇÃO ELÉTRICA E ELETRÔNICA</v>
      </c>
      <c r="Z1814" s="2" t="s">
        <v>549</v>
      </c>
    </row>
    <row r="1815" spans="2:26" x14ac:dyDescent="0.25">
      <c r="B1815" s="36" t="s">
        <v>135</v>
      </c>
      <c r="C1815" s="37" t="s">
        <v>135</v>
      </c>
      <c r="D1815" s="37" t="s">
        <v>223</v>
      </c>
      <c r="E1815" s="37" t="s">
        <v>137</v>
      </c>
      <c r="F1815" s="37" t="s">
        <v>152</v>
      </c>
      <c r="G1815" s="38" t="str">
        <f t="shared" si="284"/>
        <v>3.3.93.30.27</v>
      </c>
      <c r="H1815" s="39" t="s">
        <v>274</v>
      </c>
      <c r="I1815" s="38" t="str">
        <f t="shared" si="276"/>
        <v>A</v>
      </c>
      <c r="J1815" s="38">
        <f t="shared" si="285"/>
        <v>5</v>
      </c>
      <c r="K1815" s="39" t="s">
        <v>47</v>
      </c>
      <c r="L1815" s="38" t="s">
        <v>770</v>
      </c>
      <c r="M1815" s="38" t="s">
        <v>545</v>
      </c>
      <c r="N1815" s="59" t="s">
        <v>549</v>
      </c>
      <c r="O1815" s="62" t="s">
        <v>554</v>
      </c>
      <c r="Q1815" s="2" t="str">
        <f t="shared" si="286"/>
        <v>3.3.93.30.27</v>
      </c>
      <c r="R1815" s="2" t="str">
        <f t="shared" si="287"/>
        <v>33933027</v>
      </c>
      <c r="S1815" s="2" t="b">
        <f t="shared" si="288"/>
        <v>1</v>
      </c>
      <c r="T1815" s="6" t="str">
        <f t="shared" si="289"/>
        <v>33933027</v>
      </c>
      <c r="V1815" s="9" t="str">
        <f t="shared" si="290"/>
        <v>A</v>
      </c>
      <c r="W1815" s="2" t="b">
        <f t="shared" si="291"/>
        <v>1</v>
      </c>
      <c r="Y1815" s="2" t="str">
        <f t="shared" si="292"/>
        <v>3.3.93.30.27 - MATERIAL DE MANOBRA E PATRULHAMENTO</v>
      </c>
      <c r="Z1815" s="2" t="s">
        <v>549</v>
      </c>
    </row>
    <row r="1816" spans="2:26" x14ac:dyDescent="0.25">
      <c r="B1816" s="36" t="s">
        <v>135</v>
      </c>
      <c r="C1816" s="37" t="s">
        <v>135</v>
      </c>
      <c r="D1816" s="37" t="s">
        <v>223</v>
      </c>
      <c r="E1816" s="37" t="s">
        <v>137</v>
      </c>
      <c r="F1816" s="37" t="s">
        <v>182</v>
      </c>
      <c r="G1816" s="38" t="str">
        <f t="shared" si="284"/>
        <v>3.3.93.30.28</v>
      </c>
      <c r="H1816" s="48" t="s">
        <v>188</v>
      </c>
      <c r="I1816" s="38" t="str">
        <f t="shared" si="276"/>
        <v>A</v>
      </c>
      <c r="J1816" s="38">
        <f t="shared" si="285"/>
        <v>5</v>
      </c>
      <c r="K1816" s="39" t="s">
        <v>47</v>
      </c>
      <c r="L1816" s="38" t="s">
        <v>770</v>
      </c>
      <c r="M1816" s="38" t="s">
        <v>545</v>
      </c>
      <c r="N1816" s="59" t="s">
        <v>549</v>
      </c>
      <c r="O1816" s="62" t="s">
        <v>554</v>
      </c>
      <c r="Q1816" s="2" t="str">
        <f t="shared" si="286"/>
        <v>3.3.93.30.28</v>
      </c>
      <c r="R1816" s="2" t="str">
        <f t="shared" si="287"/>
        <v>33933028</v>
      </c>
      <c r="S1816" s="2" t="b">
        <f t="shared" si="288"/>
        <v>1</v>
      </c>
      <c r="T1816" s="6" t="str">
        <f t="shared" si="289"/>
        <v>33933028</v>
      </c>
      <c r="V1816" s="9" t="str">
        <f t="shared" si="290"/>
        <v>A</v>
      </c>
      <c r="W1816" s="2" t="b">
        <f t="shared" si="291"/>
        <v>1</v>
      </c>
      <c r="Y1816" s="2" t="str">
        <f t="shared" si="292"/>
        <v>3.3.93.30.28 - MATERIAL DE PRODUÇÃO E SEGURANÇA</v>
      </c>
      <c r="Z1816" s="2" t="s">
        <v>549</v>
      </c>
    </row>
    <row r="1817" spans="2:26" x14ac:dyDescent="0.25">
      <c r="B1817" s="36" t="s">
        <v>135</v>
      </c>
      <c r="C1817" s="37" t="s">
        <v>135</v>
      </c>
      <c r="D1817" s="37" t="s">
        <v>223</v>
      </c>
      <c r="E1817" s="37" t="s">
        <v>137</v>
      </c>
      <c r="F1817" s="37" t="s">
        <v>159</v>
      </c>
      <c r="G1817" s="38" t="str">
        <f t="shared" si="284"/>
        <v>3.3.93.30.29</v>
      </c>
      <c r="H1817" s="39" t="s">
        <v>275</v>
      </c>
      <c r="I1817" s="38" t="str">
        <f t="shared" si="276"/>
        <v>A</v>
      </c>
      <c r="J1817" s="38">
        <f t="shared" si="285"/>
        <v>5</v>
      </c>
      <c r="K1817" s="39" t="s">
        <v>47</v>
      </c>
      <c r="L1817" s="38" t="s">
        <v>770</v>
      </c>
      <c r="M1817" s="38" t="s">
        <v>545</v>
      </c>
      <c r="N1817" s="59" t="s">
        <v>549</v>
      </c>
      <c r="O1817" s="62" t="s">
        <v>554</v>
      </c>
      <c r="Q1817" s="2" t="str">
        <f t="shared" si="286"/>
        <v>3.3.93.30.29</v>
      </c>
      <c r="R1817" s="2" t="str">
        <f t="shared" si="287"/>
        <v>33933029</v>
      </c>
      <c r="S1817" s="2" t="b">
        <f t="shared" si="288"/>
        <v>1</v>
      </c>
      <c r="T1817" s="6" t="str">
        <f t="shared" si="289"/>
        <v>33933029</v>
      </c>
      <c r="V1817" s="9" t="str">
        <f t="shared" si="290"/>
        <v>A</v>
      </c>
      <c r="W1817" s="2" t="b">
        <f t="shared" si="291"/>
        <v>1</v>
      </c>
      <c r="Y1817" s="2" t="str">
        <f t="shared" si="292"/>
        <v>3.3.93.30.29 - MATERIAL PARA ÁUDIO, VÍDEO E FOTO</v>
      </c>
      <c r="Z1817" s="2" t="s">
        <v>549</v>
      </c>
    </row>
    <row r="1818" spans="2:26" x14ac:dyDescent="0.25">
      <c r="B1818" s="36" t="s">
        <v>135</v>
      </c>
      <c r="C1818" s="37" t="s">
        <v>135</v>
      </c>
      <c r="D1818" s="37" t="s">
        <v>223</v>
      </c>
      <c r="E1818" s="37" t="s">
        <v>137</v>
      </c>
      <c r="F1818" s="37" t="s">
        <v>137</v>
      </c>
      <c r="G1818" s="38" t="str">
        <f t="shared" si="284"/>
        <v>3.3.93.30.30</v>
      </c>
      <c r="H1818" s="39" t="s">
        <v>276</v>
      </c>
      <c r="I1818" s="38" t="str">
        <f t="shared" si="276"/>
        <v>A</v>
      </c>
      <c r="J1818" s="38">
        <f t="shared" si="285"/>
        <v>5</v>
      </c>
      <c r="K1818" s="39" t="s">
        <v>47</v>
      </c>
      <c r="L1818" s="38" t="s">
        <v>770</v>
      </c>
      <c r="M1818" s="38" t="s">
        <v>545</v>
      </c>
      <c r="N1818" s="59" t="s">
        <v>549</v>
      </c>
      <c r="O1818" s="62" t="s">
        <v>554</v>
      </c>
      <c r="Q1818" s="2" t="str">
        <f t="shared" si="286"/>
        <v>3.3.93.30.30</v>
      </c>
      <c r="R1818" s="2" t="str">
        <f t="shared" si="287"/>
        <v>33933030</v>
      </c>
      <c r="S1818" s="2" t="b">
        <f t="shared" si="288"/>
        <v>1</v>
      </c>
      <c r="T1818" s="6" t="str">
        <f t="shared" si="289"/>
        <v>33933030</v>
      </c>
      <c r="V1818" s="9" t="str">
        <f t="shared" si="290"/>
        <v>A</v>
      </c>
      <c r="W1818" s="2" t="b">
        <f t="shared" si="291"/>
        <v>1</v>
      </c>
      <c r="Y1818" s="2" t="str">
        <f t="shared" si="292"/>
        <v>3.3.93.30.30 - MATERIAL PARA COMUNICAÇÕES</v>
      </c>
      <c r="Z1818" s="2" t="s">
        <v>549</v>
      </c>
    </row>
    <row r="1819" spans="2:26" x14ac:dyDescent="0.25">
      <c r="B1819" s="36" t="s">
        <v>135</v>
      </c>
      <c r="C1819" s="37" t="s">
        <v>135</v>
      </c>
      <c r="D1819" s="37" t="s">
        <v>223</v>
      </c>
      <c r="E1819" s="37" t="s">
        <v>137</v>
      </c>
      <c r="F1819" s="37" t="s">
        <v>150</v>
      </c>
      <c r="G1819" s="38" t="str">
        <f t="shared" si="284"/>
        <v>3.3.93.30.31</v>
      </c>
      <c r="H1819" s="39" t="s">
        <v>277</v>
      </c>
      <c r="I1819" s="38" t="str">
        <f t="shared" si="276"/>
        <v>A</v>
      </c>
      <c r="J1819" s="38">
        <f t="shared" si="285"/>
        <v>5</v>
      </c>
      <c r="K1819" s="39" t="s">
        <v>47</v>
      </c>
      <c r="L1819" s="38" t="s">
        <v>770</v>
      </c>
      <c r="M1819" s="38" t="s">
        <v>545</v>
      </c>
      <c r="N1819" s="59" t="s">
        <v>549</v>
      </c>
      <c r="O1819" s="62" t="s">
        <v>554</v>
      </c>
      <c r="Q1819" s="2" t="str">
        <f t="shared" si="286"/>
        <v>3.3.93.30.31</v>
      </c>
      <c r="R1819" s="2" t="str">
        <f t="shared" si="287"/>
        <v>33933031</v>
      </c>
      <c r="S1819" s="2" t="b">
        <f t="shared" si="288"/>
        <v>1</v>
      </c>
      <c r="T1819" s="6" t="str">
        <f t="shared" si="289"/>
        <v>33933031</v>
      </c>
      <c r="V1819" s="9" t="str">
        <f t="shared" si="290"/>
        <v>A</v>
      </c>
      <c r="W1819" s="2" t="b">
        <f t="shared" si="291"/>
        <v>1</v>
      </c>
      <c r="Y1819" s="2" t="str">
        <f t="shared" si="292"/>
        <v>3.3.93.30.31 - SEMENTES, MUDAS DE PLANTAS E INSUMOS</v>
      </c>
      <c r="Z1819" s="2" t="s">
        <v>549</v>
      </c>
    </row>
    <row r="1820" spans="2:26" x14ac:dyDescent="0.25">
      <c r="B1820" s="36" t="s">
        <v>135</v>
      </c>
      <c r="C1820" s="37" t="s">
        <v>135</v>
      </c>
      <c r="D1820" s="37" t="s">
        <v>223</v>
      </c>
      <c r="E1820" s="37" t="s">
        <v>137</v>
      </c>
      <c r="F1820" s="37" t="s">
        <v>155</v>
      </c>
      <c r="G1820" s="38" t="str">
        <f t="shared" si="284"/>
        <v>3.3.93.30.32</v>
      </c>
      <c r="H1820" s="39" t="s">
        <v>278</v>
      </c>
      <c r="I1820" s="38" t="str">
        <f t="shared" si="276"/>
        <v>A</v>
      </c>
      <c r="J1820" s="38">
        <f t="shared" si="285"/>
        <v>5</v>
      </c>
      <c r="K1820" s="39" t="s">
        <v>47</v>
      </c>
      <c r="L1820" s="38" t="s">
        <v>770</v>
      </c>
      <c r="M1820" s="38" t="s">
        <v>545</v>
      </c>
      <c r="N1820" s="59" t="s">
        <v>549</v>
      </c>
      <c r="O1820" s="62" t="s">
        <v>554</v>
      </c>
      <c r="Q1820" s="2" t="str">
        <f t="shared" si="286"/>
        <v>3.3.93.30.32</v>
      </c>
      <c r="R1820" s="2" t="str">
        <f t="shared" si="287"/>
        <v>33933032</v>
      </c>
      <c r="S1820" s="2" t="b">
        <f t="shared" si="288"/>
        <v>1</v>
      </c>
      <c r="T1820" s="6" t="str">
        <f t="shared" si="289"/>
        <v>33933032</v>
      </c>
      <c r="V1820" s="9" t="str">
        <f t="shared" si="290"/>
        <v>A</v>
      </c>
      <c r="W1820" s="2" t="b">
        <f t="shared" si="291"/>
        <v>1</v>
      </c>
      <c r="Y1820" s="2" t="str">
        <f t="shared" si="292"/>
        <v>3.3.93.30.32 - SUPRIMENTO DE AVIAÇÃO</v>
      </c>
      <c r="Z1820" s="2" t="s">
        <v>549</v>
      </c>
    </row>
    <row r="1821" spans="2:26" x14ac:dyDescent="0.25">
      <c r="B1821" s="36" t="s">
        <v>135</v>
      </c>
      <c r="C1821" s="37" t="s">
        <v>135</v>
      </c>
      <c r="D1821" s="37" t="s">
        <v>223</v>
      </c>
      <c r="E1821" s="37" t="s">
        <v>137</v>
      </c>
      <c r="F1821" s="37" t="s">
        <v>161</v>
      </c>
      <c r="G1821" s="38" t="str">
        <f t="shared" si="284"/>
        <v>3.3.93.30.33</v>
      </c>
      <c r="H1821" s="39" t="s">
        <v>279</v>
      </c>
      <c r="I1821" s="38" t="str">
        <f t="shared" si="276"/>
        <v>A</v>
      </c>
      <c r="J1821" s="38">
        <f t="shared" si="285"/>
        <v>5</v>
      </c>
      <c r="K1821" s="39" t="s">
        <v>47</v>
      </c>
      <c r="L1821" s="38" t="s">
        <v>770</v>
      </c>
      <c r="M1821" s="38" t="s">
        <v>545</v>
      </c>
      <c r="N1821" s="59" t="s">
        <v>549</v>
      </c>
      <c r="O1821" s="62" t="s">
        <v>554</v>
      </c>
      <c r="Q1821" s="2" t="str">
        <f t="shared" si="286"/>
        <v>3.3.93.30.33</v>
      </c>
      <c r="R1821" s="2" t="str">
        <f t="shared" si="287"/>
        <v>33933033</v>
      </c>
      <c r="S1821" s="2" t="b">
        <f t="shared" si="288"/>
        <v>1</v>
      </c>
      <c r="T1821" s="6" t="str">
        <f t="shared" si="289"/>
        <v>33933033</v>
      </c>
      <c r="V1821" s="9" t="str">
        <f t="shared" si="290"/>
        <v>A</v>
      </c>
      <c r="W1821" s="2" t="b">
        <f t="shared" si="291"/>
        <v>1</v>
      </c>
      <c r="Y1821" s="2" t="str">
        <f t="shared" si="292"/>
        <v>3.3.93.30.33 - MATERIAL PARA PRODUÇÃO INDUSTRIAL</v>
      </c>
      <c r="Z1821" s="2" t="s">
        <v>549</v>
      </c>
    </row>
    <row r="1822" spans="2:26" x14ac:dyDescent="0.25">
      <c r="B1822" s="36" t="s">
        <v>135</v>
      </c>
      <c r="C1822" s="37" t="s">
        <v>135</v>
      </c>
      <c r="D1822" s="37" t="s">
        <v>223</v>
      </c>
      <c r="E1822" s="37" t="s">
        <v>137</v>
      </c>
      <c r="F1822" s="37" t="s">
        <v>156</v>
      </c>
      <c r="G1822" s="38" t="str">
        <f t="shared" si="284"/>
        <v>3.3.93.30.34</v>
      </c>
      <c r="H1822" s="39" t="s">
        <v>280</v>
      </c>
      <c r="I1822" s="38" t="str">
        <f t="shared" si="276"/>
        <v>A</v>
      </c>
      <c r="J1822" s="38">
        <f t="shared" si="285"/>
        <v>5</v>
      </c>
      <c r="K1822" s="39" t="s">
        <v>47</v>
      </c>
      <c r="L1822" s="38" t="s">
        <v>770</v>
      </c>
      <c r="M1822" s="38" t="s">
        <v>545</v>
      </c>
      <c r="N1822" s="59" t="s">
        <v>549</v>
      </c>
      <c r="O1822" s="62" t="s">
        <v>554</v>
      </c>
      <c r="Q1822" s="2" t="str">
        <f t="shared" si="286"/>
        <v>3.3.93.30.34</v>
      </c>
      <c r="R1822" s="2" t="str">
        <f t="shared" si="287"/>
        <v>33933034</v>
      </c>
      <c r="S1822" s="2" t="b">
        <f t="shared" si="288"/>
        <v>1</v>
      </c>
      <c r="T1822" s="6" t="str">
        <f t="shared" si="289"/>
        <v>33933034</v>
      </c>
      <c r="V1822" s="9" t="str">
        <f t="shared" si="290"/>
        <v>A</v>
      </c>
      <c r="W1822" s="2" t="b">
        <f t="shared" si="291"/>
        <v>1</v>
      </c>
      <c r="Y1822" s="2" t="str">
        <f t="shared" si="292"/>
        <v>3.3.93.30.34 - SOBRESSALENTES, MÁQUINAS E MOTORES DE NAVIOS E EMBARCAÇÕES</v>
      </c>
      <c r="Z1822" s="2" t="s">
        <v>549</v>
      </c>
    </row>
    <row r="1823" spans="2:26" x14ac:dyDescent="0.25">
      <c r="B1823" s="36" t="s">
        <v>135</v>
      </c>
      <c r="C1823" s="37" t="s">
        <v>135</v>
      </c>
      <c r="D1823" s="37" t="s">
        <v>223</v>
      </c>
      <c r="E1823" s="37" t="s">
        <v>137</v>
      </c>
      <c r="F1823" s="37" t="s">
        <v>189</v>
      </c>
      <c r="G1823" s="38" t="str">
        <f t="shared" si="284"/>
        <v>3.3.93.30.35</v>
      </c>
      <c r="H1823" s="48" t="s">
        <v>24</v>
      </c>
      <c r="I1823" s="38" t="str">
        <f t="shared" si="276"/>
        <v>A</v>
      </c>
      <c r="J1823" s="38">
        <f t="shared" si="285"/>
        <v>5</v>
      </c>
      <c r="K1823" s="39" t="s">
        <v>47</v>
      </c>
      <c r="L1823" s="38" t="s">
        <v>770</v>
      </c>
      <c r="M1823" s="38" t="s">
        <v>544</v>
      </c>
      <c r="N1823" s="59" t="s">
        <v>549</v>
      </c>
      <c r="O1823" s="62" t="s">
        <v>554</v>
      </c>
      <c r="Q1823" s="2" t="str">
        <f t="shared" si="286"/>
        <v>3.3.93.30.35</v>
      </c>
      <c r="R1823" s="2" t="str">
        <f t="shared" si="287"/>
        <v>33933035</v>
      </c>
      <c r="S1823" s="2" t="b">
        <f t="shared" si="288"/>
        <v>1</v>
      </c>
      <c r="T1823" s="6" t="str">
        <f t="shared" si="289"/>
        <v>33933035</v>
      </c>
      <c r="V1823" s="9" t="str">
        <f t="shared" si="290"/>
        <v>A</v>
      </c>
      <c r="W1823" s="2" t="b">
        <f t="shared" si="291"/>
        <v>1</v>
      </c>
      <c r="Y1823" s="2" t="str">
        <f t="shared" si="292"/>
        <v>3.3.93.30.35 - MATERIAL LABORATORIAL</v>
      </c>
      <c r="Z1823" s="2" t="s">
        <v>549</v>
      </c>
    </row>
    <row r="1824" spans="2:26" x14ac:dyDescent="0.25">
      <c r="B1824" s="36" t="s">
        <v>135</v>
      </c>
      <c r="C1824" s="37" t="s">
        <v>135</v>
      </c>
      <c r="D1824" s="37" t="s">
        <v>223</v>
      </c>
      <c r="E1824" s="37" t="s">
        <v>137</v>
      </c>
      <c r="F1824" s="37" t="s">
        <v>172</v>
      </c>
      <c r="G1824" s="38" t="str">
        <f t="shared" si="284"/>
        <v>3.3.93.30.36</v>
      </c>
      <c r="H1824" s="23" t="s">
        <v>811</v>
      </c>
      <c r="I1824" s="38" t="str">
        <f t="shared" si="276"/>
        <v>A</v>
      </c>
      <c r="J1824" s="38">
        <f t="shared" si="285"/>
        <v>5</v>
      </c>
      <c r="K1824" s="39" t="s">
        <v>47</v>
      </c>
      <c r="L1824" s="38" t="s">
        <v>771</v>
      </c>
      <c r="M1824" s="38" t="s">
        <v>544</v>
      </c>
      <c r="N1824" s="67" t="s">
        <v>814</v>
      </c>
      <c r="O1824" s="62" t="s">
        <v>805</v>
      </c>
      <c r="Q1824" s="2" t="str">
        <f t="shared" si="286"/>
        <v>3.3.93.30.36</v>
      </c>
      <c r="R1824" s="2" t="str">
        <f t="shared" si="287"/>
        <v>33933036</v>
      </c>
      <c r="S1824" s="2" t="b">
        <f t="shared" si="288"/>
        <v>1</v>
      </c>
      <c r="T1824" s="6" t="str">
        <f t="shared" si="289"/>
        <v>33933036</v>
      </c>
      <c r="V1824" s="9" t="str">
        <f t="shared" si="290"/>
        <v>A</v>
      </c>
      <c r="W1824" s="2" t="b">
        <f t="shared" si="291"/>
        <v>1</v>
      </c>
      <c r="Y1824" s="2" t="str">
        <f t="shared" si="292"/>
        <v>3.3.93.30.36 - MATERIAL HOSPITALAR, EXCETO MEDICAMENTOS</v>
      </c>
      <c r="Z1824" s="2" t="s">
        <v>549</v>
      </c>
    </row>
    <row r="1825" spans="2:26" x14ac:dyDescent="0.25">
      <c r="B1825" s="36" t="s">
        <v>135</v>
      </c>
      <c r="C1825" s="37" t="s">
        <v>135</v>
      </c>
      <c r="D1825" s="37" t="s">
        <v>223</v>
      </c>
      <c r="E1825" s="37" t="s">
        <v>137</v>
      </c>
      <c r="F1825" s="37" t="s">
        <v>162</v>
      </c>
      <c r="G1825" s="38" t="str">
        <f t="shared" si="284"/>
        <v>3.3.93.30.37</v>
      </c>
      <c r="H1825" s="39" t="s">
        <v>281</v>
      </c>
      <c r="I1825" s="38" t="str">
        <f t="shared" ref="I1825:I1888" si="293">IF(J1825&lt;J1826,"S","A")</f>
        <v>A</v>
      </c>
      <c r="J1825" s="38">
        <f t="shared" si="285"/>
        <v>5</v>
      </c>
      <c r="K1825" s="39" t="s">
        <v>47</v>
      </c>
      <c r="L1825" s="38" t="s">
        <v>770</v>
      </c>
      <c r="M1825" s="38" t="s">
        <v>545</v>
      </c>
      <c r="N1825" s="59" t="s">
        <v>549</v>
      </c>
      <c r="O1825" s="62" t="s">
        <v>554</v>
      </c>
      <c r="Q1825" s="2" t="str">
        <f t="shared" si="286"/>
        <v>3.3.93.30.37</v>
      </c>
      <c r="R1825" s="2" t="str">
        <f t="shared" si="287"/>
        <v>33933037</v>
      </c>
      <c r="S1825" s="2" t="b">
        <f t="shared" si="288"/>
        <v>1</v>
      </c>
      <c r="T1825" s="6" t="str">
        <f t="shared" si="289"/>
        <v>33933037</v>
      </c>
      <c r="V1825" s="9" t="str">
        <f t="shared" si="290"/>
        <v>A</v>
      </c>
      <c r="W1825" s="2" t="b">
        <f t="shared" si="291"/>
        <v>1</v>
      </c>
      <c r="Y1825" s="2" t="str">
        <f t="shared" si="292"/>
        <v>3.3.93.30.37 - SOBRESSALENTES DE ARMAMENTO</v>
      </c>
      <c r="Z1825" s="2" t="s">
        <v>549</v>
      </c>
    </row>
    <row r="1826" spans="2:26" x14ac:dyDescent="0.25">
      <c r="B1826" s="36" t="s">
        <v>135</v>
      </c>
      <c r="C1826" s="37" t="s">
        <v>135</v>
      </c>
      <c r="D1826" s="37" t="s">
        <v>223</v>
      </c>
      <c r="E1826" s="37" t="s">
        <v>137</v>
      </c>
      <c r="F1826" s="37" t="s">
        <v>154</v>
      </c>
      <c r="G1826" s="38" t="str">
        <f t="shared" si="284"/>
        <v>3.3.93.30.38</v>
      </c>
      <c r="H1826" s="39" t="s">
        <v>282</v>
      </c>
      <c r="I1826" s="38" t="str">
        <f t="shared" si="293"/>
        <v>A</v>
      </c>
      <c r="J1826" s="38">
        <f t="shared" si="285"/>
        <v>5</v>
      </c>
      <c r="K1826" s="39" t="s">
        <v>47</v>
      </c>
      <c r="L1826" s="38" t="s">
        <v>770</v>
      </c>
      <c r="M1826" s="38" t="s">
        <v>545</v>
      </c>
      <c r="N1826" s="59" t="s">
        <v>549</v>
      </c>
      <c r="O1826" s="62" t="s">
        <v>554</v>
      </c>
      <c r="Q1826" s="2" t="str">
        <f t="shared" si="286"/>
        <v>3.3.93.30.38</v>
      </c>
      <c r="R1826" s="2" t="str">
        <f t="shared" si="287"/>
        <v>33933038</v>
      </c>
      <c r="S1826" s="2" t="b">
        <f t="shared" si="288"/>
        <v>1</v>
      </c>
      <c r="T1826" s="6" t="str">
        <f t="shared" si="289"/>
        <v>33933038</v>
      </c>
      <c r="V1826" s="9" t="str">
        <f t="shared" si="290"/>
        <v>A</v>
      </c>
      <c r="W1826" s="2" t="b">
        <f t="shared" si="291"/>
        <v>1</v>
      </c>
      <c r="Y1826" s="2" t="str">
        <f t="shared" si="292"/>
        <v>3.3.93.30.38 - SUPRIMENTO DE PROTEÇÃO AO VOO</v>
      </c>
      <c r="Z1826" s="2" t="s">
        <v>549</v>
      </c>
    </row>
    <row r="1827" spans="2:26" x14ac:dyDescent="0.25">
      <c r="B1827" s="36" t="s">
        <v>135</v>
      </c>
      <c r="C1827" s="37" t="s">
        <v>135</v>
      </c>
      <c r="D1827" s="37" t="s">
        <v>223</v>
      </c>
      <c r="E1827" s="37" t="s">
        <v>137</v>
      </c>
      <c r="F1827" s="37" t="s">
        <v>184</v>
      </c>
      <c r="G1827" s="38" t="str">
        <f t="shared" si="284"/>
        <v>3.3.93.30.39</v>
      </c>
      <c r="H1827" s="48" t="s">
        <v>97</v>
      </c>
      <c r="I1827" s="38" t="str">
        <f t="shared" si="293"/>
        <v>A</v>
      </c>
      <c r="J1827" s="38">
        <f t="shared" si="285"/>
        <v>5</v>
      </c>
      <c r="K1827" s="39" t="s">
        <v>47</v>
      </c>
      <c r="L1827" s="38" t="s">
        <v>770</v>
      </c>
      <c r="M1827" s="38" t="s">
        <v>545</v>
      </c>
      <c r="N1827" s="59" t="s">
        <v>549</v>
      </c>
      <c r="O1827" s="62" t="s">
        <v>554</v>
      </c>
      <c r="Q1827" s="2" t="str">
        <f t="shared" si="286"/>
        <v>3.3.93.30.39</v>
      </c>
      <c r="R1827" s="2" t="str">
        <f t="shared" si="287"/>
        <v>33933039</v>
      </c>
      <c r="S1827" s="2" t="b">
        <f t="shared" si="288"/>
        <v>1</v>
      </c>
      <c r="T1827" s="6" t="str">
        <f t="shared" si="289"/>
        <v>33933039</v>
      </c>
      <c r="V1827" s="9" t="str">
        <f t="shared" si="290"/>
        <v>A</v>
      </c>
      <c r="W1827" s="2" t="b">
        <f t="shared" si="291"/>
        <v>1</v>
      </c>
      <c r="Y1827" s="2" t="str">
        <f t="shared" si="292"/>
        <v>3.3.93.30.39 - MATERIAL PARA MANUTENÇÃO DE VEÍCULOS</v>
      </c>
      <c r="Z1827" s="2" t="s">
        <v>549</v>
      </c>
    </row>
    <row r="1828" spans="2:26" x14ac:dyDescent="0.25">
      <c r="B1828" s="36" t="s">
        <v>135</v>
      </c>
      <c r="C1828" s="37" t="s">
        <v>135</v>
      </c>
      <c r="D1828" s="37" t="s">
        <v>223</v>
      </c>
      <c r="E1828" s="37" t="s">
        <v>137</v>
      </c>
      <c r="F1828" s="37" t="s">
        <v>153</v>
      </c>
      <c r="G1828" s="38" t="str">
        <f t="shared" si="284"/>
        <v>3.3.93.30.40</v>
      </c>
      <c r="H1828" s="39" t="s">
        <v>283</v>
      </c>
      <c r="I1828" s="38" t="str">
        <f t="shared" si="293"/>
        <v>A</v>
      </c>
      <c r="J1828" s="38">
        <f t="shared" si="285"/>
        <v>5</v>
      </c>
      <c r="K1828" s="39" t="s">
        <v>47</v>
      </c>
      <c r="L1828" s="38" t="s">
        <v>770</v>
      </c>
      <c r="M1828" s="38" t="s">
        <v>545</v>
      </c>
      <c r="N1828" s="59" t="s">
        <v>549</v>
      </c>
      <c r="O1828" s="62" t="s">
        <v>554</v>
      </c>
      <c r="Q1828" s="2" t="str">
        <f t="shared" si="286"/>
        <v>3.3.93.30.40</v>
      </c>
      <c r="R1828" s="2" t="str">
        <f t="shared" si="287"/>
        <v>33933040</v>
      </c>
      <c r="S1828" s="2" t="b">
        <f t="shared" si="288"/>
        <v>1</v>
      </c>
      <c r="T1828" s="6" t="str">
        <f t="shared" si="289"/>
        <v>33933040</v>
      </c>
      <c r="V1828" s="9" t="str">
        <f t="shared" si="290"/>
        <v>A</v>
      </c>
      <c r="W1828" s="2" t="b">
        <f t="shared" si="291"/>
        <v>1</v>
      </c>
      <c r="Y1828" s="2" t="str">
        <f t="shared" si="292"/>
        <v>3.3.93.30.40 - MATERIAL BIOLÓGICO</v>
      </c>
      <c r="Z1828" s="2" t="s">
        <v>549</v>
      </c>
    </row>
    <row r="1829" spans="2:26" x14ac:dyDescent="0.25">
      <c r="B1829" s="36" t="s">
        <v>135</v>
      </c>
      <c r="C1829" s="37" t="s">
        <v>135</v>
      </c>
      <c r="D1829" s="37" t="s">
        <v>223</v>
      </c>
      <c r="E1829" s="37" t="s">
        <v>137</v>
      </c>
      <c r="F1829" s="37" t="s">
        <v>163</v>
      </c>
      <c r="G1829" s="38" t="str">
        <f t="shared" si="284"/>
        <v>3.3.93.30.41</v>
      </c>
      <c r="H1829" s="39" t="s">
        <v>284</v>
      </c>
      <c r="I1829" s="38" t="str">
        <f t="shared" si="293"/>
        <v>A</v>
      </c>
      <c r="J1829" s="38">
        <f t="shared" si="285"/>
        <v>5</v>
      </c>
      <c r="K1829" s="39" t="s">
        <v>47</v>
      </c>
      <c r="L1829" s="38" t="s">
        <v>770</v>
      </c>
      <c r="M1829" s="38" t="s">
        <v>545</v>
      </c>
      <c r="N1829" s="59" t="s">
        <v>549</v>
      </c>
      <c r="O1829" s="62" t="s">
        <v>554</v>
      </c>
      <c r="Q1829" s="2" t="str">
        <f t="shared" si="286"/>
        <v>3.3.93.30.41</v>
      </c>
      <c r="R1829" s="2" t="str">
        <f t="shared" si="287"/>
        <v>33933041</v>
      </c>
      <c r="S1829" s="2" t="b">
        <f t="shared" si="288"/>
        <v>1</v>
      </c>
      <c r="T1829" s="6" t="str">
        <f t="shared" si="289"/>
        <v>33933041</v>
      </c>
      <c r="V1829" s="9" t="str">
        <f t="shared" si="290"/>
        <v>A</v>
      </c>
      <c r="W1829" s="2" t="b">
        <f t="shared" si="291"/>
        <v>1</v>
      </c>
      <c r="Y1829" s="2" t="str">
        <f t="shared" si="292"/>
        <v>3.3.93.30.41 - MATERIAL PARA UTILIZAÇÃO EM GRÁFICA</v>
      </c>
      <c r="Z1829" s="2" t="s">
        <v>549</v>
      </c>
    </row>
    <row r="1830" spans="2:26" x14ac:dyDescent="0.25">
      <c r="B1830" s="36" t="s">
        <v>135</v>
      </c>
      <c r="C1830" s="37" t="s">
        <v>135</v>
      </c>
      <c r="D1830" s="37" t="s">
        <v>223</v>
      </c>
      <c r="E1830" s="37" t="s">
        <v>137</v>
      </c>
      <c r="F1830" s="37" t="s">
        <v>164</v>
      </c>
      <c r="G1830" s="38" t="str">
        <f t="shared" si="284"/>
        <v>3.3.93.30.42</v>
      </c>
      <c r="H1830" s="39" t="s">
        <v>285</v>
      </c>
      <c r="I1830" s="38" t="str">
        <f t="shared" si="293"/>
        <v>A</v>
      </c>
      <c r="J1830" s="38">
        <f t="shared" si="285"/>
        <v>5</v>
      </c>
      <c r="K1830" s="39" t="s">
        <v>47</v>
      </c>
      <c r="L1830" s="38" t="s">
        <v>770</v>
      </c>
      <c r="M1830" s="38" t="s">
        <v>545</v>
      </c>
      <c r="N1830" s="59" t="s">
        <v>549</v>
      </c>
      <c r="O1830" s="62" t="s">
        <v>554</v>
      </c>
      <c r="Q1830" s="2" t="str">
        <f t="shared" si="286"/>
        <v>3.3.93.30.42</v>
      </c>
      <c r="R1830" s="2" t="str">
        <f t="shared" si="287"/>
        <v>33933042</v>
      </c>
      <c r="S1830" s="2" t="b">
        <f t="shared" si="288"/>
        <v>1</v>
      </c>
      <c r="T1830" s="6" t="str">
        <f t="shared" si="289"/>
        <v>33933042</v>
      </c>
      <c r="V1830" s="9" t="str">
        <f t="shared" si="290"/>
        <v>A</v>
      </c>
      <c r="W1830" s="2" t="b">
        <f t="shared" si="291"/>
        <v>1</v>
      </c>
      <c r="Y1830" s="2" t="str">
        <f t="shared" si="292"/>
        <v>3.3.93.30.42 - FERRAMENTAS</v>
      </c>
      <c r="Z1830" s="2" t="s">
        <v>549</v>
      </c>
    </row>
    <row r="1831" spans="2:26" x14ac:dyDescent="0.25">
      <c r="B1831" s="36" t="s">
        <v>135</v>
      </c>
      <c r="C1831" s="37" t="s">
        <v>135</v>
      </c>
      <c r="D1831" s="37" t="s">
        <v>223</v>
      </c>
      <c r="E1831" s="37" t="s">
        <v>137</v>
      </c>
      <c r="F1831" s="37" t="s">
        <v>165</v>
      </c>
      <c r="G1831" s="38" t="str">
        <f t="shared" si="284"/>
        <v>3.3.93.30.43</v>
      </c>
      <c r="H1831" s="39" t="s">
        <v>286</v>
      </c>
      <c r="I1831" s="38" t="str">
        <f t="shared" si="293"/>
        <v>A</v>
      </c>
      <c r="J1831" s="38">
        <f t="shared" si="285"/>
        <v>5</v>
      </c>
      <c r="K1831" s="39" t="s">
        <v>47</v>
      </c>
      <c r="L1831" s="38" t="s">
        <v>770</v>
      </c>
      <c r="M1831" s="38" t="s">
        <v>545</v>
      </c>
      <c r="N1831" s="59" t="s">
        <v>549</v>
      </c>
      <c r="O1831" s="62" t="s">
        <v>554</v>
      </c>
      <c r="Q1831" s="2" t="str">
        <f t="shared" si="286"/>
        <v>3.3.93.30.43</v>
      </c>
      <c r="R1831" s="2" t="str">
        <f t="shared" si="287"/>
        <v>33933043</v>
      </c>
      <c r="S1831" s="2" t="b">
        <f t="shared" si="288"/>
        <v>1</v>
      </c>
      <c r="T1831" s="6" t="str">
        <f t="shared" si="289"/>
        <v>33933043</v>
      </c>
      <c r="V1831" s="9" t="str">
        <f t="shared" si="290"/>
        <v>A</v>
      </c>
      <c r="W1831" s="2" t="b">
        <f t="shared" si="291"/>
        <v>1</v>
      </c>
      <c r="Y1831" s="2" t="str">
        <f t="shared" si="292"/>
        <v>3.3.93.30.43 - MATERIAL PARA REABILITAÇÃO PROFISSIONAL</v>
      </c>
      <c r="Z1831" s="2" t="s">
        <v>549</v>
      </c>
    </row>
    <row r="1832" spans="2:26" x14ac:dyDescent="0.25">
      <c r="B1832" s="36" t="s">
        <v>135</v>
      </c>
      <c r="C1832" s="37" t="s">
        <v>135</v>
      </c>
      <c r="D1832" s="37" t="s">
        <v>223</v>
      </c>
      <c r="E1832" s="37" t="s">
        <v>137</v>
      </c>
      <c r="F1832" s="37" t="s">
        <v>166</v>
      </c>
      <c r="G1832" s="38" t="str">
        <f t="shared" si="284"/>
        <v>3.3.93.30.44</v>
      </c>
      <c r="H1832" s="39" t="s">
        <v>287</v>
      </c>
      <c r="I1832" s="38" t="str">
        <f t="shared" si="293"/>
        <v>A</v>
      </c>
      <c r="J1832" s="38">
        <f t="shared" si="285"/>
        <v>5</v>
      </c>
      <c r="K1832" s="39" t="s">
        <v>47</v>
      </c>
      <c r="L1832" s="38" t="s">
        <v>770</v>
      </c>
      <c r="M1832" s="38" t="s">
        <v>545</v>
      </c>
      <c r="N1832" s="59" t="s">
        <v>549</v>
      </c>
      <c r="O1832" s="62" t="s">
        <v>554</v>
      </c>
      <c r="Q1832" s="2" t="str">
        <f t="shared" si="286"/>
        <v>3.3.93.30.44</v>
      </c>
      <c r="R1832" s="2" t="str">
        <f t="shared" si="287"/>
        <v>33933044</v>
      </c>
      <c r="S1832" s="2" t="b">
        <f t="shared" si="288"/>
        <v>1</v>
      </c>
      <c r="T1832" s="6" t="str">
        <f t="shared" si="289"/>
        <v>33933044</v>
      </c>
      <c r="V1832" s="9" t="str">
        <f t="shared" si="290"/>
        <v>A</v>
      </c>
      <c r="W1832" s="2" t="b">
        <f t="shared" si="291"/>
        <v>1</v>
      </c>
      <c r="Y1832" s="2" t="str">
        <f t="shared" si="292"/>
        <v>3.3.93.30.44 - MATERIAL DE SINALIZAÇÃO VISUAL E AFINS</v>
      </c>
      <c r="Z1832" s="2" t="s">
        <v>549</v>
      </c>
    </row>
    <row r="1833" spans="2:26" x14ac:dyDescent="0.25">
      <c r="B1833" s="36" t="s">
        <v>135</v>
      </c>
      <c r="C1833" s="37" t="s">
        <v>135</v>
      </c>
      <c r="D1833" s="37" t="s">
        <v>223</v>
      </c>
      <c r="E1833" s="37" t="s">
        <v>137</v>
      </c>
      <c r="F1833" s="37" t="s">
        <v>167</v>
      </c>
      <c r="G1833" s="38" t="str">
        <f t="shared" si="284"/>
        <v>3.3.93.30.45</v>
      </c>
      <c r="H1833" s="39" t="s">
        <v>288</v>
      </c>
      <c r="I1833" s="38" t="str">
        <f t="shared" si="293"/>
        <v>A</v>
      </c>
      <c r="J1833" s="38">
        <f t="shared" si="285"/>
        <v>5</v>
      </c>
      <c r="K1833" s="39" t="s">
        <v>47</v>
      </c>
      <c r="L1833" s="38" t="s">
        <v>770</v>
      </c>
      <c r="M1833" s="38" t="s">
        <v>545</v>
      </c>
      <c r="N1833" s="59" t="s">
        <v>549</v>
      </c>
      <c r="O1833" s="62" t="s">
        <v>554</v>
      </c>
      <c r="Q1833" s="2" t="str">
        <f t="shared" si="286"/>
        <v>3.3.93.30.45</v>
      </c>
      <c r="R1833" s="2" t="str">
        <f t="shared" si="287"/>
        <v>33933045</v>
      </c>
      <c r="S1833" s="2" t="b">
        <f t="shared" si="288"/>
        <v>1</v>
      </c>
      <c r="T1833" s="6" t="str">
        <f t="shared" si="289"/>
        <v>33933045</v>
      </c>
      <c r="V1833" s="9" t="str">
        <f t="shared" si="290"/>
        <v>A</v>
      </c>
      <c r="W1833" s="2" t="b">
        <f t="shared" si="291"/>
        <v>1</v>
      </c>
      <c r="Y1833" s="2" t="str">
        <f t="shared" si="292"/>
        <v>3.3.93.30.45 - MATERIAL TÉCNICO PARA SELEÇÃO E TREINAMENTO</v>
      </c>
      <c r="Z1833" s="2" t="s">
        <v>549</v>
      </c>
    </row>
    <row r="1834" spans="2:26" x14ac:dyDescent="0.25">
      <c r="B1834" s="36" t="s">
        <v>135</v>
      </c>
      <c r="C1834" s="37" t="s">
        <v>135</v>
      </c>
      <c r="D1834" s="37" t="s">
        <v>223</v>
      </c>
      <c r="E1834" s="37" t="s">
        <v>137</v>
      </c>
      <c r="F1834" s="37" t="s">
        <v>168</v>
      </c>
      <c r="G1834" s="38" t="str">
        <f t="shared" si="284"/>
        <v>3.3.93.30.46</v>
      </c>
      <c r="H1834" s="39" t="s">
        <v>289</v>
      </c>
      <c r="I1834" s="38" t="str">
        <f t="shared" si="293"/>
        <v>A</v>
      </c>
      <c r="J1834" s="38">
        <f t="shared" si="285"/>
        <v>5</v>
      </c>
      <c r="K1834" s="39" t="s">
        <v>47</v>
      </c>
      <c r="L1834" s="38" t="s">
        <v>770</v>
      </c>
      <c r="M1834" s="38" t="s">
        <v>545</v>
      </c>
      <c r="N1834" s="59" t="s">
        <v>549</v>
      </c>
      <c r="O1834" s="62" t="s">
        <v>554</v>
      </c>
      <c r="Q1834" s="2" t="str">
        <f t="shared" si="286"/>
        <v>3.3.93.30.46</v>
      </c>
      <c r="R1834" s="2" t="str">
        <f t="shared" si="287"/>
        <v>33933046</v>
      </c>
      <c r="S1834" s="2" t="b">
        <f t="shared" si="288"/>
        <v>1</v>
      </c>
      <c r="T1834" s="6" t="str">
        <f t="shared" si="289"/>
        <v>33933046</v>
      </c>
      <c r="V1834" s="9" t="str">
        <f t="shared" si="290"/>
        <v>A</v>
      </c>
      <c r="W1834" s="2" t="b">
        <f t="shared" si="291"/>
        <v>1</v>
      </c>
      <c r="Y1834" s="2" t="str">
        <f t="shared" si="292"/>
        <v>3.3.93.30.46 - MATERIAL BIBLIOGRÁFICO NÃO IMOBILIZÁVEL</v>
      </c>
      <c r="Z1834" s="2" t="s">
        <v>549</v>
      </c>
    </row>
    <row r="1835" spans="2:26" x14ac:dyDescent="0.25">
      <c r="B1835" s="36" t="s">
        <v>135</v>
      </c>
      <c r="C1835" s="37" t="s">
        <v>135</v>
      </c>
      <c r="D1835" s="37" t="s">
        <v>223</v>
      </c>
      <c r="E1835" s="37" t="s">
        <v>137</v>
      </c>
      <c r="F1835" s="37" t="s">
        <v>169</v>
      </c>
      <c r="G1835" s="38" t="str">
        <f t="shared" si="284"/>
        <v>3.3.93.30.47</v>
      </c>
      <c r="H1835" s="39" t="s">
        <v>290</v>
      </c>
      <c r="I1835" s="38" t="str">
        <f t="shared" si="293"/>
        <v>A</v>
      </c>
      <c r="J1835" s="38">
        <f t="shared" si="285"/>
        <v>5</v>
      </c>
      <c r="K1835" s="39" t="s">
        <v>47</v>
      </c>
      <c r="L1835" s="38" t="s">
        <v>770</v>
      </c>
      <c r="M1835" s="38" t="s">
        <v>545</v>
      </c>
      <c r="N1835" s="59" t="s">
        <v>549</v>
      </c>
      <c r="O1835" s="62" t="s">
        <v>554</v>
      </c>
      <c r="Q1835" s="2" t="str">
        <f t="shared" si="286"/>
        <v>3.3.93.30.47</v>
      </c>
      <c r="R1835" s="2" t="str">
        <f t="shared" si="287"/>
        <v>33933047</v>
      </c>
      <c r="S1835" s="2" t="b">
        <f t="shared" si="288"/>
        <v>1</v>
      </c>
      <c r="T1835" s="6" t="str">
        <f t="shared" si="289"/>
        <v>33933047</v>
      </c>
      <c r="V1835" s="9" t="str">
        <f t="shared" si="290"/>
        <v>A</v>
      </c>
      <c r="W1835" s="2" t="b">
        <f t="shared" si="291"/>
        <v>1</v>
      </c>
      <c r="Y1835" s="2" t="str">
        <f t="shared" si="292"/>
        <v>3.3.93.30.47 - AQUISIÇÃO DE SOFTWARES DE BASE</v>
      </c>
      <c r="Z1835" s="2" t="s">
        <v>549</v>
      </c>
    </row>
    <row r="1836" spans="2:26" x14ac:dyDescent="0.25">
      <c r="B1836" s="36" t="s">
        <v>135</v>
      </c>
      <c r="C1836" s="37" t="s">
        <v>135</v>
      </c>
      <c r="D1836" s="37" t="s">
        <v>223</v>
      </c>
      <c r="E1836" s="37" t="s">
        <v>137</v>
      </c>
      <c r="F1836" s="37" t="s">
        <v>170</v>
      </c>
      <c r="G1836" s="38" t="str">
        <f t="shared" si="284"/>
        <v>3.3.93.30.48</v>
      </c>
      <c r="H1836" s="39" t="s">
        <v>291</v>
      </c>
      <c r="I1836" s="38" t="str">
        <f t="shared" si="293"/>
        <v>A</v>
      </c>
      <c r="J1836" s="38">
        <f t="shared" si="285"/>
        <v>5</v>
      </c>
      <c r="K1836" s="39" t="s">
        <v>47</v>
      </c>
      <c r="L1836" s="38" t="s">
        <v>770</v>
      </c>
      <c r="M1836" s="38" t="s">
        <v>545</v>
      </c>
      <c r="N1836" s="59" t="s">
        <v>549</v>
      </c>
      <c r="O1836" s="62" t="s">
        <v>554</v>
      </c>
      <c r="Q1836" s="2" t="str">
        <f t="shared" si="286"/>
        <v>3.3.93.30.48</v>
      </c>
      <c r="R1836" s="2" t="str">
        <f t="shared" si="287"/>
        <v>33933048</v>
      </c>
      <c r="S1836" s="2" t="b">
        <f t="shared" si="288"/>
        <v>1</v>
      </c>
      <c r="T1836" s="6" t="str">
        <f t="shared" si="289"/>
        <v>33933048</v>
      </c>
      <c r="V1836" s="9" t="str">
        <f t="shared" si="290"/>
        <v>A</v>
      </c>
      <c r="W1836" s="2" t="b">
        <f t="shared" si="291"/>
        <v>1</v>
      </c>
      <c r="Y1836" s="2" t="str">
        <f t="shared" si="292"/>
        <v>3.3.93.30.48 - BENS MÓVEIS NÃO ATIVÁVEIS</v>
      </c>
      <c r="Z1836" s="2" t="s">
        <v>549</v>
      </c>
    </row>
    <row r="1837" spans="2:26" x14ac:dyDescent="0.25">
      <c r="B1837" s="36" t="s">
        <v>135</v>
      </c>
      <c r="C1837" s="37" t="s">
        <v>135</v>
      </c>
      <c r="D1837" s="37" t="s">
        <v>223</v>
      </c>
      <c r="E1837" s="37" t="s">
        <v>137</v>
      </c>
      <c r="F1837" s="37" t="s">
        <v>171</v>
      </c>
      <c r="G1837" s="38" t="str">
        <f t="shared" si="284"/>
        <v>3.3.93.30.49</v>
      </c>
      <c r="H1837" s="39" t="s">
        <v>292</v>
      </c>
      <c r="I1837" s="38" t="str">
        <f t="shared" si="293"/>
        <v>A</v>
      </c>
      <c r="J1837" s="38">
        <f t="shared" si="285"/>
        <v>5</v>
      </c>
      <c r="K1837" s="39" t="s">
        <v>47</v>
      </c>
      <c r="L1837" s="38" t="s">
        <v>770</v>
      </c>
      <c r="M1837" s="38" t="s">
        <v>545</v>
      </c>
      <c r="N1837" s="59" t="s">
        <v>549</v>
      </c>
      <c r="O1837" s="62" t="s">
        <v>554</v>
      </c>
      <c r="Q1837" s="2" t="str">
        <f t="shared" si="286"/>
        <v>3.3.93.30.49</v>
      </c>
      <c r="R1837" s="2" t="str">
        <f t="shared" si="287"/>
        <v>33933049</v>
      </c>
      <c r="S1837" s="2" t="b">
        <f t="shared" si="288"/>
        <v>1</v>
      </c>
      <c r="T1837" s="6" t="str">
        <f t="shared" si="289"/>
        <v>33933049</v>
      </c>
      <c r="V1837" s="9" t="str">
        <f t="shared" si="290"/>
        <v>A</v>
      </c>
      <c r="W1837" s="2" t="b">
        <f t="shared" si="291"/>
        <v>1</v>
      </c>
      <c r="Y1837" s="2" t="str">
        <f t="shared" si="292"/>
        <v>3.3.93.30.49 - BILHETES DE PASSAGEM</v>
      </c>
      <c r="Z1837" s="2" t="s">
        <v>549</v>
      </c>
    </row>
    <row r="1838" spans="2:26" x14ac:dyDescent="0.25">
      <c r="B1838" s="36" t="s">
        <v>135</v>
      </c>
      <c r="C1838" s="37" t="s">
        <v>135</v>
      </c>
      <c r="D1838" s="37" t="s">
        <v>223</v>
      </c>
      <c r="E1838" s="37" t="s">
        <v>137</v>
      </c>
      <c r="F1838" s="37" t="s">
        <v>157</v>
      </c>
      <c r="G1838" s="38" t="str">
        <f t="shared" si="284"/>
        <v>3.3.93.30.50</v>
      </c>
      <c r="H1838" s="39" t="s">
        <v>293</v>
      </c>
      <c r="I1838" s="38" t="str">
        <f t="shared" si="293"/>
        <v>A</v>
      </c>
      <c r="J1838" s="38">
        <f t="shared" si="285"/>
        <v>5</v>
      </c>
      <c r="K1838" s="39" t="s">
        <v>47</v>
      </c>
      <c r="L1838" s="38" t="s">
        <v>770</v>
      </c>
      <c r="M1838" s="38" t="s">
        <v>545</v>
      </c>
      <c r="N1838" s="59" t="s">
        <v>549</v>
      </c>
      <c r="O1838" s="62" t="s">
        <v>554</v>
      </c>
      <c r="Q1838" s="2" t="str">
        <f t="shared" si="286"/>
        <v>3.3.93.30.50</v>
      </c>
      <c r="R1838" s="2" t="str">
        <f t="shared" si="287"/>
        <v>33933050</v>
      </c>
      <c r="S1838" s="2" t="b">
        <f t="shared" si="288"/>
        <v>1</v>
      </c>
      <c r="T1838" s="6" t="str">
        <f t="shared" si="289"/>
        <v>33933050</v>
      </c>
      <c r="V1838" s="9" t="str">
        <f t="shared" si="290"/>
        <v>A</v>
      </c>
      <c r="W1838" s="2" t="b">
        <f t="shared" si="291"/>
        <v>1</v>
      </c>
      <c r="Y1838" s="2" t="str">
        <f t="shared" si="292"/>
        <v>3.3.93.30.50 - BANDEIRAS, FLÂMULAS E INSÍGNIAS</v>
      </c>
      <c r="Z1838" s="2" t="s">
        <v>549</v>
      </c>
    </row>
    <row r="1839" spans="2:26" x14ac:dyDescent="0.25">
      <c r="B1839" s="36" t="s">
        <v>135</v>
      </c>
      <c r="C1839" s="37">
        <v>3</v>
      </c>
      <c r="D1839" s="37" t="s">
        <v>223</v>
      </c>
      <c r="E1839" s="37">
        <v>30</v>
      </c>
      <c r="F1839" s="37" t="s">
        <v>190</v>
      </c>
      <c r="G1839" s="38" t="str">
        <f t="shared" si="284"/>
        <v>3.3.93.30.60</v>
      </c>
      <c r="H1839" s="48" t="s">
        <v>98</v>
      </c>
      <c r="I1839" s="38" t="str">
        <f t="shared" si="293"/>
        <v>A</v>
      </c>
      <c r="J1839" s="38">
        <f t="shared" si="285"/>
        <v>5</v>
      </c>
      <c r="K1839" s="39" t="s">
        <v>47</v>
      </c>
      <c r="L1839" s="38" t="s">
        <v>770</v>
      </c>
      <c r="M1839" s="38" t="s">
        <v>545</v>
      </c>
      <c r="N1839" s="59" t="s">
        <v>549</v>
      </c>
      <c r="O1839" s="62" t="s">
        <v>554</v>
      </c>
      <c r="Q1839" s="2" t="str">
        <f t="shared" si="286"/>
        <v>3.3.93.30.60</v>
      </c>
      <c r="R1839" s="2" t="str">
        <f t="shared" si="287"/>
        <v>33933060</v>
      </c>
      <c r="S1839" s="2" t="b">
        <f t="shared" si="288"/>
        <v>1</v>
      </c>
      <c r="T1839" s="6" t="str">
        <f t="shared" si="289"/>
        <v>33933060</v>
      </c>
      <c r="V1839" s="9" t="str">
        <f t="shared" si="290"/>
        <v>A</v>
      </c>
      <c r="W1839" s="2" t="b">
        <f t="shared" si="291"/>
        <v>1</v>
      </c>
      <c r="Y1839" s="2" t="str">
        <f t="shared" si="292"/>
        <v>3.3.93.30.60 - MATERIAL DIDÁTICO</v>
      </c>
      <c r="Z1839" s="2" t="s">
        <v>549</v>
      </c>
    </row>
    <row r="1840" spans="2:26" x14ac:dyDescent="0.25">
      <c r="B1840" s="36" t="s">
        <v>135</v>
      </c>
      <c r="C1840" s="37" t="s">
        <v>135</v>
      </c>
      <c r="D1840" s="37" t="s">
        <v>223</v>
      </c>
      <c r="E1840" s="37" t="s">
        <v>137</v>
      </c>
      <c r="F1840" s="37" t="s">
        <v>191</v>
      </c>
      <c r="G1840" s="38" t="str">
        <f t="shared" si="284"/>
        <v>3.3.93.30.99</v>
      </c>
      <c r="H1840" s="48" t="s">
        <v>25</v>
      </c>
      <c r="I1840" s="38" t="str">
        <f t="shared" si="293"/>
        <v>A</v>
      </c>
      <c r="J1840" s="38">
        <f t="shared" si="285"/>
        <v>5</v>
      </c>
      <c r="K1840" s="39" t="s">
        <v>47</v>
      </c>
      <c r="L1840" s="38" t="s">
        <v>770</v>
      </c>
      <c r="M1840" s="38" t="s">
        <v>544</v>
      </c>
      <c r="N1840" s="59" t="s">
        <v>549</v>
      </c>
      <c r="O1840" s="62" t="s">
        <v>554</v>
      </c>
      <c r="Q1840" s="2" t="str">
        <f t="shared" si="286"/>
        <v>3.3.93.30.99</v>
      </c>
      <c r="R1840" s="2" t="str">
        <f t="shared" si="287"/>
        <v>33933099</v>
      </c>
      <c r="S1840" s="2" t="b">
        <f t="shared" si="288"/>
        <v>1</v>
      </c>
      <c r="T1840" s="6" t="str">
        <f t="shared" si="289"/>
        <v>33933099</v>
      </c>
      <c r="V1840" s="9" t="str">
        <f t="shared" si="290"/>
        <v>A</v>
      </c>
      <c r="W1840" s="2" t="b">
        <f t="shared" si="291"/>
        <v>1</v>
      </c>
      <c r="Y1840" s="2" t="str">
        <f t="shared" si="292"/>
        <v>3.3.93.30.99 - OUTROS MATERIAIS DE CONSUMO</v>
      </c>
      <c r="Z1840" s="2" t="s">
        <v>549</v>
      </c>
    </row>
    <row r="1841" spans="2:26" x14ac:dyDescent="0.25">
      <c r="B1841" s="30" t="s">
        <v>135</v>
      </c>
      <c r="C1841" s="31" t="s">
        <v>135</v>
      </c>
      <c r="D1841" s="31" t="s">
        <v>223</v>
      </c>
      <c r="E1841" s="31" t="s">
        <v>155</v>
      </c>
      <c r="F1841" s="31" t="s">
        <v>186</v>
      </c>
      <c r="G1841" s="32" t="str">
        <f t="shared" si="284"/>
        <v>3.3.93.32.00</v>
      </c>
      <c r="H1841" s="33" t="s">
        <v>247</v>
      </c>
      <c r="I1841" s="34" t="str">
        <f t="shared" si="293"/>
        <v>S</v>
      </c>
      <c r="J1841" s="32">
        <f t="shared" si="285"/>
        <v>4</v>
      </c>
      <c r="K1841" s="35" t="s">
        <v>46</v>
      </c>
      <c r="L1841" s="32" t="s">
        <v>770</v>
      </c>
      <c r="M1841" s="32" t="s">
        <v>544</v>
      </c>
      <c r="N1841" s="59" t="s">
        <v>549</v>
      </c>
      <c r="O1841" s="61" t="s">
        <v>554</v>
      </c>
      <c r="Q1841" s="2" t="str">
        <f t="shared" si="286"/>
        <v>3.3.93.32.00</v>
      </c>
      <c r="R1841" s="2" t="str">
        <f t="shared" si="287"/>
        <v>33933200</v>
      </c>
      <c r="S1841" s="2" t="b">
        <f t="shared" si="288"/>
        <v>1</v>
      </c>
      <c r="T1841" s="6" t="str">
        <f t="shared" si="289"/>
        <v>33933200</v>
      </c>
      <c r="V1841" s="9" t="str">
        <f t="shared" si="290"/>
        <v>S</v>
      </c>
      <c r="W1841" s="2" t="b">
        <f t="shared" si="291"/>
        <v>1</v>
      </c>
      <c r="Y1841" s="2" t="str">
        <f t="shared" si="292"/>
        <v>3.3.93.32.00 - MATERIAL, BEM OU SERVIÇO PARA DISTRIBUIÇÃO GRATUITA</v>
      </c>
      <c r="Z1841" s="2" t="s">
        <v>549</v>
      </c>
    </row>
    <row r="1842" spans="2:26" x14ac:dyDescent="0.25">
      <c r="B1842" s="36" t="s">
        <v>135</v>
      </c>
      <c r="C1842" s="37" t="s">
        <v>135</v>
      </c>
      <c r="D1842" s="37" t="s">
        <v>223</v>
      </c>
      <c r="E1842" s="37" t="s">
        <v>155</v>
      </c>
      <c r="F1842" s="37" t="s">
        <v>138</v>
      </c>
      <c r="G1842" s="38" t="str">
        <f t="shared" si="284"/>
        <v>3.3.93.32.02</v>
      </c>
      <c r="H1842" s="23" t="s">
        <v>99</v>
      </c>
      <c r="I1842" s="38" t="str">
        <f t="shared" si="293"/>
        <v>A</v>
      </c>
      <c r="J1842" s="38">
        <f t="shared" si="285"/>
        <v>5</v>
      </c>
      <c r="K1842" s="39" t="s">
        <v>47</v>
      </c>
      <c r="L1842" s="38" t="s">
        <v>770</v>
      </c>
      <c r="M1842" s="38" t="s">
        <v>544</v>
      </c>
      <c r="N1842" s="59" t="s">
        <v>549</v>
      </c>
      <c r="O1842" s="62" t="s">
        <v>554</v>
      </c>
      <c r="Q1842" s="2" t="str">
        <f t="shared" si="286"/>
        <v>3.3.93.32.02</v>
      </c>
      <c r="R1842" s="2" t="str">
        <f t="shared" si="287"/>
        <v>33933202</v>
      </c>
      <c r="S1842" s="2" t="b">
        <f t="shared" si="288"/>
        <v>1</v>
      </c>
      <c r="T1842" s="6" t="str">
        <f t="shared" si="289"/>
        <v>33933202</v>
      </c>
      <c r="V1842" s="9" t="str">
        <f t="shared" si="290"/>
        <v>A</v>
      </c>
      <c r="W1842" s="2" t="b">
        <f t="shared" si="291"/>
        <v>1</v>
      </c>
      <c r="Y1842" s="2" t="str">
        <f t="shared" si="292"/>
        <v>3.3.93.32.02 - MEDICAMENTOS PARA USO DOMICILIAR</v>
      </c>
      <c r="Z1842" s="2" t="s">
        <v>549</v>
      </c>
    </row>
    <row r="1843" spans="2:26" x14ac:dyDescent="0.25">
      <c r="B1843" s="36" t="s">
        <v>135</v>
      </c>
      <c r="C1843" s="37" t="s">
        <v>135</v>
      </c>
      <c r="D1843" s="37" t="s">
        <v>223</v>
      </c>
      <c r="E1843" s="37" t="s">
        <v>155</v>
      </c>
      <c r="F1843" s="37" t="s">
        <v>139</v>
      </c>
      <c r="G1843" s="38" t="str">
        <f t="shared" si="284"/>
        <v>3.3.93.32.03</v>
      </c>
      <c r="H1843" s="23" t="s">
        <v>587</v>
      </c>
      <c r="I1843" s="38" t="str">
        <f t="shared" si="293"/>
        <v>A</v>
      </c>
      <c r="J1843" s="38">
        <f t="shared" si="285"/>
        <v>5</v>
      </c>
      <c r="K1843" s="39" t="s">
        <v>47</v>
      </c>
      <c r="L1843" s="38" t="s">
        <v>770</v>
      </c>
      <c r="M1843" s="38" t="s">
        <v>545</v>
      </c>
      <c r="N1843" s="59" t="s">
        <v>549</v>
      </c>
      <c r="O1843" s="62" t="s">
        <v>554</v>
      </c>
      <c r="T1843" s="6"/>
    </row>
    <row r="1844" spans="2:26" x14ac:dyDescent="0.25">
      <c r="B1844" s="36" t="s">
        <v>135</v>
      </c>
      <c r="C1844" s="37" t="s">
        <v>135</v>
      </c>
      <c r="D1844" s="37" t="s">
        <v>223</v>
      </c>
      <c r="E1844" s="37" t="s">
        <v>155</v>
      </c>
      <c r="F1844" s="37" t="s">
        <v>140</v>
      </c>
      <c r="G1844" s="38" t="str">
        <f t="shared" si="284"/>
        <v>3.3.93.32.04</v>
      </c>
      <c r="H1844" s="23" t="s">
        <v>26</v>
      </c>
      <c r="I1844" s="38" t="str">
        <f t="shared" si="293"/>
        <v>A</v>
      </c>
      <c r="J1844" s="38">
        <f t="shared" si="285"/>
        <v>5</v>
      </c>
      <c r="K1844" s="39" t="s">
        <v>47</v>
      </c>
      <c r="L1844" s="38" t="s">
        <v>770</v>
      </c>
      <c r="M1844" s="38" t="s">
        <v>545</v>
      </c>
      <c r="N1844" s="59" t="s">
        <v>549</v>
      </c>
      <c r="O1844" s="62" t="s">
        <v>554</v>
      </c>
      <c r="T1844" s="6"/>
    </row>
    <row r="1845" spans="2:26" x14ac:dyDescent="0.25">
      <c r="B1845" s="36" t="s">
        <v>135</v>
      </c>
      <c r="C1845" s="37" t="s">
        <v>135</v>
      </c>
      <c r="D1845" s="37" t="s">
        <v>223</v>
      </c>
      <c r="E1845" s="37" t="s">
        <v>155</v>
      </c>
      <c r="F1845" s="37" t="s">
        <v>191</v>
      </c>
      <c r="G1845" s="38" t="str">
        <f t="shared" si="284"/>
        <v>3.3.93.32.99</v>
      </c>
      <c r="H1845" s="23" t="s">
        <v>489</v>
      </c>
      <c r="I1845" s="38" t="str">
        <f t="shared" si="293"/>
        <v>A</v>
      </c>
      <c r="J1845" s="38">
        <f t="shared" si="285"/>
        <v>5</v>
      </c>
      <c r="K1845" s="39" t="s">
        <v>47</v>
      </c>
      <c r="L1845" s="38" t="s">
        <v>770</v>
      </c>
      <c r="M1845" s="38" t="s">
        <v>544</v>
      </c>
      <c r="N1845" s="59" t="s">
        <v>549</v>
      </c>
      <c r="O1845" s="62" t="s">
        <v>554</v>
      </c>
      <c r="Q1845" s="2" t="str">
        <f>B1845&amp;"."&amp;C1845&amp;"."&amp;D1845&amp;"."&amp;E1845&amp;"."&amp;F1845</f>
        <v>3.3.93.32.99</v>
      </c>
      <c r="R1845" s="2" t="str">
        <f>SUBSTITUTE(Q1845,".","")</f>
        <v>33933299</v>
      </c>
      <c r="S1845" s="2" t="b">
        <f>R1845=T1845</f>
        <v>1</v>
      </c>
      <c r="T1845" s="6" t="str">
        <f>TRIM(SUBSTITUTE(TEXT(G1845,"00000000"),".",""))</f>
        <v>33933299</v>
      </c>
      <c r="V1845" s="9" t="str">
        <f>IF(IFERROR(SEARCH("Último",K1845),0)&gt;0,"A","S")</f>
        <v>A</v>
      </c>
      <c r="W1845" s="2" t="b">
        <f>V1845=I1845</f>
        <v>1</v>
      </c>
      <c r="Y1845" s="2" t="str">
        <f>G1845&amp;" - "&amp;H1845</f>
        <v>3.3.93.32.99 - OUTROS MATERIAIS DE DISTRIBUIÇÃO GRATUITA</v>
      </c>
      <c r="Z1845" s="2" t="s">
        <v>549</v>
      </c>
    </row>
    <row r="1846" spans="2:26" x14ac:dyDescent="0.25">
      <c r="B1846" s="68">
        <v>3</v>
      </c>
      <c r="C1846" s="69" t="s">
        <v>135</v>
      </c>
      <c r="D1846" s="69" t="s">
        <v>223</v>
      </c>
      <c r="E1846" s="69" t="s">
        <v>172</v>
      </c>
      <c r="F1846" s="69" t="s">
        <v>186</v>
      </c>
      <c r="G1846" s="50" t="str">
        <f t="shared" si="284"/>
        <v>3.3.93.36.00</v>
      </c>
      <c r="H1846" s="55" t="s">
        <v>84</v>
      </c>
      <c r="I1846" s="34" t="str">
        <f t="shared" si="293"/>
        <v>S</v>
      </c>
      <c r="J1846" s="32">
        <f t="shared" si="285"/>
        <v>4</v>
      </c>
      <c r="K1846" s="35" t="s">
        <v>46</v>
      </c>
      <c r="L1846" s="32" t="s">
        <v>770</v>
      </c>
      <c r="M1846" s="32" t="s">
        <v>545</v>
      </c>
      <c r="N1846" s="59" t="s">
        <v>549</v>
      </c>
      <c r="O1846" s="61" t="s">
        <v>554</v>
      </c>
      <c r="Q1846" s="2" t="str">
        <f>B1846&amp;"."&amp;C1846&amp;"."&amp;D1846&amp;"."&amp;E1846&amp;"."&amp;F1846</f>
        <v>3.3.93.36.00</v>
      </c>
      <c r="R1846" s="2" t="str">
        <f>SUBSTITUTE(Q1846,".","")</f>
        <v>33933600</v>
      </c>
      <c r="S1846" s="2" t="b">
        <f>R1846=T1846</f>
        <v>1</v>
      </c>
      <c r="T1846" s="6" t="str">
        <f>TRIM(SUBSTITUTE(TEXT(G1846,"00000000"),".",""))</f>
        <v>33933600</v>
      </c>
      <c r="U1846" s="2" t="s">
        <v>412</v>
      </c>
      <c r="V1846" s="9" t="str">
        <f>IF(IFERROR(SEARCH("Último",K1846),0)&gt;0,"A","S")</f>
        <v>S</v>
      </c>
      <c r="W1846" s="2" t="b">
        <f>V1846=I1846</f>
        <v>1</v>
      </c>
      <c r="Y1846" s="2" t="str">
        <f>G1846&amp;" - "&amp;H1846</f>
        <v>3.3.93.36.00 - OUTROS SERVIÇOS DE TERCEIROS - PESSOA FÍSICA</v>
      </c>
      <c r="Z1846" s="2" t="s">
        <v>549</v>
      </c>
    </row>
    <row r="1847" spans="2:26" x14ac:dyDescent="0.25">
      <c r="B1847" s="36" t="s">
        <v>135</v>
      </c>
      <c r="C1847" s="37" t="s">
        <v>135</v>
      </c>
      <c r="D1847" s="37" t="s">
        <v>223</v>
      </c>
      <c r="E1847" s="37" t="s">
        <v>172</v>
      </c>
      <c r="F1847" s="37" t="s">
        <v>191</v>
      </c>
      <c r="G1847" s="38" t="str">
        <f t="shared" si="284"/>
        <v>3.3.93.36.99</v>
      </c>
      <c r="H1847" s="45" t="s">
        <v>84</v>
      </c>
      <c r="I1847" s="38" t="str">
        <f t="shared" si="293"/>
        <v>A</v>
      </c>
      <c r="J1847" s="38">
        <f t="shared" si="285"/>
        <v>5</v>
      </c>
      <c r="K1847" s="39" t="s">
        <v>47</v>
      </c>
      <c r="L1847" s="38" t="s">
        <v>771</v>
      </c>
      <c r="M1847" s="38" t="s">
        <v>545</v>
      </c>
      <c r="N1847" s="67" t="s">
        <v>814</v>
      </c>
      <c r="O1847" s="62" t="s">
        <v>805</v>
      </c>
      <c r="T1847" s="6"/>
    </row>
    <row r="1848" spans="2:26" x14ac:dyDescent="0.25">
      <c r="B1848" s="30" t="s">
        <v>135</v>
      </c>
      <c r="C1848" s="31" t="s">
        <v>135</v>
      </c>
      <c r="D1848" s="31" t="s">
        <v>223</v>
      </c>
      <c r="E1848" s="31" t="s">
        <v>184</v>
      </c>
      <c r="F1848" s="31" t="s">
        <v>186</v>
      </c>
      <c r="G1848" s="32" t="str">
        <f t="shared" si="284"/>
        <v>3.3.93.39.00</v>
      </c>
      <c r="H1848" s="33" t="s">
        <v>80</v>
      </c>
      <c r="I1848" s="34" t="str">
        <f t="shared" si="293"/>
        <v>S</v>
      </c>
      <c r="J1848" s="32">
        <f t="shared" si="285"/>
        <v>4</v>
      </c>
      <c r="K1848" s="35" t="s">
        <v>46</v>
      </c>
      <c r="L1848" s="32" t="s">
        <v>770</v>
      </c>
      <c r="M1848" s="32" t="s">
        <v>544</v>
      </c>
      <c r="N1848" s="59" t="s">
        <v>549</v>
      </c>
      <c r="O1848" s="61" t="s">
        <v>554</v>
      </c>
      <c r="Q1848" s="2" t="str">
        <f t="shared" ref="Q1848:Q1879" si="294">B1848&amp;"."&amp;C1848&amp;"."&amp;D1848&amp;"."&amp;E1848&amp;"."&amp;F1848</f>
        <v>3.3.93.39.00</v>
      </c>
      <c r="R1848" s="2" t="str">
        <f t="shared" ref="R1848:R1879" si="295">SUBSTITUTE(Q1848,".","")</f>
        <v>33933900</v>
      </c>
      <c r="S1848" s="2" t="b">
        <f t="shared" ref="S1848:S1879" si="296">R1848=T1848</f>
        <v>1</v>
      </c>
      <c r="T1848" s="6" t="str">
        <f t="shared" ref="T1848:T1879" si="297">TRIM(SUBSTITUTE(TEXT(G1848,"00000000"),".",""))</f>
        <v>33933900</v>
      </c>
      <c r="V1848" s="9" t="str">
        <f t="shared" ref="V1848:V1879" si="298">IF(IFERROR(SEARCH("Último",K1848),0)&gt;0,"A","S")</f>
        <v>S</v>
      </c>
      <c r="W1848" s="2" t="b">
        <f t="shared" ref="W1848:W1879" si="299">V1848=I1848</f>
        <v>1</v>
      </c>
      <c r="Y1848" s="2" t="str">
        <f t="shared" ref="Y1848:Y1879" si="300">G1848&amp;" - "&amp;H1848</f>
        <v>3.3.93.39.00 - OUTROS SERVIÇOS DE TERCEIROS - PESSOA JURÍDICA</v>
      </c>
      <c r="Z1848" s="2" t="s">
        <v>549</v>
      </c>
    </row>
    <row r="1849" spans="2:26" x14ac:dyDescent="0.25">
      <c r="B1849" s="36" t="s">
        <v>135</v>
      </c>
      <c r="C1849" s="37" t="s">
        <v>135</v>
      </c>
      <c r="D1849" s="37" t="s">
        <v>223</v>
      </c>
      <c r="E1849" s="37" t="s">
        <v>184</v>
      </c>
      <c r="F1849" s="52" t="s">
        <v>173</v>
      </c>
      <c r="G1849" s="47" t="str">
        <f t="shared" si="284"/>
        <v>3.3.93.39.01</v>
      </c>
      <c r="H1849" s="51" t="s">
        <v>326</v>
      </c>
      <c r="I1849" s="38" t="str">
        <f t="shared" si="293"/>
        <v>A</v>
      </c>
      <c r="J1849" s="38">
        <f t="shared" si="285"/>
        <v>5</v>
      </c>
      <c r="K1849" s="39" t="s">
        <v>47</v>
      </c>
      <c r="L1849" s="38" t="s">
        <v>770</v>
      </c>
      <c r="M1849" s="38" t="s">
        <v>545</v>
      </c>
      <c r="N1849" s="59" t="s">
        <v>549</v>
      </c>
      <c r="O1849" s="62" t="s">
        <v>554</v>
      </c>
      <c r="Q1849" s="2" t="str">
        <f t="shared" si="294"/>
        <v>3.3.93.39.01</v>
      </c>
      <c r="R1849" s="2" t="str">
        <f t="shared" si="295"/>
        <v>33933901</v>
      </c>
      <c r="S1849" s="2" t="b">
        <f t="shared" si="296"/>
        <v>1</v>
      </c>
      <c r="T1849" s="6" t="str">
        <f t="shared" si="297"/>
        <v>33933901</v>
      </c>
      <c r="V1849" s="9" t="str">
        <f t="shared" si="298"/>
        <v>A</v>
      </c>
      <c r="W1849" s="2" t="b">
        <f t="shared" si="299"/>
        <v>1</v>
      </c>
      <c r="Y1849" s="2" t="str">
        <f t="shared" si="300"/>
        <v>3.3.93.39.01 - ASSINATURAS DE PERIÓDICOS E ANUIDADES</v>
      </c>
      <c r="Z1849" s="2" t="s">
        <v>549</v>
      </c>
    </row>
    <row r="1850" spans="2:26" x14ac:dyDescent="0.25">
      <c r="B1850" s="36" t="s">
        <v>135</v>
      </c>
      <c r="C1850" s="37" t="s">
        <v>135</v>
      </c>
      <c r="D1850" s="37" t="s">
        <v>223</v>
      </c>
      <c r="E1850" s="37" t="s">
        <v>184</v>
      </c>
      <c r="F1850" s="52" t="s">
        <v>138</v>
      </c>
      <c r="G1850" s="47" t="str">
        <f t="shared" si="284"/>
        <v>3.3.93.39.02</v>
      </c>
      <c r="H1850" s="51" t="s">
        <v>294</v>
      </c>
      <c r="I1850" s="37" t="str">
        <f t="shared" si="293"/>
        <v>A</v>
      </c>
      <c r="J1850" s="38">
        <f t="shared" si="285"/>
        <v>5</v>
      </c>
      <c r="K1850" s="39" t="s">
        <v>47</v>
      </c>
      <c r="L1850" s="38" t="s">
        <v>770</v>
      </c>
      <c r="M1850" s="38" t="s">
        <v>545</v>
      </c>
      <c r="N1850" s="59" t="s">
        <v>549</v>
      </c>
      <c r="O1850" s="62" t="s">
        <v>554</v>
      </c>
      <c r="Q1850" s="2" t="str">
        <f t="shared" si="294"/>
        <v>3.3.93.39.02</v>
      </c>
      <c r="R1850" s="2" t="str">
        <f t="shared" si="295"/>
        <v>33933902</v>
      </c>
      <c r="S1850" s="2" t="b">
        <f t="shared" si="296"/>
        <v>1</v>
      </c>
      <c r="T1850" s="6" t="str">
        <f t="shared" si="297"/>
        <v>33933902</v>
      </c>
      <c r="V1850" s="9" t="str">
        <f t="shared" si="298"/>
        <v>A</v>
      </c>
      <c r="W1850" s="2" t="b">
        <f t="shared" si="299"/>
        <v>1</v>
      </c>
      <c r="Y1850" s="2" t="str">
        <f t="shared" si="300"/>
        <v>3.3.93.39.02 - CONDOMÍNIOS</v>
      </c>
      <c r="Z1850" s="2" t="s">
        <v>549</v>
      </c>
    </row>
    <row r="1851" spans="2:26" x14ac:dyDescent="0.25">
      <c r="B1851" s="36" t="s">
        <v>135</v>
      </c>
      <c r="C1851" s="37" t="s">
        <v>135</v>
      </c>
      <c r="D1851" s="37" t="s">
        <v>223</v>
      </c>
      <c r="E1851" s="37" t="s">
        <v>184</v>
      </c>
      <c r="F1851" s="52" t="s">
        <v>139</v>
      </c>
      <c r="G1851" s="47" t="str">
        <f t="shared" si="284"/>
        <v>3.3.93.39.03</v>
      </c>
      <c r="H1851" s="51" t="s">
        <v>297</v>
      </c>
      <c r="I1851" s="37" t="str">
        <f t="shared" si="293"/>
        <v>A</v>
      </c>
      <c r="J1851" s="38">
        <f t="shared" si="285"/>
        <v>5</v>
      </c>
      <c r="K1851" s="39" t="s">
        <v>47</v>
      </c>
      <c r="L1851" s="38" t="s">
        <v>770</v>
      </c>
      <c r="M1851" s="38" t="s">
        <v>545</v>
      </c>
      <c r="N1851" s="59" t="s">
        <v>549</v>
      </c>
      <c r="O1851" s="62" t="s">
        <v>554</v>
      </c>
      <c r="Q1851" s="2" t="str">
        <f t="shared" si="294"/>
        <v>3.3.93.39.03</v>
      </c>
      <c r="R1851" s="2" t="str">
        <f t="shared" si="295"/>
        <v>33933903</v>
      </c>
      <c r="S1851" s="2" t="b">
        <f t="shared" si="296"/>
        <v>1</v>
      </c>
      <c r="T1851" s="6" t="str">
        <f t="shared" si="297"/>
        <v>33933903</v>
      </c>
      <c r="V1851" s="9" t="str">
        <f t="shared" si="298"/>
        <v>A</v>
      </c>
      <c r="W1851" s="2" t="b">
        <f t="shared" si="299"/>
        <v>1</v>
      </c>
      <c r="Y1851" s="2" t="str">
        <f t="shared" si="300"/>
        <v>3.3.93.39.03 - COMISSÕES E CORRETAGENS</v>
      </c>
      <c r="Z1851" s="2" t="s">
        <v>549</v>
      </c>
    </row>
    <row r="1852" spans="2:26" x14ac:dyDescent="0.25">
      <c r="B1852" s="36" t="s">
        <v>135</v>
      </c>
      <c r="C1852" s="37" t="s">
        <v>135</v>
      </c>
      <c r="D1852" s="37" t="s">
        <v>223</v>
      </c>
      <c r="E1852" s="37" t="s">
        <v>184</v>
      </c>
      <c r="F1852" s="52" t="s">
        <v>140</v>
      </c>
      <c r="G1852" s="47" t="str">
        <f t="shared" si="284"/>
        <v>3.3.93.39.04</v>
      </c>
      <c r="H1852" s="51" t="s">
        <v>298</v>
      </c>
      <c r="I1852" s="37" t="str">
        <f t="shared" si="293"/>
        <v>A</v>
      </c>
      <c r="J1852" s="38">
        <f t="shared" si="285"/>
        <v>5</v>
      </c>
      <c r="K1852" s="39" t="s">
        <v>47</v>
      </c>
      <c r="L1852" s="38" t="s">
        <v>770</v>
      </c>
      <c r="M1852" s="38" t="s">
        <v>545</v>
      </c>
      <c r="N1852" s="59" t="s">
        <v>549</v>
      </c>
      <c r="O1852" s="62" t="s">
        <v>554</v>
      </c>
      <c r="Q1852" s="2" t="str">
        <f t="shared" si="294"/>
        <v>3.3.93.39.04</v>
      </c>
      <c r="R1852" s="2" t="str">
        <f t="shared" si="295"/>
        <v>33933904</v>
      </c>
      <c r="S1852" s="2" t="b">
        <f t="shared" si="296"/>
        <v>1</v>
      </c>
      <c r="T1852" s="6" t="str">
        <f t="shared" si="297"/>
        <v>33933904</v>
      </c>
      <c r="V1852" s="9" t="str">
        <f t="shared" si="298"/>
        <v>A</v>
      </c>
      <c r="W1852" s="2" t="b">
        <f t="shared" si="299"/>
        <v>1</v>
      </c>
      <c r="Y1852" s="2" t="str">
        <f t="shared" si="300"/>
        <v>3.3.93.39.04 - DIREITOS AUTORAIS</v>
      </c>
      <c r="Z1852" s="2" t="s">
        <v>549</v>
      </c>
    </row>
    <row r="1853" spans="2:26" x14ac:dyDescent="0.25">
      <c r="B1853" s="36" t="s">
        <v>135</v>
      </c>
      <c r="C1853" s="37" t="s">
        <v>135</v>
      </c>
      <c r="D1853" s="37" t="s">
        <v>223</v>
      </c>
      <c r="E1853" s="37" t="s">
        <v>184</v>
      </c>
      <c r="F1853" s="52" t="s">
        <v>141</v>
      </c>
      <c r="G1853" s="47" t="str">
        <f t="shared" si="284"/>
        <v>3.3.93.39.05</v>
      </c>
      <c r="H1853" s="51" t="s">
        <v>327</v>
      </c>
      <c r="I1853" s="37" t="str">
        <f t="shared" si="293"/>
        <v>A</v>
      </c>
      <c r="J1853" s="38">
        <f t="shared" si="285"/>
        <v>5</v>
      </c>
      <c r="K1853" s="39" t="s">
        <v>47</v>
      </c>
      <c r="L1853" s="38" t="s">
        <v>770</v>
      </c>
      <c r="M1853" s="38" t="s">
        <v>545</v>
      </c>
      <c r="N1853" s="59" t="s">
        <v>549</v>
      </c>
      <c r="O1853" s="62" t="s">
        <v>554</v>
      </c>
      <c r="Q1853" s="2" t="str">
        <f t="shared" si="294"/>
        <v>3.3.93.39.05</v>
      </c>
      <c r="R1853" s="2" t="str">
        <f t="shared" si="295"/>
        <v>33933905</v>
      </c>
      <c r="S1853" s="2" t="b">
        <f t="shared" si="296"/>
        <v>1</v>
      </c>
      <c r="T1853" s="6" t="str">
        <f t="shared" si="297"/>
        <v>33933905</v>
      </c>
      <c r="V1853" s="9" t="str">
        <f t="shared" si="298"/>
        <v>A</v>
      </c>
      <c r="W1853" s="2" t="b">
        <f t="shared" si="299"/>
        <v>1</v>
      </c>
      <c r="Y1853" s="2" t="str">
        <f t="shared" si="300"/>
        <v>3.3.93.39.05 - SERVIÇOS TÉCNICOS PROFISSIONAIS</v>
      </c>
      <c r="Z1853" s="2" t="s">
        <v>549</v>
      </c>
    </row>
    <row r="1854" spans="2:26" x14ac:dyDescent="0.25">
      <c r="B1854" s="36" t="s">
        <v>135</v>
      </c>
      <c r="C1854" s="37" t="s">
        <v>135</v>
      </c>
      <c r="D1854" s="37" t="s">
        <v>223</v>
      </c>
      <c r="E1854" s="37" t="s">
        <v>184</v>
      </c>
      <c r="F1854" s="52" t="s">
        <v>142</v>
      </c>
      <c r="G1854" s="47" t="str">
        <f t="shared" si="284"/>
        <v>3.3.93.39.06</v>
      </c>
      <c r="H1854" s="51" t="s">
        <v>302</v>
      </c>
      <c r="I1854" s="37" t="str">
        <f t="shared" si="293"/>
        <v>A</v>
      </c>
      <c r="J1854" s="38">
        <f t="shared" si="285"/>
        <v>5</v>
      </c>
      <c r="K1854" s="39" t="s">
        <v>47</v>
      </c>
      <c r="L1854" s="38" t="s">
        <v>770</v>
      </c>
      <c r="M1854" s="38" t="s">
        <v>545</v>
      </c>
      <c r="N1854" s="59" t="s">
        <v>549</v>
      </c>
      <c r="O1854" s="62" t="s">
        <v>554</v>
      </c>
      <c r="Q1854" s="2" t="str">
        <f t="shared" si="294"/>
        <v>3.3.93.39.06</v>
      </c>
      <c r="R1854" s="2" t="str">
        <f t="shared" si="295"/>
        <v>33933906</v>
      </c>
      <c r="S1854" s="2" t="b">
        <f t="shared" si="296"/>
        <v>1</v>
      </c>
      <c r="T1854" s="6" t="str">
        <f t="shared" si="297"/>
        <v>33933906</v>
      </c>
      <c r="V1854" s="9" t="str">
        <f t="shared" si="298"/>
        <v>A</v>
      </c>
      <c r="W1854" s="2" t="b">
        <f t="shared" si="299"/>
        <v>1</v>
      </c>
      <c r="Y1854" s="2" t="str">
        <f t="shared" si="300"/>
        <v>3.3.93.39.06 - CAPATAZIA, ESTIVA E PESAGEM</v>
      </c>
      <c r="Z1854" s="2" t="s">
        <v>549</v>
      </c>
    </row>
    <row r="1855" spans="2:26" x14ac:dyDescent="0.25">
      <c r="B1855" s="36" t="s">
        <v>135</v>
      </c>
      <c r="C1855" s="37" t="s">
        <v>135</v>
      </c>
      <c r="D1855" s="37" t="s">
        <v>223</v>
      </c>
      <c r="E1855" s="37" t="s">
        <v>184</v>
      </c>
      <c r="F1855" s="52" t="s">
        <v>143</v>
      </c>
      <c r="G1855" s="47" t="str">
        <f t="shared" si="284"/>
        <v>3.3.93.39.07</v>
      </c>
      <c r="H1855" s="51" t="s">
        <v>328</v>
      </c>
      <c r="I1855" s="37" t="str">
        <f t="shared" si="293"/>
        <v>A</v>
      </c>
      <c r="J1855" s="38">
        <f t="shared" si="285"/>
        <v>5</v>
      </c>
      <c r="K1855" s="39" t="s">
        <v>47</v>
      </c>
      <c r="L1855" s="38" t="s">
        <v>770</v>
      </c>
      <c r="M1855" s="38" t="s">
        <v>545</v>
      </c>
      <c r="N1855" s="59" t="s">
        <v>549</v>
      </c>
      <c r="O1855" s="62" t="s">
        <v>554</v>
      </c>
      <c r="Q1855" s="2" t="str">
        <f t="shared" si="294"/>
        <v>3.3.93.39.07</v>
      </c>
      <c r="R1855" s="2" t="str">
        <f t="shared" si="295"/>
        <v>33933907</v>
      </c>
      <c r="S1855" s="2" t="b">
        <f t="shared" si="296"/>
        <v>1</v>
      </c>
      <c r="T1855" s="6" t="str">
        <f t="shared" si="297"/>
        <v>33933907</v>
      </c>
      <c r="V1855" s="9" t="str">
        <f t="shared" si="298"/>
        <v>A</v>
      </c>
      <c r="W1855" s="2" t="b">
        <f t="shared" si="299"/>
        <v>1</v>
      </c>
      <c r="Y1855" s="2" t="str">
        <f t="shared" si="300"/>
        <v>3.3.93.39.07 - DESCONTOS FINANCEIROS CONCEDIDOS</v>
      </c>
      <c r="Z1855" s="2" t="s">
        <v>549</v>
      </c>
    </row>
    <row r="1856" spans="2:26" x14ac:dyDescent="0.25">
      <c r="B1856" s="36" t="s">
        <v>135</v>
      </c>
      <c r="C1856" s="37" t="s">
        <v>135</v>
      </c>
      <c r="D1856" s="37" t="s">
        <v>223</v>
      </c>
      <c r="E1856" s="37" t="s">
        <v>184</v>
      </c>
      <c r="F1856" s="52" t="s">
        <v>174</v>
      </c>
      <c r="G1856" s="47" t="str">
        <f t="shared" si="284"/>
        <v>3.3.93.39.09</v>
      </c>
      <c r="H1856" s="51" t="s">
        <v>304</v>
      </c>
      <c r="I1856" s="37" t="str">
        <f t="shared" si="293"/>
        <v>A</v>
      </c>
      <c r="J1856" s="38">
        <f t="shared" si="285"/>
        <v>5</v>
      </c>
      <c r="K1856" s="39" t="s">
        <v>47</v>
      </c>
      <c r="L1856" s="38" t="s">
        <v>770</v>
      </c>
      <c r="M1856" s="38" t="s">
        <v>545</v>
      </c>
      <c r="N1856" s="59" t="s">
        <v>549</v>
      </c>
      <c r="O1856" s="62" t="s">
        <v>554</v>
      </c>
      <c r="Q1856" s="2" t="str">
        <f t="shared" si="294"/>
        <v>3.3.93.39.09</v>
      </c>
      <c r="R1856" s="2" t="str">
        <f t="shared" si="295"/>
        <v>33933909</v>
      </c>
      <c r="S1856" s="2" t="b">
        <f t="shared" si="296"/>
        <v>1</v>
      </c>
      <c r="T1856" s="6" t="str">
        <f t="shared" si="297"/>
        <v>33933909</v>
      </c>
      <c r="V1856" s="9" t="str">
        <f t="shared" si="298"/>
        <v>A</v>
      </c>
      <c r="W1856" s="2" t="b">
        <f t="shared" si="299"/>
        <v>1</v>
      </c>
      <c r="Y1856" s="2" t="str">
        <f t="shared" si="300"/>
        <v>3.3.93.39.09 - ARMAZENAGEM</v>
      </c>
      <c r="Z1856" s="2" t="s">
        <v>549</v>
      </c>
    </row>
    <row r="1857" spans="1:26" x14ac:dyDescent="0.25">
      <c r="B1857" s="36" t="s">
        <v>135</v>
      </c>
      <c r="C1857" s="37" t="s">
        <v>135</v>
      </c>
      <c r="D1857" s="37" t="s">
        <v>223</v>
      </c>
      <c r="E1857" s="37" t="s">
        <v>184</v>
      </c>
      <c r="F1857" s="52" t="s">
        <v>183</v>
      </c>
      <c r="G1857" s="47" t="str">
        <f t="shared" si="284"/>
        <v>3.3.93.39.10</v>
      </c>
      <c r="H1857" s="51" t="s">
        <v>305</v>
      </c>
      <c r="I1857" s="37" t="str">
        <f t="shared" si="293"/>
        <v>A</v>
      </c>
      <c r="J1857" s="38">
        <f t="shared" si="285"/>
        <v>5</v>
      </c>
      <c r="K1857" s="39" t="s">
        <v>47</v>
      </c>
      <c r="L1857" s="38" t="s">
        <v>770</v>
      </c>
      <c r="M1857" s="38" t="s">
        <v>545</v>
      </c>
      <c r="N1857" s="59" t="s">
        <v>549</v>
      </c>
      <c r="O1857" s="62" t="s">
        <v>554</v>
      </c>
      <c r="Q1857" s="2" t="str">
        <f t="shared" si="294"/>
        <v>3.3.93.39.10</v>
      </c>
      <c r="R1857" s="2" t="str">
        <f t="shared" si="295"/>
        <v>33933910</v>
      </c>
      <c r="S1857" s="2" t="b">
        <f t="shared" si="296"/>
        <v>1</v>
      </c>
      <c r="T1857" s="6" t="str">
        <f t="shared" si="297"/>
        <v>33933910</v>
      </c>
      <c r="V1857" s="9" t="str">
        <f t="shared" si="298"/>
        <v>A</v>
      </c>
      <c r="W1857" s="2" t="b">
        <f t="shared" si="299"/>
        <v>1</v>
      </c>
      <c r="Y1857" s="2" t="str">
        <f t="shared" si="300"/>
        <v>3.3.93.39.10 - LOCAÇÃO DE IMÓVEIS</v>
      </c>
      <c r="Z1857" s="2" t="s">
        <v>549</v>
      </c>
    </row>
    <row r="1858" spans="1:26" x14ac:dyDescent="0.25">
      <c r="B1858" s="36" t="s">
        <v>135</v>
      </c>
      <c r="C1858" s="37" t="s">
        <v>135</v>
      </c>
      <c r="D1858" s="37" t="s">
        <v>223</v>
      </c>
      <c r="E1858" s="37" t="s">
        <v>184</v>
      </c>
      <c r="F1858" s="52" t="s">
        <v>145</v>
      </c>
      <c r="G1858" s="47" t="str">
        <f t="shared" si="284"/>
        <v>3.3.93.39.12</v>
      </c>
      <c r="H1858" s="51" t="s">
        <v>329</v>
      </c>
      <c r="I1858" s="37" t="str">
        <f t="shared" si="293"/>
        <v>A</v>
      </c>
      <c r="J1858" s="38">
        <f t="shared" si="285"/>
        <v>5</v>
      </c>
      <c r="K1858" s="39" t="s">
        <v>47</v>
      </c>
      <c r="L1858" s="38" t="s">
        <v>770</v>
      </c>
      <c r="M1858" s="38" t="s">
        <v>545</v>
      </c>
      <c r="N1858" s="59" t="s">
        <v>549</v>
      </c>
      <c r="O1858" s="62" t="s">
        <v>554</v>
      </c>
      <c r="Q1858" s="2" t="str">
        <f t="shared" si="294"/>
        <v>3.3.93.39.12</v>
      </c>
      <c r="R1858" s="2" t="str">
        <f t="shared" si="295"/>
        <v>33933912</v>
      </c>
      <c r="S1858" s="2" t="b">
        <f t="shared" si="296"/>
        <v>1</v>
      </c>
      <c r="T1858" s="6" t="str">
        <f t="shared" si="297"/>
        <v>33933912</v>
      </c>
      <c r="V1858" s="9" t="str">
        <f t="shared" si="298"/>
        <v>A</v>
      </c>
      <c r="W1858" s="2" t="b">
        <f t="shared" si="299"/>
        <v>1</v>
      </c>
      <c r="Y1858" s="2" t="str">
        <f t="shared" si="300"/>
        <v>3.3.93.39.12 - LOCAÇÃO DE MÁQUINAS E EQUIPAMENTOS</v>
      </c>
      <c r="Z1858" s="2" t="s">
        <v>549</v>
      </c>
    </row>
    <row r="1859" spans="1:26" x14ac:dyDescent="0.25">
      <c r="B1859" s="36" t="s">
        <v>135</v>
      </c>
      <c r="C1859" s="37" t="s">
        <v>135</v>
      </c>
      <c r="D1859" s="37" t="s">
        <v>223</v>
      </c>
      <c r="E1859" s="37" t="s">
        <v>184</v>
      </c>
      <c r="F1859" s="52" t="s">
        <v>176</v>
      </c>
      <c r="G1859" s="47" t="str">
        <f t="shared" si="284"/>
        <v>3.3.93.39.14</v>
      </c>
      <c r="H1859" s="51" t="s">
        <v>330</v>
      </c>
      <c r="I1859" s="37" t="str">
        <f t="shared" si="293"/>
        <v>A</v>
      </c>
      <c r="J1859" s="38">
        <f t="shared" si="285"/>
        <v>5</v>
      </c>
      <c r="K1859" s="39" t="s">
        <v>47</v>
      </c>
      <c r="L1859" s="38" t="s">
        <v>770</v>
      </c>
      <c r="M1859" s="38" t="s">
        <v>545</v>
      </c>
      <c r="N1859" s="59" t="s">
        <v>549</v>
      </c>
      <c r="O1859" s="62" t="s">
        <v>554</v>
      </c>
      <c r="Q1859" s="2" t="str">
        <f t="shared" si="294"/>
        <v>3.3.93.39.14</v>
      </c>
      <c r="R1859" s="2" t="str">
        <f t="shared" si="295"/>
        <v>33933914</v>
      </c>
      <c r="S1859" s="2" t="b">
        <f t="shared" si="296"/>
        <v>1</v>
      </c>
      <c r="T1859" s="6" t="str">
        <f t="shared" si="297"/>
        <v>33933914</v>
      </c>
      <c r="V1859" s="9" t="str">
        <f t="shared" si="298"/>
        <v>A</v>
      </c>
      <c r="W1859" s="2" t="b">
        <f t="shared" si="299"/>
        <v>1</v>
      </c>
      <c r="Y1859" s="2" t="str">
        <f t="shared" si="300"/>
        <v>3.3.93.39.14 - LOCAÇÃO DE BENS MÓVEIS E OUTRAS NATUREZAS E INTANGÍVEIS</v>
      </c>
      <c r="Z1859" s="2" t="s">
        <v>549</v>
      </c>
    </row>
    <row r="1860" spans="1:26" x14ac:dyDescent="0.25">
      <c r="B1860" s="36" t="s">
        <v>135</v>
      </c>
      <c r="C1860" s="37" t="s">
        <v>135</v>
      </c>
      <c r="D1860" s="37" t="s">
        <v>223</v>
      </c>
      <c r="E1860" s="37" t="s">
        <v>184</v>
      </c>
      <c r="F1860" s="52" t="s">
        <v>177</v>
      </c>
      <c r="G1860" s="47" t="str">
        <f t="shared" si="284"/>
        <v>3.3.93.39.16</v>
      </c>
      <c r="H1860" s="51" t="s">
        <v>310</v>
      </c>
      <c r="I1860" s="37" t="str">
        <f t="shared" si="293"/>
        <v>A</v>
      </c>
      <c r="J1860" s="38">
        <f t="shared" si="285"/>
        <v>5</v>
      </c>
      <c r="K1860" s="39" t="s">
        <v>47</v>
      </c>
      <c r="L1860" s="38" t="s">
        <v>770</v>
      </c>
      <c r="M1860" s="38" t="s">
        <v>545</v>
      </c>
      <c r="N1860" s="59" t="s">
        <v>549</v>
      </c>
      <c r="O1860" s="62" t="s">
        <v>554</v>
      </c>
      <c r="Q1860" s="2" t="str">
        <f t="shared" si="294"/>
        <v>3.3.93.39.16</v>
      </c>
      <c r="R1860" s="2" t="str">
        <f t="shared" si="295"/>
        <v>33933916</v>
      </c>
      <c r="S1860" s="2" t="b">
        <f t="shared" si="296"/>
        <v>1</v>
      </c>
      <c r="T1860" s="6" t="str">
        <f t="shared" si="297"/>
        <v>33933916</v>
      </c>
      <c r="V1860" s="9" t="str">
        <f t="shared" si="298"/>
        <v>A</v>
      </c>
      <c r="W1860" s="2" t="b">
        <f t="shared" si="299"/>
        <v>1</v>
      </c>
      <c r="Y1860" s="2" t="str">
        <f t="shared" si="300"/>
        <v>3.3.93.39.16 - MANUTENÇÃO E CONSERVAÇÃO DE BENS IMÓVEIS</v>
      </c>
      <c r="Z1860" s="2" t="s">
        <v>549</v>
      </c>
    </row>
    <row r="1861" spans="1:26" x14ac:dyDescent="0.25">
      <c r="B1861" s="36" t="s">
        <v>135</v>
      </c>
      <c r="C1861" s="37" t="s">
        <v>135</v>
      </c>
      <c r="D1861" s="37" t="s">
        <v>223</v>
      </c>
      <c r="E1861" s="37" t="s">
        <v>184</v>
      </c>
      <c r="F1861" s="52" t="s">
        <v>187</v>
      </c>
      <c r="G1861" s="47" t="str">
        <f t="shared" si="284"/>
        <v>3.3.93.39.17</v>
      </c>
      <c r="H1861" s="48" t="s">
        <v>102</v>
      </c>
      <c r="I1861" s="38" t="str">
        <f t="shared" si="293"/>
        <v>A</v>
      </c>
      <c r="J1861" s="38">
        <f t="shared" si="285"/>
        <v>5</v>
      </c>
      <c r="K1861" s="39" t="s">
        <v>47</v>
      </c>
      <c r="L1861" s="38" t="s">
        <v>770</v>
      </c>
      <c r="M1861" s="38" t="s">
        <v>545</v>
      </c>
      <c r="N1861" s="59" t="s">
        <v>549</v>
      </c>
      <c r="O1861" s="62" t="s">
        <v>554</v>
      </c>
      <c r="Q1861" s="2" t="str">
        <f t="shared" si="294"/>
        <v>3.3.93.39.17</v>
      </c>
      <c r="R1861" s="2" t="str">
        <f t="shared" si="295"/>
        <v>33933917</v>
      </c>
      <c r="S1861" s="2" t="b">
        <f t="shared" si="296"/>
        <v>1</v>
      </c>
      <c r="T1861" s="6" t="str">
        <f t="shared" si="297"/>
        <v>33933917</v>
      </c>
      <c r="V1861" s="9" t="str">
        <f t="shared" si="298"/>
        <v>A</v>
      </c>
      <c r="W1861" s="2" t="b">
        <f t="shared" si="299"/>
        <v>1</v>
      </c>
      <c r="Y1861" s="2" t="str">
        <f t="shared" si="300"/>
        <v>3.3.93.39.17 - MANUTENÇÃO E CONSERVAÇÃO DE MÁQUINAS E EQUIPAMENTOS</v>
      </c>
      <c r="Z1861" s="2" t="s">
        <v>549</v>
      </c>
    </row>
    <row r="1862" spans="1:26" x14ac:dyDescent="0.25">
      <c r="B1862" s="36" t="s">
        <v>135</v>
      </c>
      <c r="C1862" s="37">
        <v>3</v>
      </c>
      <c r="D1862" s="37" t="s">
        <v>223</v>
      </c>
      <c r="E1862" s="37">
        <v>39</v>
      </c>
      <c r="F1862" s="37" t="s">
        <v>149</v>
      </c>
      <c r="G1862" s="38" t="str">
        <f t="shared" si="284"/>
        <v>3.3.93.39.19</v>
      </c>
      <c r="H1862" s="51" t="s">
        <v>308</v>
      </c>
      <c r="I1862" s="37" t="str">
        <f t="shared" si="293"/>
        <v>A</v>
      </c>
      <c r="J1862" s="38">
        <f t="shared" si="285"/>
        <v>5</v>
      </c>
      <c r="K1862" s="39" t="s">
        <v>47</v>
      </c>
      <c r="L1862" s="38" t="s">
        <v>770</v>
      </c>
      <c r="M1862" s="38" t="s">
        <v>545</v>
      </c>
      <c r="N1862" s="59" t="s">
        <v>549</v>
      </c>
      <c r="O1862" s="62" t="s">
        <v>554</v>
      </c>
      <c r="Q1862" s="2" t="str">
        <f t="shared" si="294"/>
        <v>3.3.93.39.19</v>
      </c>
      <c r="R1862" s="2" t="str">
        <f t="shared" si="295"/>
        <v>33933919</v>
      </c>
      <c r="S1862" s="2" t="b">
        <f t="shared" si="296"/>
        <v>1</v>
      </c>
      <c r="T1862" s="6" t="str">
        <f t="shared" si="297"/>
        <v>33933919</v>
      </c>
      <c r="V1862" s="9" t="str">
        <f t="shared" si="298"/>
        <v>A</v>
      </c>
      <c r="W1862" s="2" t="b">
        <f t="shared" si="299"/>
        <v>1</v>
      </c>
      <c r="Y1862" s="2" t="str">
        <f t="shared" si="300"/>
        <v>3.3.93.39.19 - MANUTENÇÃO E CONSERVAÇÃO DE VEÍCULOS</v>
      </c>
      <c r="Z1862" s="2" t="s">
        <v>549</v>
      </c>
    </row>
    <row r="1863" spans="1:26" x14ac:dyDescent="0.25">
      <c r="B1863" s="36" t="s">
        <v>135</v>
      </c>
      <c r="C1863" s="37">
        <v>3</v>
      </c>
      <c r="D1863" s="37" t="s">
        <v>223</v>
      </c>
      <c r="E1863" s="37" t="s">
        <v>184</v>
      </c>
      <c r="F1863" s="37" t="s">
        <v>178</v>
      </c>
      <c r="G1863" s="38" t="str">
        <f t="shared" si="284"/>
        <v>3.3.93.39.20</v>
      </c>
      <c r="H1863" s="51" t="s">
        <v>309</v>
      </c>
      <c r="I1863" s="37" t="str">
        <f t="shared" si="293"/>
        <v>A</v>
      </c>
      <c r="J1863" s="38">
        <f t="shared" si="285"/>
        <v>5</v>
      </c>
      <c r="K1863" s="39" t="s">
        <v>47</v>
      </c>
      <c r="L1863" s="38" t="s">
        <v>770</v>
      </c>
      <c r="M1863" s="38" t="s">
        <v>545</v>
      </c>
      <c r="N1863" s="59" t="s">
        <v>549</v>
      </c>
      <c r="O1863" s="62" t="s">
        <v>554</v>
      </c>
      <c r="Q1863" s="2" t="str">
        <f t="shared" si="294"/>
        <v>3.3.93.39.20</v>
      </c>
      <c r="R1863" s="2" t="str">
        <f t="shared" si="295"/>
        <v>33933920</v>
      </c>
      <c r="S1863" s="2" t="b">
        <f t="shared" si="296"/>
        <v>1</v>
      </c>
      <c r="T1863" s="6" t="str">
        <f t="shared" si="297"/>
        <v>33933920</v>
      </c>
      <c r="V1863" s="9" t="str">
        <f t="shared" si="298"/>
        <v>A</v>
      </c>
      <c r="W1863" s="2" t="b">
        <f t="shared" si="299"/>
        <v>1</v>
      </c>
      <c r="Y1863" s="2" t="str">
        <f t="shared" si="300"/>
        <v>3.3.93.39.20 - MANUTENÇÃO E CONSERVAÇÃO DE BENS MÓVEIS DE OUTRAS NATUREZAS</v>
      </c>
      <c r="Z1863" s="2" t="s">
        <v>549</v>
      </c>
    </row>
    <row r="1864" spans="1:26" x14ac:dyDescent="0.25">
      <c r="B1864" s="36" t="s">
        <v>135</v>
      </c>
      <c r="C1864" s="37">
        <v>3</v>
      </c>
      <c r="D1864" s="37" t="s">
        <v>223</v>
      </c>
      <c r="E1864" s="37" t="s">
        <v>184</v>
      </c>
      <c r="F1864" s="37" t="s">
        <v>179</v>
      </c>
      <c r="G1864" s="38" t="str">
        <f t="shared" si="284"/>
        <v>3.3.93.39.21</v>
      </c>
      <c r="H1864" s="51" t="s">
        <v>331</v>
      </c>
      <c r="I1864" s="37" t="str">
        <f t="shared" si="293"/>
        <v>A</v>
      </c>
      <c r="J1864" s="38">
        <f t="shared" si="285"/>
        <v>5</v>
      </c>
      <c r="K1864" s="39" t="s">
        <v>47</v>
      </c>
      <c r="L1864" s="38" t="s">
        <v>770</v>
      </c>
      <c r="M1864" s="38" t="s">
        <v>545</v>
      </c>
      <c r="N1864" s="59" t="s">
        <v>549</v>
      </c>
      <c r="O1864" s="62" t="s">
        <v>554</v>
      </c>
      <c r="Q1864" s="2" t="str">
        <f t="shared" si="294"/>
        <v>3.3.93.39.21</v>
      </c>
      <c r="R1864" s="2" t="str">
        <f t="shared" si="295"/>
        <v>33933921</v>
      </c>
      <c r="S1864" s="2" t="b">
        <f t="shared" si="296"/>
        <v>1</v>
      </c>
      <c r="T1864" s="6" t="str">
        <f t="shared" si="297"/>
        <v>33933921</v>
      </c>
      <c r="V1864" s="9" t="str">
        <f t="shared" si="298"/>
        <v>A</v>
      </c>
      <c r="W1864" s="2" t="b">
        <f t="shared" si="299"/>
        <v>1</v>
      </c>
      <c r="Y1864" s="2" t="str">
        <f t="shared" si="300"/>
        <v>3.3.93.39.21 - MANUTENÇÃO E CONSERVAÇÃO DE ESTRADAS E VIAS</v>
      </c>
      <c r="Z1864" s="2" t="s">
        <v>549</v>
      </c>
    </row>
    <row r="1865" spans="1:26" x14ac:dyDescent="0.25">
      <c r="B1865" s="36" t="s">
        <v>135</v>
      </c>
      <c r="C1865" s="37">
        <v>3</v>
      </c>
      <c r="D1865" s="37" t="s">
        <v>223</v>
      </c>
      <c r="E1865" s="37" t="s">
        <v>184</v>
      </c>
      <c r="F1865" s="37" t="s">
        <v>180</v>
      </c>
      <c r="G1865" s="38" t="str">
        <f t="shared" ref="G1865:G1928" si="301">B1865&amp;"."&amp;C1865&amp;"."&amp;D1865&amp;"."&amp;E1865&amp;"."&amp;F1865</f>
        <v>3.3.93.39.22</v>
      </c>
      <c r="H1865" s="51" t="s">
        <v>332</v>
      </c>
      <c r="I1865" s="37" t="str">
        <f t="shared" si="293"/>
        <v>A</v>
      </c>
      <c r="J1865" s="38">
        <f t="shared" ref="J1865:J1928" si="302">IF( (VALUE(F1865) &gt; 0), 5,IF( (VALUE(E1865) &gt; 0), 4,IF( (VALUE(D1865) &gt; 0), 3,IF( (VALUE(C1865) &gt; 0), 2,1))))</f>
        <v>5</v>
      </c>
      <c r="K1865" s="39" t="s">
        <v>47</v>
      </c>
      <c r="L1865" s="38" t="s">
        <v>770</v>
      </c>
      <c r="M1865" s="38" t="s">
        <v>545</v>
      </c>
      <c r="N1865" s="59" t="s">
        <v>549</v>
      </c>
      <c r="O1865" s="62" t="s">
        <v>554</v>
      </c>
      <c r="Q1865" s="2" t="str">
        <f t="shared" si="294"/>
        <v>3.3.93.39.22</v>
      </c>
      <c r="R1865" s="2" t="str">
        <f t="shared" si="295"/>
        <v>33933922</v>
      </c>
      <c r="S1865" s="2" t="b">
        <f t="shared" si="296"/>
        <v>1</v>
      </c>
      <c r="T1865" s="6" t="str">
        <f t="shared" si="297"/>
        <v>33933922</v>
      </c>
      <c r="V1865" s="9" t="str">
        <f t="shared" si="298"/>
        <v>A</v>
      </c>
      <c r="W1865" s="2" t="b">
        <f t="shared" si="299"/>
        <v>1</v>
      </c>
      <c r="Y1865" s="2" t="str">
        <f t="shared" si="300"/>
        <v>3.3.93.39.22 - EXPOSIÇÕES, CONGRESSOS E CONFERÊNCIAS</v>
      </c>
      <c r="Z1865" s="2" t="s">
        <v>549</v>
      </c>
    </row>
    <row r="1866" spans="1:26" x14ac:dyDescent="0.25">
      <c r="B1866" s="36" t="s">
        <v>135</v>
      </c>
      <c r="C1866" s="37">
        <v>3</v>
      </c>
      <c r="D1866" s="37" t="s">
        <v>223</v>
      </c>
      <c r="E1866" s="37" t="s">
        <v>184</v>
      </c>
      <c r="F1866" s="37" t="s">
        <v>181</v>
      </c>
      <c r="G1866" s="38" t="str">
        <f t="shared" si="301"/>
        <v>3.3.93.39.23</v>
      </c>
      <c r="H1866" s="51" t="s">
        <v>333</v>
      </c>
      <c r="I1866" s="37" t="str">
        <f t="shared" si="293"/>
        <v>A</v>
      </c>
      <c r="J1866" s="38">
        <f t="shared" si="302"/>
        <v>5</v>
      </c>
      <c r="K1866" s="39" t="s">
        <v>47</v>
      </c>
      <c r="L1866" s="38" t="s">
        <v>770</v>
      </c>
      <c r="M1866" s="38" t="s">
        <v>545</v>
      </c>
      <c r="N1866" s="59" t="s">
        <v>549</v>
      </c>
      <c r="O1866" s="62" t="s">
        <v>554</v>
      </c>
      <c r="Q1866" s="2" t="str">
        <f t="shared" si="294"/>
        <v>3.3.93.39.23</v>
      </c>
      <c r="R1866" s="2" t="str">
        <f t="shared" si="295"/>
        <v>33933923</v>
      </c>
      <c r="S1866" s="2" t="b">
        <f t="shared" si="296"/>
        <v>1</v>
      </c>
      <c r="T1866" s="6" t="str">
        <f t="shared" si="297"/>
        <v>33933923</v>
      </c>
      <c r="V1866" s="9" t="str">
        <f t="shared" si="298"/>
        <v>A</v>
      </c>
      <c r="W1866" s="2" t="b">
        <f t="shared" si="299"/>
        <v>1</v>
      </c>
      <c r="Y1866" s="2" t="str">
        <f t="shared" si="300"/>
        <v>3.3.93.39.23 - FESTIVIDADES E HOMENAGENS</v>
      </c>
      <c r="Z1866" s="2" t="s">
        <v>549</v>
      </c>
    </row>
    <row r="1867" spans="1:26" x14ac:dyDescent="0.25">
      <c r="B1867" s="36">
        <v>3</v>
      </c>
      <c r="C1867" s="37">
        <v>3</v>
      </c>
      <c r="D1867" s="37" t="s">
        <v>223</v>
      </c>
      <c r="E1867" s="37" t="s">
        <v>184</v>
      </c>
      <c r="F1867" s="37" t="s">
        <v>182</v>
      </c>
      <c r="G1867" s="38" t="str">
        <f t="shared" si="301"/>
        <v>3.3.93.39.28</v>
      </c>
      <c r="H1867" s="23" t="s">
        <v>800</v>
      </c>
      <c r="I1867" s="29" t="str">
        <f t="shared" si="293"/>
        <v>A</v>
      </c>
      <c r="J1867" s="38">
        <f t="shared" si="302"/>
        <v>5</v>
      </c>
      <c r="K1867" s="39" t="s">
        <v>47</v>
      </c>
      <c r="L1867" s="38" t="s">
        <v>770</v>
      </c>
      <c r="M1867" s="38" t="s">
        <v>545</v>
      </c>
      <c r="N1867" s="59" t="s">
        <v>549</v>
      </c>
      <c r="O1867" s="62" t="s">
        <v>554</v>
      </c>
      <c r="Q1867" s="2" t="str">
        <f t="shared" si="294"/>
        <v>3.3.93.39.28</v>
      </c>
      <c r="R1867" s="2" t="str">
        <f t="shared" si="295"/>
        <v>33933928</v>
      </c>
      <c r="S1867" s="2" t="b">
        <f t="shared" si="296"/>
        <v>1</v>
      </c>
      <c r="T1867" s="6" t="str">
        <f t="shared" si="297"/>
        <v>33933928</v>
      </c>
      <c r="V1867" s="9" t="str">
        <f t="shared" si="298"/>
        <v>A</v>
      </c>
      <c r="W1867" s="2" t="b">
        <f t="shared" si="299"/>
        <v>1</v>
      </c>
      <c r="Y1867" s="2" t="str">
        <f t="shared" si="300"/>
        <v>3.3.93.39.28 - COLETA DE LIXO E DEMAIS RESÍDUOS</v>
      </c>
      <c r="Z1867" s="2" t="s">
        <v>549</v>
      </c>
    </row>
    <row r="1868" spans="1:26" x14ac:dyDescent="0.25">
      <c r="A1868" s="4"/>
      <c r="B1868" s="36" t="s">
        <v>135</v>
      </c>
      <c r="C1868" s="37">
        <v>3</v>
      </c>
      <c r="D1868" s="37" t="s">
        <v>223</v>
      </c>
      <c r="E1868" s="37" t="s">
        <v>184</v>
      </c>
      <c r="F1868" s="37" t="s">
        <v>155</v>
      </c>
      <c r="G1868" s="38" t="str">
        <f t="shared" si="301"/>
        <v>3.3.93.39.32</v>
      </c>
      <c r="H1868" s="23" t="s">
        <v>621</v>
      </c>
      <c r="I1868" s="38" t="str">
        <f t="shared" si="293"/>
        <v>A</v>
      </c>
      <c r="J1868" s="38">
        <f t="shared" si="302"/>
        <v>5</v>
      </c>
      <c r="K1868" s="39" t="s">
        <v>47</v>
      </c>
      <c r="L1868" s="38" t="s">
        <v>770</v>
      </c>
      <c r="M1868" s="38" t="s">
        <v>545</v>
      </c>
      <c r="N1868" s="59" t="s">
        <v>549</v>
      </c>
      <c r="O1868" s="62" t="s">
        <v>554</v>
      </c>
      <c r="Q1868" s="2" t="str">
        <f t="shared" si="294"/>
        <v>3.3.93.39.32</v>
      </c>
      <c r="R1868" s="2" t="str">
        <f t="shared" si="295"/>
        <v>33933932</v>
      </c>
      <c r="S1868" s="2" t="b">
        <f t="shared" si="296"/>
        <v>1</v>
      </c>
      <c r="T1868" s="6" t="str">
        <f t="shared" si="297"/>
        <v>33933932</v>
      </c>
      <c r="V1868" s="9" t="str">
        <f t="shared" si="298"/>
        <v>A</v>
      </c>
      <c r="W1868" s="2" t="b">
        <f t="shared" si="299"/>
        <v>1</v>
      </c>
      <c r="Y1868" s="2" t="str">
        <f t="shared" si="300"/>
        <v>3.3.93.39.32 - SERVIÇOS DE TRANSPORTE ESCOLAR</v>
      </c>
      <c r="Z1868" s="2" t="s">
        <v>549</v>
      </c>
    </row>
    <row r="1869" spans="1:26" x14ac:dyDescent="0.25">
      <c r="B1869" s="36" t="s">
        <v>135</v>
      </c>
      <c r="C1869" s="37">
        <v>3</v>
      </c>
      <c r="D1869" s="37" t="s">
        <v>223</v>
      </c>
      <c r="E1869" s="37" t="s">
        <v>184</v>
      </c>
      <c r="F1869" s="37" t="s">
        <v>189</v>
      </c>
      <c r="G1869" s="38" t="str">
        <f t="shared" si="301"/>
        <v>3.3.93.39.35</v>
      </c>
      <c r="H1869" s="51" t="s">
        <v>321</v>
      </c>
      <c r="I1869" s="37" t="str">
        <f t="shared" si="293"/>
        <v>A</v>
      </c>
      <c r="J1869" s="38">
        <f t="shared" si="302"/>
        <v>5</v>
      </c>
      <c r="K1869" s="39" t="s">
        <v>47</v>
      </c>
      <c r="L1869" s="38" t="s">
        <v>770</v>
      </c>
      <c r="M1869" s="38" t="s">
        <v>545</v>
      </c>
      <c r="N1869" s="59" t="s">
        <v>549</v>
      </c>
      <c r="O1869" s="62" t="s">
        <v>554</v>
      </c>
      <c r="Q1869" s="2" t="str">
        <f t="shared" si="294"/>
        <v>3.3.93.39.35</v>
      </c>
      <c r="R1869" s="2" t="str">
        <f t="shared" si="295"/>
        <v>33933935</v>
      </c>
      <c r="S1869" s="2" t="b">
        <f t="shared" si="296"/>
        <v>1</v>
      </c>
      <c r="T1869" s="6" t="str">
        <f t="shared" si="297"/>
        <v>33933935</v>
      </c>
      <c r="V1869" s="9" t="str">
        <f t="shared" si="298"/>
        <v>A</v>
      </c>
      <c r="W1869" s="2" t="b">
        <f t="shared" si="299"/>
        <v>1</v>
      </c>
      <c r="Y1869" s="2" t="str">
        <f t="shared" si="300"/>
        <v>3.3.93.39.35 - MULTAS DEDUTÍVEIS</v>
      </c>
      <c r="Z1869" s="2" t="s">
        <v>549</v>
      </c>
    </row>
    <row r="1870" spans="1:26" x14ac:dyDescent="0.25">
      <c r="B1870" s="36" t="s">
        <v>135</v>
      </c>
      <c r="C1870" s="37">
        <v>3</v>
      </c>
      <c r="D1870" s="37" t="s">
        <v>223</v>
      </c>
      <c r="E1870" s="37" t="s">
        <v>184</v>
      </c>
      <c r="F1870" s="37" t="s">
        <v>172</v>
      </c>
      <c r="G1870" s="38" t="str">
        <f t="shared" si="301"/>
        <v>3.3.93.39.36</v>
      </c>
      <c r="H1870" s="51" t="s">
        <v>324</v>
      </c>
      <c r="I1870" s="37" t="str">
        <f t="shared" si="293"/>
        <v>A</v>
      </c>
      <c r="J1870" s="38">
        <f t="shared" si="302"/>
        <v>5</v>
      </c>
      <c r="K1870" s="39" t="s">
        <v>47</v>
      </c>
      <c r="L1870" s="38" t="s">
        <v>770</v>
      </c>
      <c r="M1870" s="38" t="s">
        <v>545</v>
      </c>
      <c r="N1870" s="59" t="s">
        <v>549</v>
      </c>
      <c r="O1870" s="62" t="s">
        <v>554</v>
      </c>
      <c r="Q1870" s="2" t="str">
        <f t="shared" si="294"/>
        <v>3.3.93.39.36</v>
      </c>
      <c r="R1870" s="2" t="str">
        <f t="shared" si="295"/>
        <v>33933936</v>
      </c>
      <c r="S1870" s="2" t="b">
        <f t="shared" si="296"/>
        <v>1</v>
      </c>
      <c r="T1870" s="6" t="str">
        <f t="shared" si="297"/>
        <v>33933936</v>
      </c>
      <c r="V1870" s="9" t="str">
        <f t="shared" si="298"/>
        <v>A</v>
      </c>
      <c r="W1870" s="2" t="b">
        <f t="shared" si="299"/>
        <v>1</v>
      </c>
      <c r="Y1870" s="2" t="str">
        <f t="shared" si="300"/>
        <v>3.3.93.39.36 - MULTAS INDEDUTÍVEIS</v>
      </c>
      <c r="Z1870" s="2" t="s">
        <v>549</v>
      </c>
    </row>
    <row r="1871" spans="1:26" x14ac:dyDescent="0.25">
      <c r="B1871" s="36" t="s">
        <v>135</v>
      </c>
      <c r="C1871" s="37">
        <v>3</v>
      </c>
      <c r="D1871" s="37" t="s">
        <v>223</v>
      </c>
      <c r="E1871" s="37" t="s">
        <v>184</v>
      </c>
      <c r="F1871" s="37" t="s">
        <v>162</v>
      </c>
      <c r="G1871" s="38" t="str">
        <f t="shared" si="301"/>
        <v>3.3.93.39.37</v>
      </c>
      <c r="H1871" s="51" t="s">
        <v>322</v>
      </c>
      <c r="I1871" s="37" t="str">
        <f t="shared" si="293"/>
        <v>A</v>
      </c>
      <c r="J1871" s="38">
        <f t="shared" si="302"/>
        <v>5</v>
      </c>
      <c r="K1871" s="39" t="s">
        <v>47</v>
      </c>
      <c r="L1871" s="38" t="s">
        <v>770</v>
      </c>
      <c r="M1871" s="38" t="s">
        <v>545</v>
      </c>
      <c r="N1871" s="59" t="s">
        <v>549</v>
      </c>
      <c r="O1871" s="62" t="s">
        <v>554</v>
      </c>
      <c r="Q1871" s="2" t="str">
        <f t="shared" si="294"/>
        <v>3.3.93.39.37</v>
      </c>
      <c r="R1871" s="2" t="str">
        <f t="shared" si="295"/>
        <v>33933937</v>
      </c>
      <c r="S1871" s="2" t="b">
        <f t="shared" si="296"/>
        <v>1</v>
      </c>
      <c r="T1871" s="6" t="str">
        <f t="shared" si="297"/>
        <v>33933937</v>
      </c>
      <c r="V1871" s="9" t="str">
        <f t="shared" si="298"/>
        <v>A</v>
      </c>
      <c r="W1871" s="2" t="b">
        <f t="shared" si="299"/>
        <v>1</v>
      </c>
      <c r="Y1871" s="2" t="str">
        <f t="shared" si="300"/>
        <v>3.3.93.39.37 - JUROS</v>
      </c>
      <c r="Z1871" s="2" t="s">
        <v>549</v>
      </c>
    </row>
    <row r="1872" spans="1:26" x14ac:dyDescent="0.25">
      <c r="B1872" s="36" t="s">
        <v>135</v>
      </c>
      <c r="C1872" s="37">
        <v>3</v>
      </c>
      <c r="D1872" s="37" t="s">
        <v>223</v>
      </c>
      <c r="E1872" s="37" t="s">
        <v>184</v>
      </c>
      <c r="F1872" s="37" t="s">
        <v>154</v>
      </c>
      <c r="G1872" s="38" t="str">
        <f t="shared" si="301"/>
        <v>3.3.93.39.38</v>
      </c>
      <c r="H1872" s="51" t="s">
        <v>320</v>
      </c>
      <c r="I1872" s="37" t="str">
        <f t="shared" si="293"/>
        <v>A</v>
      </c>
      <c r="J1872" s="38">
        <f t="shared" si="302"/>
        <v>5</v>
      </c>
      <c r="K1872" s="39" t="s">
        <v>47</v>
      </c>
      <c r="L1872" s="38" t="s">
        <v>770</v>
      </c>
      <c r="M1872" s="38" t="s">
        <v>545</v>
      </c>
      <c r="N1872" s="59" t="s">
        <v>549</v>
      </c>
      <c r="O1872" s="62" t="s">
        <v>554</v>
      </c>
      <c r="Q1872" s="2" t="str">
        <f t="shared" si="294"/>
        <v>3.3.93.39.38</v>
      </c>
      <c r="R1872" s="2" t="str">
        <f t="shared" si="295"/>
        <v>33933938</v>
      </c>
      <c r="S1872" s="2" t="b">
        <f t="shared" si="296"/>
        <v>1</v>
      </c>
      <c r="T1872" s="6" t="str">
        <f t="shared" si="297"/>
        <v>33933938</v>
      </c>
      <c r="V1872" s="9" t="str">
        <f t="shared" si="298"/>
        <v>A</v>
      </c>
      <c r="W1872" s="2" t="b">
        <f t="shared" si="299"/>
        <v>1</v>
      </c>
      <c r="Y1872" s="2" t="str">
        <f t="shared" si="300"/>
        <v>3.3.93.39.38 - ENCARGOS FINANCEIROS DEDUTÍVEIS</v>
      </c>
      <c r="Z1872" s="2" t="s">
        <v>549</v>
      </c>
    </row>
    <row r="1873" spans="2:26" x14ac:dyDescent="0.25">
      <c r="B1873" s="36" t="s">
        <v>135</v>
      </c>
      <c r="C1873" s="37">
        <v>3</v>
      </c>
      <c r="D1873" s="37" t="s">
        <v>223</v>
      </c>
      <c r="E1873" s="37" t="s">
        <v>184</v>
      </c>
      <c r="F1873" s="37" t="s">
        <v>184</v>
      </c>
      <c r="G1873" s="38" t="str">
        <f t="shared" si="301"/>
        <v>3.3.93.39.39</v>
      </c>
      <c r="H1873" s="51" t="s">
        <v>323</v>
      </c>
      <c r="I1873" s="37" t="str">
        <f t="shared" si="293"/>
        <v>A</v>
      </c>
      <c r="J1873" s="38">
        <f t="shared" si="302"/>
        <v>5</v>
      </c>
      <c r="K1873" s="39" t="s">
        <v>47</v>
      </c>
      <c r="L1873" s="38" t="s">
        <v>770</v>
      </c>
      <c r="M1873" s="38" t="s">
        <v>545</v>
      </c>
      <c r="N1873" s="59" t="s">
        <v>549</v>
      </c>
      <c r="O1873" s="62" t="s">
        <v>554</v>
      </c>
      <c r="Q1873" s="2" t="str">
        <f t="shared" si="294"/>
        <v>3.3.93.39.39</v>
      </c>
      <c r="R1873" s="2" t="str">
        <f t="shared" si="295"/>
        <v>33933939</v>
      </c>
      <c r="S1873" s="2" t="b">
        <f t="shared" si="296"/>
        <v>1</v>
      </c>
      <c r="T1873" s="6" t="str">
        <f t="shared" si="297"/>
        <v>33933939</v>
      </c>
      <c r="V1873" s="9" t="str">
        <f t="shared" si="298"/>
        <v>A</v>
      </c>
      <c r="W1873" s="2" t="b">
        <f t="shared" si="299"/>
        <v>1</v>
      </c>
      <c r="Y1873" s="2" t="str">
        <f t="shared" si="300"/>
        <v>3.3.93.39.39 - ENCARGOS FINANCEIROS INDEDUTÍVEIS</v>
      </c>
      <c r="Z1873" s="2" t="s">
        <v>549</v>
      </c>
    </row>
    <row r="1874" spans="2:26" x14ac:dyDescent="0.25">
      <c r="B1874" s="36" t="s">
        <v>135</v>
      </c>
      <c r="C1874" s="37">
        <v>3</v>
      </c>
      <c r="D1874" s="37" t="s">
        <v>223</v>
      </c>
      <c r="E1874" s="37" t="s">
        <v>184</v>
      </c>
      <c r="F1874" s="37" t="s">
        <v>153</v>
      </c>
      <c r="G1874" s="38" t="str">
        <f t="shared" si="301"/>
        <v>3.3.93.39.40</v>
      </c>
      <c r="H1874" s="51" t="s">
        <v>334</v>
      </c>
      <c r="I1874" s="37" t="str">
        <f t="shared" si="293"/>
        <v>A</v>
      </c>
      <c r="J1874" s="38">
        <f t="shared" si="302"/>
        <v>5</v>
      </c>
      <c r="K1874" s="39" t="s">
        <v>47</v>
      </c>
      <c r="L1874" s="38" t="s">
        <v>770</v>
      </c>
      <c r="M1874" s="38" t="s">
        <v>545</v>
      </c>
      <c r="N1874" s="59" t="s">
        <v>549</v>
      </c>
      <c r="O1874" s="62" t="s">
        <v>554</v>
      </c>
      <c r="Q1874" s="2" t="str">
        <f t="shared" si="294"/>
        <v>3.3.93.39.40</v>
      </c>
      <c r="R1874" s="2" t="str">
        <f t="shared" si="295"/>
        <v>33933940</v>
      </c>
      <c r="S1874" s="2" t="b">
        <f t="shared" si="296"/>
        <v>1</v>
      </c>
      <c r="T1874" s="6" t="str">
        <f t="shared" si="297"/>
        <v>33933940</v>
      </c>
      <c r="V1874" s="9" t="str">
        <f t="shared" si="298"/>
        <v>A</v>
      </c>
      <c r="W1874" s="2" t="b">
        <f t="shared" si="299"/>
        <v>1</v>
      </c>
      <c r="Y1874" s="2" t="str">
        <f t="shared" si="300"/>
        <v>3.3.93.39.40 - PROGRAMA DE ALIMENTAÇÃO DO TRABALHADOR</v>
      </c>
      <c r="Z1874" s="2" t="s">
        <v>549</v>
      </c>
    </row>
    <row r="1875" spans="2:26" x14ac:dyDescent="0.25">
      <c r="B1875" s="36" t="s">
        <v>135</v>
      </c>
      <c r="C1875" s="37">
        <v>3</v>
      </c>
      <c r="D1875" s="37" t="s">
        <v>223</v>
      </c>
      <c r="E1875" s="37" t="s">
        <v>184</v>
      </c>
      <c r="F1875" s="37" t="s">
        <v>163</v>
      </c>
      <c r="G1875" s="38" t="str">
        <f t="shared" si="301"/>
        <v>3.3.93.39.41</v>
      </c>
      <c r="H1875" s="51" t="s">
        <v>311</v>
      </c>
      <c r="I1875" s="37" t="str">
        <f t="shared" si="293"/>
        <v>A</v>
      </c>
      <c r="J1875" s="38">
        <f t="shared" si="302"/>
        <v>5</v>
      </c>
      <c r="K1875" s="39" t="s">
        <v>47</v>
      </c>
      <c r="L1875" s="38" t="s">
        <v>770</v>
      </c>
      <c r="M1875" s="38" t="s">
        <v>545</v>
      </c>
      <c r="N1875" s="59" t="s">
        <v>549</v>
      </c>
      <c r="O1875" s="62" t="s">
        <v>554</v>
      </c>
      <c r="Q1875" s="2" t="str">
        <f t="shared" si="294"/>
        <v>3.3.93.39.41</v>
      </c>
      <c r="R1875" s="2" t="str">
        <f t="shared" si="295"/>
        <v>33933941</v>
      </c>
      <c r="S1875" s="2" t="b">
        <f t="shared" si="296"/>
        <v>1</v>
      </c>
      <c r="T1875" s="6" t="str">
        <f t="shared" si="297"/>
        <v>33933941</v>
      </c>
      <c r="V1875" s="9" t="str">
        <f t="shared" si="298"/>
        <v>A</v>
      </c>
      <c r="W1875" s="2" t="b">
        <f t="shared" si="299"/>
        <v>1</v>
      </c>
      <c r="Y1875" s="2" t="str">
        <f t="shared" si="300"/>
        <v>3.3.93.39.41 - FORNECIMENTO DE ALIMENTAÇÃO</v>
      </c>
      <c r="Z1875" s="2" t="s">
        <v>549</v>
      </c>
    </row>
    <row r="1876" spans="2:26" x14ac:dyDescent="0.25">
      <c r="B1876" s="36" t="s">
        <v>135</v>
      </c>
      <c r="C1876" s="37">
        <v>3</v>
      </c>
      <c r="D1876" s="37" t="s">
        <v>223</v>
      </c>
      <c r="E1876" s="37" t="s">
        <v>184</v>
      </c>
      <c r="F1876" s="37" t="s">
        <v>164</v>
      </c>
      <c r="G1876" s="38" t="str">
        <f t="shared" si="301"/>
        <v>3.3.93.39.42</v>
      </c>
      <c r="H1876" s="51" t="s">
        <v>312</v>
      </c>
      <c r="I1876" s="37" t="str">
        <f t="shared" si="293"/>
        <v>A</v>
      </c>
      <c r="J1876" s="38">
        <f t="shared" si="302"/>
        <v>5</v>
      </c>
      <c r="K1876" s="39" t="s">
        <v>47</v>
      </c>
      <c r="L1876" s="38" t="s">
        <v>770</v>
      </c>
      <c r="M1876" s="38" t="s">
        <v>545</v>
      </c>
      <c r="N1876" s="59" t="s">
        <v>549</v>
      </c>
      <c r="O1876" s="62" t="s">
        <v>554</v>
      </c>
      <c r="Q1876" s="2" t="str">
        <f t="shared" si="294"/>
        <v>3.3.93.39.42</v>
      </c>
      <c r="R1876" s="2" t="str">
        <f t="shared" si="295"/>
        <v>33933942</v>
      </c>
      <c r="S1876" s="2" t="b">
        <f t="shared" si="296"/>
        <v>1</v>
      </c>
      <c r="T1876" s="6" t="str">
        <f t="shared" si="297"/>
        <v>33933942</v>
      </c>
      <c r="V1876" s="9" t="str">
        <f t="shared" si="298"/>
        <v>A</v>
      </c>
      <c r="W1876" s="2" t="b">
        <f t="shared" si="299"/>
        <v>1</v>
      </c>
      <c r="Y1876" s="2" t="str">
        <f t="shared" si="300"/>
        <v>3.3.93.39.42 - SERVIÇOS DE CARÁTER SECRETO OU RESERVADO</v>
      </c>
      <c r="Z1876" s="2" t="s">
        <v>549</v>
      </c>
    </row>
    <row r="1877" spans="2:26" x14ac:dyDescent="0.25">
      <c r="B1877" s="36" t="s">
        <v>135</v>
      </c>
      <c r="C1877" s="37">
        <v>3</v>
      </c>
      <c r="D1877" s="37" t="s">
        <v>223</v>
      </c>
      <c r="E1877" s="37" t="s">
        <v>184</v>
      </c>
      <c r="F1877" s="52" t="s">
        <v>165</v>
      </c>
      <c r="G1877" s="47" t="str">
        <f t="shared" si="301"/>
        <v>3.3.93.39.43</v>
      </c>
      <c r="H1877" s="48" t="s">
        <v>103</v>
      </c>
      <c r="I1877" s="38" t="str">
        <f t="shared" si="293"/>
        <v>A</v>
      </c>
      <c r="J1877" s="38">
        <f t="shared" si="302"/>
        <v>5</v>
      </c>
      <c r="K1877" s="39" t="s">
        <v>47</v>
      </c>
      <c r="L1877" s="38" t="s">
        <v>770</v>
      </c>
      <c r="M1877" s="38" t="s">
        <v>545</v>
      </c>
      <c r="N1877" s="59" t="s">
        <v>549</v>
      </c>
      <c r="O1877" s="62" t="s">
        <v>554</v>
      </c>
      <c r="Q1877" s="2" t="str">
        <f t="shared" si="294"/>
        <v>3.3.93.39.43</v>
      </c>
      <c r="R1877" s="2" t="str">
        <f t="shared" si="295"/>
        <v>33933943</v>
      </c>
      <c r="S1877" s="2" t="b">
        <f t="shared" si="296"/>
        <v>1</v>
      </c>
      <c r="T1877" s="6" t="str">
        <f t="shared" si="297"/>
        <v>33933943</v>
      </c>
      <c r="V1877" s="9" t="str">
        <f t="shared" si="298"/>
        <v>A</v>
      </c>
      <c r="W1877" s="2" t="b">
        <f t="shared" si="299"/>
        <v>1</v>
      </c>
      <c r="Y1877" s="2" t="str">
        <f t="shared" si="300"/>
        <v>3.3.93.39.43 - SERVIÇOS DE ENERGIA ELÉTRICA</v>
      </c>
      <c r="Z1877" s="2" t="s">
        <v>549</v>
      </c>
    </row>
    <row r="1878" spans="2:26" x14ac:dyDescent="0.25">
      <c r="B1878" s="36" t="s">
        <v>135</v>
      </c>
      <c r="C1878" s="37">
        <v>3</v>
      </c>
      <c r="D1878" s="37" t="s">
        <v>223</v>
      </c>
      <c r="E1878" s="37" t="s">
        <v>184</v>
      </c>
      <c r="F1878" s="52" t="s">
        <v>166</v>
      </c>
      <c r="G1878" s="47" t="str">
        <f t="shared" si="301"/>
        <v>3.3.93.39.44</v>
      </c>
      <c r="H1878" s="48" t="s">
        <v>104</v>
      </c>
      <c r="I1878" s="38" t="str">
        <f t="shared" si="293"/>
        <v>A</v>
      </c>
      <c r="J1878" s="38">
        <f t="shared" si="302"/>
        <v>5</v>
      </c>
      <c r="K1878" s="39" t="s">
        <v>47</v>
      </c>
      <c r="L1878" s="38" t="s">
        <v>770</v>
      </c>
      <c r="M1878" s="38" t="s">
        <v>545</v>
      </c>
      <c r="N1878" s="59" t="s">
        <v>549</v>
      </c>
      <c r="O1878" s="62" t="s">
        <v>554</v>
      </c>
      <c r="Q1878" s="2" t="str">
        <f t="shared" si="294"/>
        <v>3.3.93.39.44</v>
      </c>
      <c r="R1878" s="2" t="str">
        <f t="shared" si="295"/>
        <v>33933944</v>
      </c>
      <c r="S1878" s="2" t="b">
        <f t="shared" si="296"/>
        <v>1</v>
      </c>
      <c r="T1878" s="6" t="str">
        <f t="shared" si="297"/>
        <v>33933944</v>
      </c>
      <c r="V1878" s="9" t="str">
        <f t="shared" si="298"/>
        <v>A</v>
      </c>
      <c r="W1878" s="2" t="b">
        <f t="shared" si="299"/>
        <v>1</v>
      </c>
      <c r="Y1878" s="2" t="str">
        <f t="shared" si="300"/>
        <v>3.3.93.39.44 - SERVIÇOS DE ÁGUA E ESGOTO</v>
      </c>
      <c r="Z1878" s="2" t="s">
        <v>549</v>
      </c>
    </row>
    <row r="1879" spans="2:26" x14ac:dyDescent="0.25">
      <c r="B1879" s="36" t="s">
        <v>135</v>
      </c>
      <c r="C1879" s="37">
        <v>3</v>
      </c>
      <c r="D1879" s="37" t="s">
        <v>223</v>
      </c>
      <c r="E1879" s="37" t="s">
        <v>184</v>
      </c>
      <c r="F1879" s="37" t="s">
        <v>167</v>
      </c>
      <c r="G1879" s="38" t="str">
        <f t="shared" si="301"/>
        <v>3.3.93.39.45</v>
      </c>
      <c r="H1879" s="51" t="s">
        <v>335</v>
      </c>
      <c r="I1879" s="37" t="str">
        <f t="shared" si="293"/>
        <v>A</v>
      </c>
      <c r="J1879" s="38">
        <f t="shared" si="302"/>
        <v>5</v>
      </c>
      <c r="K1879" s="39" t="s">
        <v>47</v>
      </c>
      <c r="L1879" s="38" t="s">
        <v>770</v>
      </c>
      <c r="M1879" s="38" t="s">
        <v>545</v>
      </c>
      <c r="N1879" s="59" t="s">
        <v>549</v>
      </c>
      <c r="O1879" s="62" t="s">
        <v>554</v>
      </c>
      <c r="Q1879" s="2" t="str">
        <f t="shared" si="294"/>
        <v>3.3.93.39.45</v>
      </c>
      <c r="R1879" s="2" t="str">
        <f t="shared" si="295"/>
        <v>33933945</v>
      </c>
      <c r="S1879" s="2" t="b">
        <f t="shared" si="296"/>
        <v>1</v>
      </c>
      <c r="T1879" s="6" t="str">
        <f t="shared" si="297"/>
        <v>33933945</v>
      </c>
      <c r="V1879" s="9" t="str">
        <f t="shared" si="298"/>
        <v>A</v>
      </c>
      <c r="W1879" s="2" t="b">
        <f t="shared" si="299"/>
        <v>1</v>
      </c>
      <c r="Y1879" s="2" t="str">
        <f t="shared" si="300"/>
        <v>3.3.93.39.45 - SERVIÇOS DE GÁS</v>
      </c>
      <c r="Z1879" s="2" t="s">
        <v>549</v>
      </c>
    </row>
    <row r="1880" spans="2:26" x14ac:dyDescent="0.25">
      <c r="B1880" s="36" t="s">
        <v>135</v>
      </c>
      <c r="C1880" s="37">
        <v>3</v>
      </c>
      <c r="D1880" s="37" t="s">
        <v>223</v>
      </c>
      <c r="E1880" s="37" t="s">
        <v>184</v>
      </c>
      <c r="F1880" s="37" t="s">
        <v>168</v>
      </c>
      <c r="G1880" s="38" t="str">
        <f t="shared" si="301"/>
        <v>3.3.93.39.46</v>
      </c>
      <c r="H1880" s="51" t="s">
        <v>314</v>
      </c>
      <c r="I1880" s="37" t="str">
        <f t="shared" si="293"/>
        <v>A</v>
      </c>
      <c r="J1880" s="38">
        <f t="shared" si="302"/>
        <v>5</v>
      </c>
      <c r="K1880" s="39" t="s">
        <v>47</v>
      </c>
      <c r="L1880" s="38" t="s">
        <v>770</v>
      </c>
      <c r="M1880" s="38" t="s">
        <v>545</v>
      </c>
      <c r="N1880" s="59" t="s">
        <v>549</v>
      </c>
      <c r="O1880" s="62" t="s">
        <v>554</v>
      </c>
      <c r="Q1880" s="2" t="str">
        <f t="shared" ref="Q1880:Q1911" si="303">B1880&amp;"."&amp;C1880&amp;"."&amp;D1880&amp;"."&amp;E1880&amp;"."&amp;F1880</f>
        <v>3.3.93.39.46</v>
      </c>
      <c r="R1880" s="2" t="str">
        <f t="shared" ref="R1880:R1911" si="304">SUBSTITUTE(Q1880,".","")</f>
        <v>33933946</v>
      </c>
      <c r="S1880" s="2" t="b">
        <f t="shared" ref="S1880:S1911" si="305">R1880=T1880</f>
        <v>1</v>
      </c>
      <c r="T1880" s="6" t="str">
        <f t="shared" ref="T1880:T1911" si="306">TRIM(SUBSTITUTE(TEXT(G1880,"00000000"),".",""))</f>
        <v>33933946</v>
      </c>
      <c r="V1880" s="9" t="str">
        <f t="shared" ref="V1880:V1911" si="307">IF(IFERROR(SEARCH("Último",K1880),0)&gt;0,"A","S")</f>
        <v>A</v>
      </c>
      <c r="W1880" s="2" t="b">
        <f t="shared" ref="W1880:W1911" si="308">V1880=I1880</f>
        <v>1</v>
      </c>
      <c r="Y1880" s="2" t="str">
        <f t="shared" ref="Y1880:Y1911" si="309">G1880&amp;" - "&amp;H1880</f>
        <v>3.3.93.39.46 - SERVIÇOS DOMÉSTICOS</v>
      </c>
      <c r="Z1880" s="2" t="s">
        <v>549</v>
      </c>
    </row>
    <row r="1881" spans="2:26" x14ac:dyDescent="0.25">
      <c r="B1881" s="36" t="s">
        <v>135</v>
      </c>
      <c r="C1881" s="37">
        <v>3</v>
      </c>
      <c r="D1881" s="37" t="s">
        <v>223</v>
      </c>
      <c r="E1881" s="37" t="s">
        <v>184</v>
      </c>
      <c r="F1881" s="52" t="s">
        <v>169</v>
      </c>
      <c r="G1881" s="47" t="str">
        <f t="shared" si="301"/>
        <v>3.3.93.39.47</v>
      </c>
      <c r="H1881" s="49" t="s">
        <v>371</v>
      </c>
      <c r="I1881" s="44" t="str">
        <f t="shared" si="293"/>
        <v>A</v>
      </c>
      <c r="J1881" s="44">
        <f t="shared" si="302"/>
        <v>5</v>
      </c>
      <c r="K1881" s="39" t="s">
        <v>47</v>
      </c>
      <c r="L1881" s="38" t="s">
        <v>770</v>
      </c>
      <c r="M1881" s="38" t="s">
        <v>545</v>
      </c>
      <c r="N1881" s="59" t="s">
        <v>549</v>
      </c>
      <c r="O1881" s="62" t="s">
        <v>554</v>
      </c>
      <c r="Q1881" s="2" t="str">
        <f t="shared" si="303"/>
        <v>3.3.93.39.47</v>
      </c>
      <c r="R1881" s="2" t="str">
        <f t="shared" si="304"/>
        <v>33933947</v>
      </c>
      <c r="S1881" s="2" t="b">
        <f t="shared" si="305"/>
        <v>1</v>
      </c>
      <c r="T1881" s="6" t="str">
        <f t="shared" si="306"/>
        <v>33933947</v>
      </c>
      <c r="V1881" s="9" t="str">
        <f t="shared" si="307"/>
        <v>A</v>
      </c>
      <c r="W1881" s="2" t="b">
        <f t="shared" si="308"/>
        <v>1</v>
      </c>
      <c r="Y1881" s="2" t="str">
        <f t="shared" si="309"/>
        <v>3.3.93.39.47 - SERVIÇOS DE COMUNICAÇÃO EM GERAL (QUE NÃO INTEGRAM PACOTE DE COMUNICAÇÃO DE DADOS)</v>
      </c>
      <c r="Z1881" s="2" t="s">
        <v>549</v>
      </c>
    </row>
    <row r="1882" spans="2:26" x14ac:dyDescent="0.25">
      <c r="B1882" s="36" t="s">
        <v>135</v>
      </c>
      <c r="C1882" s="37">
        <v>3</v>
      </c>
      <c r="D1882" s="37" t="s">
        <v>223</v>
      </c>
      <c r="E1882" s="37" t="s">
        <v>184</v>
      </c>
      <c r="F1882" s="37" t="s">
        <v>170</v>
      </c>
      <c r="G1882" s="38" t="str">
        <f t="shared" si="301"/>
        <v>3.3.93.39.48</v>
      </c>
      <c r="H1882" s="51" t="s">
        <v>605</v>
      </c>
      <c r="I1882" s="37" t="str">
        <f t="shared" si="293"/>
        <v>A</v>
      </c>
      <c r="J1882" s="38">
        <f t="shared" si="302"/>
        <v>5</v>
      </c>
      <c r="K1882" s="39" t="s">
        <v>47</v>
      </c>
      <c r="L1882" s="38" t="s">
        <v>771</v>
      </c>
      <c r="M1882" s="38" t="s">
        <v>545</v>
      </c>
      <c r="N1882" s="67" t="s">
        <v>814</v>
      </c>
      <c r="O1882" s="62" t="s">
        <v>805</v>
      </c>
      <c r="Q1882" s="2" t="str">
        <f t="shared" si="303"/>
        <v>3.3.93.39.48</v>
      </c>
      <c r="R1882" s="2" t="str">
        <f t="shared" si="304"/>
        <v>33933948</v>
      </c>
      <c r="S1882" s="2" t="b">
        <f t="shared" si="305"/>
        <v>1</v>
      </c>
      <c r="T1882" s="6" t="str">
        <f t="shared" si="306"/>
        <v>33933948</v>
      </c>
      <c r="V1882" s="9" t="str">
        <f t="shared" si="307"/>
        <v>A</v>
      </c>
      <c r="W1882" s="2" t="b">
        <f t="shared" si="308"/>
        <v>1</v>
      </c>
      <c r="Y1882" s="2" t="str">
        <f t="shared" si="309"/>
        <v>3.3.93.39.48 - SERVIÇOS DE SELEÇÃO E TREINAMENTO</v>
      </c>
      <c r="Z1882" s="2" t="s">
        <v>549</v>
      </c>
    </row>
    <row r="1883" spans="2:26" x14ac:dyDescent="0.25">
      <c r="B1883" s="36" t="s">
        <v>135</v>
      </c>
      <c r="C1883" s="37">
        <v>3</v>
      </c>
      <c r="D1883" s="37" t="s">
        <v>223</v>
      </c>
      <c r="E1883" s="37" t="s">
        <v>184</v>
      </c>
      <c r="F1883" s="37" t="s">
        <v>171</v>
      </c>
      <c r="G1883" s="38" t="str">
        <f t="shared" si="301"/>
        <v>3.3.93.39.49</v>
      </c>
      <c r="H1883" s="51" t="s">
        <v>336</v>
      </c>
      <c r="I1883" s="37" t="str">
        <f t="shared" si="293"/>
        <v>A</v>
      </c>
      <c r="J1883" s="38">
        <f t="shared" si="302"/>
        <v>5</v>
      </c>
      <c r="K1883" s="39" t="s">
        <v>47</v>
      </c>
      <c r="L1883" s="38" t="s">
        <v>770</v>
      </c>
      <c r="M1883" s="38" t="s">
        <v>545</v>
      </c>
      <c r="N1883" s="59" t="s">
        <v>549</v>
      </c>
      <c r="O1883" s="62" t="s">
        <v>554</v>
      </c>
      <c r="Q1883" s="2" t="str">
        <f t="shared" si="303"/>
        <v>3.3.93.39.49</v>
      </c>
      <c r="R1883" s="2" t="str">
        <f t="shared" si="304"/>
        <v>33933949</v>
      </c>
      <c r="S1883" s="2" t="b">
        <f t="shared" si="305"/>
        <v>1</v>
      </c>
      <c r="T1883" s="6" t="str">
        <f t="shared" si="306"/>
        <v>33933949</v>
      </c>
      <c r="V1883" s="9" t="str">
        <f t="shared" si="307"/>
        <v>A</v>
      </c>
      <c r="W1883" s="2" t="b">
        <f t="shared" si="308"/>
        <v>1</v>
      </c>
      <c r="Y1883" s="2" t="str">
        <f t="shared" si="309"/>
        <v>3.3.93.39.49 - PRODUÇÕES JORNALÍSTICAS</v>
      </c>
      <c r="Z1883" s="2" t="s">
        <v>549</v>
      </c>
    </row>
    <row r="1884" spans="2:26" x14ac:dyDescent="0.25">
      <c r="B1884" s="36" t="s">
        <v>135</v>
      </c>
      <c r="C1884" s="37">
        <v>3</v>
      </c>
      <c r="D1884" s="37" t="s">
        <v>223</v>
      </c>
      <c r="E1884" s="37" t="s">
        <v>184</v>
      </c>
      <c r="F1884" s="52" t="s">
        <v>157</v>
      </c>
      <c r="G1884" s="47" t="str">
        <f t="shared" si="301"/>
        <v>3.3.93.39.50</v>
      </c>
      <c r="H1884" s="48" t="s">
        <v>640</v>
      </c>
      <c r="I1884" s="38" t="str">
        <f t="shared" si="293"/>
        <v>A</v>
      </c>
      <c r="J1884" s="38">
        <f t="shared" si="302"/>
        <v>5</v>
      </c>
      <c r="K1884" s="39" t="s">
        <v>47</v>
      </c>
      <c r="L1884" s="38" t="s">
        <v>770</v>
      </c>
      <c r="M1884" s="38" t="s">
        <v>544</v>
      </c>
      <c r="N1884" s="59" t="s">
        <v>549</v>
      </c>
      <c r="O1884" s="62" t="s">
        <v>554</v>
      </c>
      <c r="Q1884" s="2" t="str">
        <f t="shared" si="303"/>
        <v>3.3.93.39.50</v>
      </c>
      <c r="R1884" s="2" t="str">
        <f t="shared" si="304"/>
        <v>33933950</v>
      </c>
      <c r="S1884" s="2" t="b">
        <f t="shared" si="305"/>
        <v>1</v>
      </c>
      <c r="T1884" s="6" t="str">
        <f t="shared" si="306"/>
        <v>33933950</v>
      </c>
      <c r="V1884" s="9" t="str">
        <f t="shared" si="307"/>
        <v>A</v>
      </c>
      <c r="W1884" s="2" t="b">
        <f t="shared" si="308"/>
        <v>1</v>
      </c>
      <c r="Y1884" s="2" t="str">
        <f t="shared" si="309"/>
        <v>3.3.93.39.50 - SERVIÇOS MÉDICO-HOSPITALAR, ODONTOLÓGICO E LABORATORIAL</v>
      </c>
      <c r="Z1884" s="2" t="s">
        <v>549</v>
      </c>
    </row>
    <row r="1885" spans="2:26" x14ac:dyDescent="0.25">
      <c r="B1885" s="36" t="s">
        <v>135</v>
      </c>
      <c r="C1885" s="37">
        <v>3</v>
      </c>
      <c r="D1885" s="37" t="s">
        <v>223</v>
      </c>
      <c r="E1885" s="37" t="s">
        <v>184</v>
      </c>
      <c r="F1885" s="37" t="s">
        <v>192</v>
      </c>
      <c r="G1885" s="38" t="str">
        <f t="shared" si="301"/>
        <v>3.3.93.39.51</v>
      </c>
      <c r="H1885" s="51" t="s">
        <v>337</v>
      </c>
      <c r="I1885" s="37" t="str">
        <f t="shared" si="293"/>
        <v>A</v>
      </c>
      <c r="J1885" s="38">
        <f t="shared" si="302"/>
        <v>5</v>
      </c>
      <c r="K1885" s="39" t="s">
        <v>47</v>
      </c>
      <c r="L1885" s="38" t="s">
        <v>770</v>
      </c>
      <c r="M1885" s="38" t="s">
        <v>545</v>
      </c>
      <c r="N1885" s="59" t="s">
        <v>549</v>
      </c>
      <c r="O1885" s="62" t="s">
        <v>554</v>
      </c>
      <c r="Q1885" s="2" t="str">
        <f t="shared" si="303"/>
        <v>3.3.93.39.51</v>
      </c>
      <c r="R1885" s="2" t="str">
        <f t="shared" si="304"/>
        <v>33933951</v>
      </c>
      <c r="S1885" s="2" t="b">
        <f t="shared" si="305"/>
        <v>1</v>
      </c>
      <c r="T1885" s="6" t="str">
        <f t="shared" si="306"/>
        <v>33933951</v>
      </c>
      <c r="V1885" s="9" t="str">
        <f t="shared" si="307"/>
        <v>A</v>
      </c>
      <c r="W1885" s="2" t="b">
        <f t="shared" si="308"/>
        <v>1</v>
      </c>
      <c r="Y1885" s="2" t="str">
        <f t="shared" si="309"/>
        <v>3.3.93.39.51 - SERVIÇOS DE ANÁLISES E PESQUISAS CIENTÍFICAS</v>
      </c>
      <c r="Z1885" s="2" t="s">
        <v>549</v>
      </c>
    </row>
    <row r="1886" spans="2:26" x14ac:dyDescent="0.25">
      <c r="B1886" s="36" t="s">
        <v>135</v>
      </c>
      <c r="C1886" s="37">
        <v>3</v>
      </c>
      <c r="D1886" s="37" t="s">
        <v>223</v>
      </c>
      <c r="E1886" s="37" t="s">
        <v>184</v>
      </c>
      <c r="F1886" s="37" t="s">
        <v>193</v>
      </c>
      <c r="G1886" s="38" t="str">
        <f t="shared" si="301"/>
        <v>3.3.93.39.52</v>
      </c>
      <c r="H1886" s="51" t="s">
        <v>315</v>
      </c>
      <c r="I1886" s="37" t="str">
        <f t="shared" si="293"/>
        <v>A</v>
      </c>
      <c r="J1886" s="38">
        <f t="shared" si="302"/>
        <v>5</v>
      </c>
      <c r="K1886" s="39" t="s">
        <v>47</v>
      </c>
      <c r="L1886" s="38" t="s">
        <v>770</v>
      </c>
      <c r="M1886" s="38" t="s">
        <v>545</v>
      </c>
      <c r="N1886" s="59" t="s">
        <v>549</v>
      </c>
      <c r="O1886" s="62" t="s">
        <v>554</v>
      </c>
      <c r="Q1886" s="2" t="str">
        <f t="shared" si="303"/>
        <v>3.3.93.39.52</v>
      </c>
      <c r="R1886" s="2" t="str">
        <f t="shared" si="304"/>
        <v>33933952</v>
      </c>
      <c r="S1886" s="2" t="b">
        <f t="shared" si="305"/>
        <v>1</v>
      </c>
      <c r="T1886" s="6" t="str">
        <f t="shared" si="306"/>
        <v>33933952</v>
      </c>
      <c r="V1886" s="9" t="str">
        <f t="shared" si="307"/>
        <v>A</v>
      </c>
      <c r="W1886" s="2" t="b">
        <f t="shared" si="308"/>
        <v>1</v>
      </c>
      <c r="Y1886" s="2" t="str">
        <f t="shared" si="309"/>
        <v>3.3.93.39.52 - SERVIÇOS DE REABILITAÇÃO PROFISSIONAL</v>
      </c>
      <c r="Z1886" s="2" t="s">
        <v>549</v>
      </c>
    </row>
    <row r="1887" spans="2:26" x14ac:dyDescent="0.25">
      <c r="B1887" s="36" t="s">
        <v>135</v>
      </c>
      <c r="C1887" s="37">
        <v>3</v>
      </c>
      <c r="D1887" s="37" t="s">
        <v>223</v>
      </c>
      <c r="E1887" s="37" t="s">
        <v>184</v>
      </c>
      <c r="F1887" s="37" t="s">
        <v>194</v>
      </c>
      <c r="G1887" s="38" t="str">
        <f t="shared" si="301"/>
        <v>3.3.93.39.53</v>
      </c>
      <c r="H1887" s="23" t="s">
        <v>602</v>
      </c>
      <c r="I1887" s="38" t="str">
        <f t="shared" si="293"/>
        <v>A</v>
      </c>
      <c r="J1887" s="38">
        <f t="shared" si="302"/>
        <v>5</v>
      </c>
      <c r="K1887" s="39" t="s">
        <v>47</v>
      </c>
      <c r="L1887" s="38" t="s">
        <v>770</v>
      </c>
      <c r="M1887" s="38" t="s">
        <v>545</v>
      </c>
      <c r="N1887" s="59" t="s">
        <v>549</v>
      </c>
      <c r="O1887" s="62" t="s">
        <v>554</v>
      </c>
      <c r="Q1887" s="2" t="str">
        <f t="shared" si="303"/>
        <v>3.3.93.39.53</v>
      </c>
      <c r="R1887" s="2" t="str">
        <f t="shared" si="304"/>
        <v>33933953</v>
      </c>
      <c r="S1887" s="2" t="b">
        <f t="shared" si="305"/>
        <v>1</v>
      </c>
      <c r="T1887" s="6" t="str">
        <f t="shared" si="306"/>
        <v>33933953</v>
      </c>
      <c r="V1887" s="9" t="str">
        <f t="shared" si="307"/>
        <v>A</v>
      </c>
      <c r="W1887" s="2" t="b">
        <f t="shared" si="308"/>
        <v>1</v>
      </c>
      <c r="Y1887" s="2" t="str">
        <f t="shared" si="309"/>
        <v>3.3.93.39.53 - SERVIÇOS DE ASSISTÊNCIA SOCIAL</v>
      </c>
      <c r="Z1887" s="2" t="s">
        <v>549</v>
      </c>
    </row>
    <row r="1888" spans="2:26" x14ac:dyDescent="0.25">
      <c r="B1888" s="36" t="s">
        <v>135</v>
      </c>
      <c r="C1888" s="37">
        <v>3</v>
      </c>
      <c r="D1888" s="37" t="s">
        <v>223</v>
      </c>
      <c r="E1888" s="37" t="s">
        <v>184</v>
      </c>
      <c r="F1888" s="37" t="s">
        <v>195</v>
      </c>
      <c r="G1888" s="38" t="str">
        <f t="shared" si="301"/>
        <v>3.3.93.39.54</v>
      </c>
      <c r="H1888" s="23" t="s">
        <v>622</v>
      </c>
      <c r="I1888" s="38" t="str">
        <f t="shared" si="293"/>
        <v>A</v>
      </c>
      <c r="J1888" s="38">
        <f t="shared" si="302"/>
        <v>5</v>
      </c>
      <c r="K1888" s="39" t="s">
        <v>47</v>
      </c>
      <c r="L1888" s="38" t="s">
        <v>770</v>
      </c>
      <c r="M1888" s="38" t="s">
        <v>545</v>
      </c>
      <c r="N1888" s="59" t="s">
        <v>549</v>
      </c>
      <c r="O1888" s="62" t="s">
        <v>554</v>
      </c>
      <c r="Q1888" s="2" t="str">
        <f t="shared" si="303"/>
        <v>3.3.93.39.54</v>
      </c>
      <c r="R1888" s="2" t="str">
        <f t="shared" si="304"/>
        <v>33933954</v>
      </c>
      <c r="S1888" s="2" t="b">
        <f t="shared" si="305"/>
        <v>1</v>
      </c>
      <c r="T1888" s="6" t="str">
        <f t="shared" si="306"/>
        <v>33933954</v>
      </c>
      <c r="V1888" s="9" t="str">
        <f t="shared" si="307"/>
        <v>A</v>
      </c>
      <c r="W1888" s="2" t="b">
        <f t="shared" si="308"/>
        <v>1</v>
      </c>
      <c r="Y1888" s="2" t="str">
        <f t="shared" si="309"/>
        <v>3.3.93.39.54 - SERVIÇOS DE CRECHES E ASSISTÊNCIA PRÉ-ESCOLAR</v>
      </c>
      <c r="Z1888" s="2" t="s">
        <v>549</v>
      </c>
    </row>
    <row r="1889" spans="2:26" x14ac:dyDescent="0.25">
      <c r="B1889" s="36" t="s">
        <v>135</v>
      </c>
      <c r="C1889" s="37">
        <v>3</v>
      </c>
      <c r="D1889" s="37" t="s">
        <v>223</v>
      </c>
      <c r="E1889" s="37" t="s">
        <v>184</v>
      </c>
      <c r="F1889" s="37" t="s">
        <v>197</v>
      </c>
      <c r="G1889" s="38" t="str">
        <f t="shared" si="301"/>
        <v>3.3.93.39.58</v>
      </c>
      <c r="H1889" s="51" t="s">
        <v>338</v>
      </c>
      <c r="I1889" s="37" t="str">
        <f t="shared" ref="I1889:I1952" si="310">IF(J1889&lt;J1890,"S","A")</f>
        <v>A</v>
      </c>
      <c r="J1889" s="38">
        <f t="shared" si="302"/>
        <v>5</v>
      </c>
      <c r="K1889" s="39" t="s">
        <v>47</v>
      </c>
      <c r="L1889" s="38" t="s">
        <v>770</v>
      </c>
      <c r="M1889" s="38" t="s">
        <v>545</v>
      </c>
      <c r="N1889" s="59" t="s">
        <v>549</v>
      </c>
      <c r="O1889" s="62" t="s">
        <v>554</v>
      </c>
      <c r="Q1889" s="2" t="str">
        <f t="shared" si="303"/>
        <v>3.3.93.39.58</v>
      </c>
      <c r="R1889" s="2" t="str">
        <f t="shared" si="304"/>
        <v>33933958</v>
      </c>
      <c r="S1889" s="2" t="b">
        <f t="shared" si="305"/>
        <v>1</v>
      </c>
      <c r="T1889" s="6" t="str">
        <f t="shared" si="306"/>
        <v>33933958</v>
      </c>
      <c r="V1889" s="9" t="str">
        <f t="shared" si="307"/>
        <v>A</v>
      </c>
      <c r="W1889" s="2" t="b">
        <f t="shared" si="308"/>
        <v>1</v>
      </c>
      <c r="Y1889" s="2" t="str">
        <f t="shared" si="309"/>
        <v>3.3.93.39.58 - SERVIÇOS DE TELECOMUNICAÇÕES</v>
      </c>
      <c r="Z1889" s="2" t="s">
        <v>549</v>
      </c>
    </row>
    <row r="1890" spans="2:26" x14ac:dyDescent="0.25">
      <c r="B1890" s="36" t="s">
        <v>135</v>
      </c>
      <c r="C1890" s="37">
        <v>3</v>
      </c>
      <c r="D1890" s="37" t="s">
        <v>223</v>
      </c>
      <c r="E1890" s="37" t="s">
        <v>184</v>
      </c>
      <c r="F1890" s="37" t="s">
        <v>198</v>
      </c>
      <c r="G1890" s="38" t="str">
        <f t="shared" si="301"/>
        <v>3.3.93.39.59</v>
      </c>
      <c r="H1890" s="51" t="s">
        <v>325</v>
      </c>
      <c r="I1890" s="37" t="str">
        <f t="shared" si="310"/>
        <v>A</v>
      </c>
      <c r="J1890" s="38">
        <f t="shared" si="302"/>
        <v>5</v>
      </c>
      <c r="K1890" s="39" t="s">
        <v>47</v>
      </c>
      <c r="L1890" s="38" t="s">
        <v>770</v>
      </c>
      <c r="M1890" s="38" t="s">
        <v>545</v>
      </c>
      <c r="N1890" s="59" t="s">
        <v>549</v>
      </c>
      <c r="O1890" s="62" t="s">
        <v>554</v>
      </c>
      <c r="Q1890" s="2" t="str">
        <f t="shared" si="303"/>
        <v>3.3.93.39.59</v>
      </c>
      <c r="R1890" s="2" t="str">
        <f t="shared" si="304"/>
        <v>33933959</v>
      </c>
      <c r="S1890" s="2" t="b">
        <f t="shared" si="305"/>
        <v>1</v>
      </c>
      <c r="T1890" s="6" t="str">
        <f t="shared" si="306"/>
        <v>33933959</v>
      </c>
      <c r="V1890" s="9" t="str">
        <f t="shared" si="307"/>
        <v>A</v>
      </c>
      <c r="W1890" s="2" t="b">
        <f t="shared" si="308"/>
        <v>1</v>
      </c>
      <c r="Y1890" s="2" t="str">
        <f t="shared" si="309"/>
        <v>3.3.93.39.59 - SERVIÇOS DE ÁUDIO, VÍDEO E FOTO</v>
      </c>
      <c r="Z1890" s="2" t="s">
        <v>549</v>
      </c>
    </row>
    <row r="1891" spans="2:26" x14ac:dyDescent="0.25">
      <c r="B1891" s="36" t="s">
        <v>135</v>
      </c>
      <c r="C1891" s="37">
        <v>3</v>
      </c>
      <c r="D1891" s="37" t="s">
        <v>223</v>
      </c>
      <c r="E1891" s="37" t="s">
        <v>184</v>
      </c>
      <c r="F1891" s="37" t="s">
        <v>190</v>
      </c>
      <c r="G1891" s="38" t="str">
        <f t="shared" si="301"/>
        <v>3.3.93.39.60</v>
      </c>
      <c r="H1891" s="51" t="s">
        <v>339</v>
      </c>
      <c r="I1891" s="37" t="str">
        <f t="shared" si="310"/>
        <v>A</v>
      </c>
      <c r="J1891" s="38">
        <f t="shared" si="302"/>
        <v>5</v>
      </c>
      <c r="K1891" s="39" t="s">
        <v>47</v>
      </c>
      <c r="L1891" s="38" t="s">
        <v>770</v>
      </c>
      <c r="M1891" s="38" t="s">
        <v>545</v>
      </c>
      <c r="N1891" s="59" t="s">
        <v>549</v>
      </c>
      <c r="O1891" s="62" t="s">
        <v>554</v>
      </c>
      <c r="Q1891" s="2" t="str">
        <f t="shared" si="303"/>
        <v>3.3.93.39.60</v>
      </c>
      <c r="R1891" s="2" t="str">
        <f t="shared" si="304"/>
        <v>33933960</v>
      </c>
      <c r="S1891" s="2" t="b">
        <f t="shared" si="305"/>
        <v>1</v>
      </c>
      <c r="T1891" s="6" t="str">
        <f t="shared" si="306"/>
        <v>33933960</v>
      </c>
      <c r="V1891" s="9" t="str">
        <f t="shared" si="307"/>
        <v>A</v>
      </c>
      <c r="W1891" s="2" t="b">
        <f t="shared" si="308"/>
        <v>1</v>
      </c>
      <c r="Y1891" s="2" t="str">
        <f t="shared" si="309"/>
        <v>3.3.93.39.60 - SERVIÇOS DE MANOBRA E PATRULHAMENTO</v>
      </c>
      <c r="Z1891" s="2" t="s">
        <v>549</v>
      </c>
    </row>
    <row r="1892" spans="2:26" x14ac:dyDescent="0.25">
      <c r="B1892" s="36" t="s">
        <v>135</v>
      </c>
      <c r="C1892" s="37">
        <v>3</v>
      </c>
      <c r="D1892" s="37" t="s">
        <v>223</v>
      </c>
      <c r="E1892" s="37" t="s">
        <v>184</v>
      </c>
      <c r="F1892" s="37" t="s">
        <v>199</v>
      </c>
      <c r="G1892" s="38" t="str">
        <f t="shared" si="301"/>
        <v>3.3.93.39.61</v>
      </c>
      <c r="H1892" s="51" t="s">
        <v>340</v>
      </c>
      <c r="I1892" s="37" t="str">
        <f t="shared" si="310"/>
        <v>A</v>
      </c>
      <c r="J1892" s="38">
        <f t="shared" si="302"/>
        <v>5</v>
      </c>
      <c r="K1892" s="39" t="s">
        <v>47</v>
      </c>
      <c r="L1892" s="38" t="s">
        <v>770</v>
      </c>
      <c r="M1892" s="38" t="s">
        <v>545</v>
      </c>
      <c r="N1892" s="59" t="s">
        <v>549</v>
      </c>
      <c r="O1892" s="62" t="s">
        <v>554</v>
      </c>
      <c r="Q1892" s="2" t="str">
        <f t="shared" si="303"/>
        <v>3.3.93.39.61</v>
      </c>
      <c r="R1892" s="2" t="str">
        <f t="shared" si="304"/>
        <v>33933961</v>
      </c>
      <c r="S1892" s="2" t="b">
        <f t="shared" si="305"/>
        <v>1</v>
      </c>
      <c r="T1892" s="6" t="str">
        <f t="shared" si="306"/>
        <v>33933961</v>
      </c>
      <c r="V1892" s="9" t="str">
        <f t="shared" si="307"/>
        <v>A</v>
      </c>
      <c r="W1892" s="2" t="b">
        <f t="shared" si="308"/>
        <v>1</v>
      </c>
      <c r="Y1892" s="2" t="str">
        <f t="shared" si="309"/>
        <v>3.3.93.39.61 - SERVIÇOS DE SOCORRO E SALVAMENTO</v>
      </c>
      <c r="Z1892" s="2" t="s">
        <v>549</v>
      </c>
    </row>
    <row r="1893" spans="2:26" x14ac:dyDescent="0.25">
      <c r="B1893" s="36" t="s">
        <v>135</v>
      </c>
      <c r="C1893" s="37">
        <v>3</v>
      </c>
      <c r="D1893" s="37" t="s">
        <v>223</v>
      </c>
      <c r="E1893" s="37" t="s">
        <v>184</v>
      </c>
      <c r="F1893" s="37" t="s">
        <v>200</v>
      </c>
      <c r="G1893" s="38" t="str">
        <f t="shared" si="301"/>
        <v>3.3.93.39.62</v>
      </c>
      <c r="H1893" s="51" t="s">
        <v>341</v>
      </c>
      <c r="I1893" s="37" t="str">
        <f t="shared" si="310"/>
        <v>A</v>
      </c>
      <c r="J1893" s="38">
        <f t="shared" si="302"/>
        <v>5</v>
      </c>
      <c r="K1893" s="39" t="s">
        <v>47</v>
      </c>
      <c r="L1893" s="38" t="s">
        <v>770</v>
      </c>
      <c r="M1893" s="38" t="s">
        <v>545</v>
      </c>
      <c r="N1893" s="59" t="s">
        <v>549</v>
      </c>
      <c r="O1893" s="62" t="s">
        <v>554</v>
      </c>
      <c r="Q1893" s="2" t="str">
        <f t="shared" si="303"/>
        <v>3.3.93.39.62</v>
      </c>
      <c r="R1893" s="2" t="str">
        <f t="shared" si="304"/>
        <v>33933962</v>
      </c>
      <c r="S1893" s="2" t="b">
        <f t="shared" si="305"/>
        <v>1</v>
      </c>
      <c r="T1893" s="6" t="str">
        <f t="shared" si="306"/>
        <v>33933962</v>
      </c>
      <c r="V1893" s="9" t="str">
        <f t="shared" si="307"/>
        <v>A</v>
      </c>
      <c r="W1893" s="2" t="b">
        <f t="shared" si="308"/>
        <v>1</v>
      </c>
      <c r="Y1893" s="2" t="str">
        <f t="shared" si="309"/>
        <v>3.3.93.39.62 - SERVIÇOS DE PRODUÇÃO INDUSTRIAL</v>
      </c>
      <c r="Z1893" s="2" t="s">
        <v>549</v>
      </c>
    </row>
    <row r="1894" spans="2:26" x14ac:dyDescent="0.25">
      <c r="B1894" s="36" t="s">
        <v>135</v>
      </c>
      <c r="C1894" s="37">
        <v>3</v>
      </c>
      <c r="D1894" s="37" t="s">
        <v>223</v>
      </c>
      <c r="E1894" s="37" t="s">
        <v>184</v>
      </c>
      <c r="F1894" s="37" t="s">
        <v>201</v>
      </c>
      <c r="G1894" s="38" t="str">
        <f t="shared" si="301"/>
        <v>3.3.93.39.63</v>
      </c>
      <c r="H1894" s="23" t="s">
        <v>641</v>
      </c>
      <c r="I1894" s="37" t="str">
        <f t="shared" si="310"/>
        <v>A</v>
      </c>
      <c r="J1894" s="38">
        <f t="shared" si="302"/>
        <v>5</v>
      </c>
      <c r="K1894" s="39" t="s">
        <v>47</v>
      </c>
      <c r="L1894" s="38" t="s">
        <v>770</v>
      </c>
      <c r="M1894" s="38" t="s">
        <v>545</v>
      </c>
      <c r="N1894" s="59" t="s">
        <v>549</v>
      </c>
      <c r="O1894" s="62" t="s">
        <v>554</v>
      </c>
      <c r="Q1894" s="2" t="str">
        <f t="shared" si="303"/>
        <v>3.3.93.39.63</v>
      </c>
      <c r="R1894" s="2" t="str">
        <f t="shared" si="304"/>
        <v>33933963</v>
      </c>
      <c r="S1894" s="2" t="b">
        <f t="shared" si="305"/>
        <v>1</v>
      </c>
      <c r="T1894" s="6" t="str">
        <f t="shared" si="306"/>
        <v>33933963</v>
      </c>
      <c r="V1894" s="9" t="str">
        <f t="shared" si="307"/>
        <v>A</v>
      </c>
      <c r="W1894" s="2" t="b">
        <f t="shared" si="308"/>
        <v>1</v>
      </c>
      <c r="Y1894" s="2" t="str">
        <f t="shared" si="309"/>
        <v>3.3.93.39.63 - SERVIÇOS GRÁFICOS E EDITORIAIS</v>
      </c>
      <c r="Z1894" s="2" t="s">
        <v>549</v>
      </c>
    </row>
    <row r="1895" spans="2:26" x14ac:dyDescent="0.25">
      <c r="B1895" s="36" t="s">
        <v>135</v>
      </c>
      <c r="C1895" s="37">
        <v>3</v>
      </c>
      <c r="D1895" s="37" t="s">
        <v>223</v>
      </c>
      <c r="E1895" s="37" t="s">
        <v>184</v>
      </c>
      <c r="F1895" s="37" t="s">
        <v>202</v>
      </c>
      <c r="G1895" s="38" t="str">
        <f t="shared" si="301"/>
        <v>3.3.93.39.64</v>
      </c>
      <c r="H1895" s="23" t="s">
        <v>623</v>
      </c>
      <c r="I1895" s="38" t="str">
        <f t="shared" si="310"/>
        <v>A</v>
      </c>
      <c r="J1895" s="38">
        <f t="shared" si="302"/>
        <v>5</v>
      </c>
      <c r="K1895" s="39" t="s">
        <v>47</v>
      </c>
      <c r="L1895" s="38" t="s">
        <v>770</v>
      </c>
      <c r="M1895" s="38" t="s">
        <v>545</v>
      </c>
      <c r="N1895" s="59" t="s">
        <v>549</v>
      </c>
      <c r="O1895" s="62" t="s">
        <v>554</v>
      </c>
      <c r="Q1895" s="2" t="str">
        <f t="shared" si="303"/>
        <v>3.3.93.39.64</v>
      </c>
      <c r="R1895" s="2" t="str">
        <f t="shared" si="304"/>
        <v>33933964</v>
      </c>
      <c r="S1895" s="2" t="b">
        <f t="shared" si="305"/>
        <v>1</v>
      </c>
      <c r="T1895" s="6" t="str">
        <f t="shared" si="306"/>
        <v>33933964</v>
      </c>
      <c r="V1895" s="9" t="str">
        <f t="shared" si="307"/>
        <v>A</v>
      </c>
      <c r="W1895" s="2" t="b">
        <f t="shared" si="308"/>
        <v>1</v>
      </c>
      <c r="Y1895" s="2" t="str">
        <f t="shared" si="309"/>
        <v>3.3.93.39.64 - SERVIÇOS DE PERÍCIAS MÉDICA E ODONTOLÓGICAS PARA BENEFÍCIOS</v>
      </c>
      <c r="Z1895" s="2" t="s">
        <v>549</v>
      </c>
    </row>
    <row r="1896" spans="2:26" x14ac:dyDescent="0.25">
      <c r="B1896" s="36" t="s">
        <v>135</v>
      </c>
      <c r="C1896" s="37">
        <v>3</v>
      </c>
      <c r="D1896" s="37" t="s">
        <v>223</v>
      </c>
      <c r="E1896" s="37" t="s">
        <v>184</v>
      </c>
      <c r="F1896" s="52" t="s">
        <v>203</v>
      </c>
      <c r="G1896" s="47" t="str">
        <f t="shared" si="301"/>
        <v>3.3.93.39.65</v>
      </c>
      <c r="H1896" s="48" t="s">
        <v>492</v>
      </c>
      <c r="I1896" s="38" t="str">
        <f t="shared" si="310"/>
        <v>A</v>
      </c>
      <c r="J1896" s="38">
        <f t="shared" si="302"/>
        <v>5</v>
      </c>
      <c r="K1896" s="39" t="s">
        <v>47</v>
      </c>
      <c r="L1896" s="38" t="s">
        <v>770</v>
      </c>
      <c r="M1896" s="38" t="s">
        <v>545</v>
      </c>
      <c r="N1896" s="59" t="s">
        <v>549</v>
      </c>
      <c r="O1896" s="62" t="s">
        <v>554</v>
      </c>
      <c r="Q1896" s="2" t="str">
        <f t="shared" si="303"/>
        <v>3.3.93.39.65</v>
      </c>
      <c r="R1896" s="2" t="str">
        <f t="shared" si="304"/>
        <v>33933965</v>
      </c>
      <c r="S1896" s="2" t="b">
        <f t="shared" si="305"/>
        <v>1</v>
      </c>
      <c r="T1896" s="6" t="str">
        <f t="shared" si="306"/>
        <v>33933965</v>
      </c>
      <c r="V1896" s="9" t="str">
        <f t="shared" si="307"/>
        <v>A</v>
      </c>
      <c r="W1896" s="2" t="b">
        <f t="shared" si="308"/>
        <v>1</v>
      </c>
      <c r="Y1896" s="2" t="str">
        <f t="shared" si="309"/>
        <v>3.3.93.39.65 - SERVIÇOS DE APOIO AO ENSINO</v>
      </c>
      <c r="Z1896" s="2" t="s">
        <v>549</v>
      </c>
    </row>
    <row r="1897" spans="2:26" x14ac:dyDescent="0.25">
      <c r="B1897" s="36" t="s">
        <v>135</v>
      </c>
      <c r="C1897" s="37">
        <v>3</v>
      </c>
      <c r="D1897" s="37" t="s">
        <v>223</v>
      </c>
      <c r="E1897" s="37" t="s">
        <v>184</v>
      </c>
      <c r="F1897" s="37" t="s">
        <v>204</v>
      </c>
      <c r="G1897" s="38" t="str">
        <f t="shared" si="301"/>
        <v>3.3.93.39.66</v>
      </c>
      <c r="H1897" s="51" t="s">
        <v>342</v>
      </c>
      <c r="I1897" s="37" t="str">
        <f t="shared" si="310"/>
        <v>A</v>
      </c>
      <c r="J1897" s="38">
        <f t="shared" si="302"/>
        <v>5</v>
      </c>
      <c r="K1897" s="39" t="s">
        <v>47</v>
      </c>
      <c r="L1897" s="38" t="s">
        <v>770</v>
      </c>
      <c r="M1897" s="38" t="s">
        <v>545</v>
      </c>
      <c r="N1897" s="59" t="s">
        <v>549</v>
      </c>
      <c r="O1897" s="62" t="s">
        <v>554</v>
      </c>
      <c r="Q1897" s="2" t="str">
        <f t="shared" si="303"/>
        <v>3.3.93.39.66</v>
      </c>
      <c r="R1897" s="2" t="str">
        <f t="shared" si="304"/>
        <v>33933966</v>
      </c>
      <c r="S1897" s="2" t="b">
        <f t="shared" si="305"/>
        <v>1</v>
      </c>
      <c r="T1897" s="6" t="str">
        <f t="shared" si="306"/>
        <v>33933966</v>
      </c>
      <c r="V1897" s="9" t="str">
        <f t="shared" si="307"/>
        <v>A</v>
      </c>
      <c r="W1897" s="2" t="b">
        <f t="shared" si="308"/>
        <v>1</v>
      </c>
      <c r="Y1897" s="2" t="str">
        <f t="shared" si="309"/>
        <v>3.3.93.39.66 - SERVIÇOS JUDICIÁRIOS</v>
      </c>
      <c r="Z1897" s="2" t="s">
        <v>549</v>
      </c>
    </row>
    <row r="1898" spans="2:26" x14ac:dyDescent="0.25">
      <c r="B1898" s="36" t="s">
        <v>135</v>
      </c>
      <c r="C1898" s="37">
        <v>3</v>
      </c>
      <c r="D1898" s="37" t="s">
        <v>223</v>
      </c>
      <c r="E1898" s="37" t="s">
        <v>184</v>
      </c>
      <c r="F1898" s="37" t="s">
        <v>205</v>
      </c>
      <c r="G1898" s="38" t="str">
        <f t="shared" si="301"/>
        <v>3.3.93.39.67</v>
      </c>
      <c r="H1898" s="51" t="s">
        <v>343</v>
      </c>
      <c r="I1898" s="37" t="str">
        <f t="shared" si="310"/>
        <v>A</v>
      </c>
      <c r="J1898" s="38">
        <f t="shared" si="302"/>
        <v>5</v>
      </c>
      <c r="K1898" s="39" t="s">
        <v>47</v>
      </c>
      <c r="L1898" s="38" t="s">
        <v>770</v>
      </c>
      <c r="M1898" s="38" t="s">
        <v>545</v>
      </c>
      <c r="N1898" s="59" t="s">
        <v>549</v>
      </c>
      <c r="O1898" s="62" t="s">
        <v>554</v>
      </c>
      <c r="Q1898" s="2" t="str">
        <f t="shared" si="303"/>
        <v>3.3.93.39.67</v>
      </c>
      <c r="R1898" s="2" t="str">
        <f t="shared" si="304"/>
        <v>33933967</v>
      </c>
      <c r="S1898" s="2" t="b">
        <f t="shared" si="305"/>
        <v>1</v>
      </c>
      <c r="T1898" s="6" t="str">
        <f t="shared" si="306"/>
        <v>33933967</v>
      </c>
      <c r="V1898" s="9" t="str">
        <f t="shared" si="307"/>
        <v>A</v>
      </c>
      <c r="W1898" s="2" t="b">
        <f t="shared" si="308"/>
        <v>1</v>
      </c>
      <c r="Y1898" s="2" t="str">
        <f t="shared" si="309"/>
        <v>3.3.93.39.67 - SERVIÇOS FUNERÁRIOS</v>
      </c>
      <c r="Z1898" s="2" t="s">
        <v>549</v>
      </c>
    </row>
    <row r="1899" spans="2:26" x14ac:dyDescent="0.25">
      <c r="B1899" s="36" t="s">
        <v>135</v>
      </c>
      <c r="C1899" s="37">
        <v>3</v>
      </c>
      <c r="D1899" s="37" t="s">
        <v>223</v>
      </c>
      <c r="E1899" s="37" t="s">
        <v>184</v>
      </c>
      <c r="F1899" s="37" t="s">
        <v>206</v>
      </c>
      <c r="G1899" s="38" t="str">
        <f t="shared" si="301"/>
        <v>3.3.93.39.68</v>
      </c>
      <c r="H1899" s="51" t="s">
        <v>316</v>
      </c>
      <c r="I1899" s="37" t="str">
        <f t="shared" si="310"/>
        <v>A</v>
      </c>
      <c r="J1899" s="38">
        <f t="shared" si="302"/>
        <v>5</v>
      </c>
      <c r="K1899" s="39" t="s">
        <v>47</v>
      </c>
      <c r="L1899" s="38" t="s">
        <v>770</v>
      </c>
      <c r="M1899" s="38" t="s">
        <v>545</v>
      </c>
      <c r="N1899" s="59" t="s">
        <v>549</v>
      </c>
      <c r="O1899" s="62" t="s">
        <v>554</v>
      </c>
      <c r="Q1899" s="2" t="str">
        <f t="shared" si="303"/>
        <v>3.3.93.39.68</v>
      </c>
      <c r="R1899" s="2" t="str">
        <f t="shared" si="304"/>
        <v>33933968</v>
      </c>
      <c r="S1899" s="2" t="b">
        <f t="shared" si="305"/>
        <v>1</v>
      </c>
      <c r="T1899" s="6" t="str">
        <f t="shared" si="306"/>
        <v>33933968</v>
      </c>
      <c r="V1899" s="9" t="str">
        <f t="shared" si="307"/>
        <v>A</v>
      </c>
      <c r="W1899" s="2" t="b">
        <f t="shared" si="308"/>
        <v>1</v>
      </c>
      <c r="Y1899" s="2" t="str">
        <f t="shared" si="309"/>
        <v>3.3.93.39.68 - SERVIÇO DE CONSERVAÇÃO E REBENEFICIAMENTO DE MERCADORIAS</v>
      </c>
      <c r="Z1899" s="2" t="s">
        <v>549</v>
      </c>
    </row>
    <row r="1900" spans="2:26" x14ac:dyDescent="0.25">
      <c r="B1900" s="36" t="s">
        <v>135</v>
      </c>
      <c r="C1900" s="37">
        <v>3</v>
      </c>
      <c r="D1900" s="37" t="s">
        <v>223</v>
      </c>
      <c r="E1900" s="37" t="s">
        <v>184</v>
      </c>
      <c r="F1900" s="37" t="s">
        <v>207</v>
      </c>
      <c r="G1900" s="38" t="str">
        <f t="shared" si="301"/>
        <v>3.3.93.39.69</v>
      </c>
      <c r="H1900" s="51" t="s">
        <v>344</v>
      </c>
      <c r="I1900" s="37" t="str">
        <f t="shared" si="310"/>
        <v>A</v>
      </c>
      <c r="J1900" s="38">
        <f t="shared" si="302"/>
        <v>5</v>
      </c>
      <c r="K1900" s="39" t="s">
        <v>47</v>
      </c>
      <c r="L1900" s="38" t="s">
        <v>770</v>
      </c>
      <c r="M1900" s="38" t="s">
        <v>545</v>
      </c>
      <c r="N1900" s="59" t="s">
        <v>549</v>
      </c>
      <c r="O1900" s="62" t="s">
        <v>554</v>
      </c>
      <c r="Q1900" s="2" t="str">
        <f t="shared" si="303"/>
        <v>3.3.93.39.69</v>
      </c>
      <c r="R1900" s="2" t="str">
        <f t="shared" si="304"/>
        <v>33933969</v>
      </c>
      <c r="S1900" s="2" t="b">
        <f t="shared" si="305"/>
        <v>1</v>
      </c>
      <c r="T1900" s="6" t="str">
        <f t="shared" si="306"/>
        <v>33933969</v>
      </c>
      <c r="V1900" s="9" t="str">
        <f t="shared" si="307"/>
        <v>A</v>
      </c>
      <c r="W1900" s="2" t="b">
        <f t="shared" si="308"/>
        <v>1</v>
      </c>
      <c r="Y1900" s="2" t="str">
        <f t="shared" si="309"/>
        <v>3.3.93.39.69 - SEGUROS EM GERAL</v>
      </c>
      <c r="Z1900" s="2" t="s">
        <v>549</v>
      </c>
    </row>
    <row r="1901" spans="2:26" x14ac:dyDescent="0.25">
      <c r="B1901" s="36" t="s">
        <v>135</v>
      </c>
      <c r="C1901" s="37">
        <v>3</v>
      </c>
      <c r="D1901" s="37" t="s">
        <v>223</v>
      </c>
      <c r="E1901" s="37" t="s">
        <v>184</v>
      </c>
      <c r="F1901" s="37" t="s">
        <v>208</v>
      </c>
      <c r="G1901" s="38" t="str">
        <f t="shared" si="301"/>
        <v>3.3.93.39.70</v>
      </c>
      <c r="H1901" s="51" t="s">
        <v>318</v>
      </c>
      <c r="I1901" s="37" t="str">
        <f t="shared" si="310"/>
        <v>A</v>
      </c>
      <c r="J1901" s="38">
        <f t="shared" si="302"/>
        <v>5</v>
      </c>
      <c r="K1901" s="39" t="s">
        <v>47</v>
      </c>
      <c r="L1901" s="38" t="s">
        <v>770</v>
      </c>
      <c r="M1901" s="38" t="s">
        <v>545</v>
      </c>
      <c r="N1901" s="59" t="s">
        <v>549</v>
      </c>
      <c r="O1901" s="62" t="s">
        <v>554</v>
      </c>
      <c r="Q1901" s="2" t="str">
        <f t="shared" si="303"/>
        <v>3.3.93.39.70</v>
      </c>
      <c r="R1901" s="2" t="str">
        <f t="shared" si="304"/>
        <v>33933970</v>
      </c>
      <c r="S1901" s="2" t="b">
        <f t="shared" si="305"/>
        <v>1</v>
      </c>
      <c r="T1901" s="6" t="str">
        <f t="shared" si="306"/>
        <v>33933970</v>
      </c>
      <c r="V1901" s="9" t="str">
        <f t="shared" si="307"/>
        <v>A</v>
      </c>
      <c r="W1901" s="2" t="b">
        <f t="shared" si="308"/>
        <v>1</v>
      </c>
      <c r="Y1901" s="2" t="str">
        <f t="shared" si="309"/>
        <v>3.3.93.39.70 - CONFECÇÃO DE UNIFORMES, BANDEIRAS E FLÂMULAS</v>
      </c>
      <c r="Z1901" s="2" t="s">
        <v>549</v>
      </c>
    </row>
    <row r="1902" spans="2:26" x14ac:dyDescent="0.25">
      <c r="B1902" s="36" t="s">
        <v>135</v>
      </c>
      <c r="C1902" s="37">
        <v>3</v>
      </c>
      <c r="D1902" s="37" t="s">
        <v>223</v>
      </c>
      <c r="E1902" s="37" t="s">
        <v>184</v>
      </c>
      <c r="F1902" s="37" t="s">
        <v>209</v>
      </c>
      <c r="G1902" s="38" t="str">
        <f t="shared" si="301"/>
        <v>3.3.93.39.71</v>
      </c>
      <c r="H1902" s="51" t="s">
        <v>317</v>
      </c>
      <c r="I1902" s="37" t="str">
        <f t="shared" si="310"/>
        <v>A</v>
      </c>
      <c r="J1902" s="38">
        <f t="shared" si="302"/>
        <v>5</v>
      </c>
      <c r="K1902" s="39" t="s">
        <v>47</v>
      </c>
      <c r="L1902" s="38" t="s">
        <v>770</v>
      </c>
      <c r="M1902" s="38" t="s">
        <v>545</v>
      </c>
      <c r="N1902" s="59" t="s">
        <v>549</v>
      </c>
      <c r="O1902" s="62" t="s">
        <v>554</v>
      </c>
      <c r="Q1902" s="2" t="str">
        <f t="shared" si="303"/>
        <v>3.3.93.39.71</v>
      </c>
      <c r="R1902" s="2" t="str">
        <f t="shared" si="304"/>
        <v>33933971</v>
      </c>
      <c r="S1902" s="2" t="b">
        <f t="shared" si="305"/>
        <v>1</v>
      </c>
      <c r="T1902" s="6" t="str">
        <f t="shared" si="306"/>
        <v>33933971</v>
      </c>
      <c r="V1902" s="9" t="str">
        <f t="shared" si="307"/>
        <v>A</v>
      </c>
      <c r="W1902" s="2" t="b">
        <f t="shared" si="308"/>
        <v>1</v>
      </c>
      <c r="Y1902" s="2" t="str">
        <f t="shared" si="309"/>
        <v>3.3.93.39.71 - CONFECÇÃO DE MATERIAL DE ACONDICIONAMENTO E EMBALAGEM</v>
      </c>
      <c r="Z1902" s="2" t="s">
        <v>549</v>
      </c>
    </row>
    <row r="1903" spans="2:26" x14ac:dyDescent="0.25">
      <c r="B1903" s="36" t="s">
        <v>135</v>
      </c>
      <c r="C1903" s="37">
        <v>3</v>
      </c>
      <c r="D1903" s="37" t="s">
        <v>223</v>
      </c>
      <c r="E1903" s="37" t="s">
        <v>184</v>
      </c>
      <c r="F1903" s="52" t="s">
        <v>210</v>
      </c>
      <c r="G1903" s="47" t="str">
        <f t="shared" si="301"/>
        <v>3.3.93.39.72</v>
      </c>
      <c r="H1903" s="48" t="s">
        <v>106</v>
      </c>
      <c r="I1903" s="38" t="str">
        <f t="shared" si="310"/>
        <v>A</v>
      </c>
      <c r="J1903" s="38">
        <f t="shared" si="302"/>
        <v>5</v>
      </c>
      <c r="K1903" s="39" t="s">
        <v>47</v>
      </c>
      <c r="L1903" s="38" t="s">
        <v>770</v>
      </c>
      <c r="M1903" s="38" t="s">
        <v>545</v>
      </c>
      <c r="N1903" s="59" t="s">
        <v>549</v>
      </c>
      <c r="O1903" s="62" t="s">
        <v>554</v>
      </c>
      <c r="Q1903" s="2" t="str">
        <f t="shared" si="303"/>
        <v>3.3.93.39.72</v>
      </c>
      <c r="R1903" s="2" t="str">
        <f t="shared" si="304"/>
        <v>33933972</v>
      </c>
      <c r="S1903" s="2" t="b">
        <f t="shared" si="305"/>
        <v>1</v>
      </c>
      <c r="T1903" s="6" t="str">
        <f t="shared" si="306"/>
        <v>33933972</v>
      </c>
      <c r="V1903" s="9" t="str">
        <f t="shared" si="307"/>
        <v>A</v>
      </c>
      <c r="W1903" s="2" t="b">
        <f t="shared" si="308"/>
        <v>1</v>
      </c>
      <c r="Y1903" s="2" t="str">
        <f t="shared" si="309"/>
        <v>3.3.93.39.72 - VALE-TRANSPORTE</v>
      </c>
      <c r="Z1903" s="2" t="s">
        <v>549</v>
      </c>
    </row>
    <row r="1904" spans="2:26" x14ac:dyDescent="0.25">
      <c r="B1904" s="36" t="s">
        <v>135</v>
      </c>
      <c r="C1904" s="37">
        <v>3</v>
      </c>
      <c r="D1904" s="37" t="s">
        <v>223</v>
      </c>
      <c r="E1904" s="37" t="s">
        <v>184</v>
      </c>
      <c r="F1904" s="37" t="s">
        <v>211</v>
      </c>
      <c r="G1904" s="38" t="str">
        <f t="shared" si="301"/>
        <v>3.3.93.39.73</v>
      </c>
      <c r="H1904" s="51" t="s">
        <v>345</v>
      </c>
      <c r="I1904" s="37" t="str">
        <f t="shared" si="310"/>
        <v>A</v>
      </c>
      <c r="J1904" s="38">
        <f t="shared" si="302"/>
        <v>5</v>
      </c>
      <c r="K1904" s="39" t="s">
        <v>47</v>
      </c>
      <c r="L1904" s="38" t="s">
        <v>770</v>
      </c>
      <c r="M1904" s="38" t="s">
        <v>545</v>
      </c>
      <c r="N1904" s="59" t="s">
        <v>549</v>
      </c>
      <c r="O1904" s="62" t="s">
        <v>554</v>
      </c>
      <c r="Q1904" s="2" t="str">
        <f t="shared" si="303"/>
        <v>3.3.93.39.73</v>
      </c>
      <c r="R1904" s="2" t="str">
        <f t="shared" si="304"/>
        <v>33933973</v>
      </c>
      <c r="S1904" s="2" t="b">
        <f t="shared" si="305"/>
        <v>1</v>
      </c>
      <c r="T1904" s="6" t="str">
        <f t="shared" si="306"/>
        <v>33933973</v>
      </c>
      <c r="V1904" s="9" t="str">
        <f t="shared" si="307"/>
        <v>A</v>
      </c>
      <c r="W1904" s="2" t="b">
        <f t="shared" si="308"/>
        <v>1</v>
      </c>
      <c r="Y1904" s="2" t="str">
        <f t="shared" si="309"/>
        <v>3.3.93.39.73 - TRANSPORTE DE SERVIDORES</v>
      </c>
      <c r="Z1904" s="2" t="s">
        <v>549</v>
      </c>
    </row>
    <row r="1905" spans="2:26" x14ac:dyDescent="0.25">
      <c r="B1905" s="36" t="s">
        <v>135</v>
      </c>
      <c r="C1905" s="37">
        <v>3</v>
      </c>
      <c r="D1905" s="37" t="s">
        <v>223</v>
      </c>
      <c r="E1905" s="37" t="s">
        <v>184</v>
      </c>
      <c r="F1905" s="37" t="s">
        <v>212</v>
      </c>
      <c r="G1905" s="38" t="str">
        <f t="shared" si="301"/>
        <v>3.3.93.39.74</v>
      </c>
      <c r="H1905" s="51" t="s">
        <v>319</v>
      </c>
      <c r="I1905" s="37" t="str">
        <f t="shared" si="310"/>
        <v>A</v>
      </c>
      <c r="J1905" s="38">
        <f t="shared" si="302"/>
        <v>5</v>
      </c>
      <c r="K1905" s="39" t="s">
        <v>47</v>
      </c>
      <c r="L1905" s="38" t="s">
        <v>770</v>
      </c>
      <c r="M1905" s="38" t="s">
        <v>545</v>
      </c>
      <c r="N1905" s="59" t="s">
        <v>549</v>
      </c>
      <c r="O1905" s="62" t="s">
        <v>554</v>
      </c>
      <c r="Q1905" s="2" t="str">
        <f t="shared" si="303"/>
        <v>3.3.93.39.74</v>
      </c>
      <c r="R1905" s="2" t="str">
        <f t="shared" si="304"/>
        <v>33933974</v>
      </c>
      <c r="S1905" s="2" t="b">
        <f t="shared" si="305"/>
        <v>1</v>
      </c>
      <c r="T1905" s="6" t="str">
        <f t="shared" si="306"/>
        <v>33933974</v>
      </c>
      <c r="V1905" s="9" t="str">
        <f t="shared" si="307"/>
        <v>A</v>
      </c>
      <c r="W1905" s="2" t="b">
        <f t="shared" si="308"/>
        <v>1</v>
      </c>
      <c r="Y1905" s="2" t="str">
        <f t="shared" si="309"/>
        <v>3.3.93.39.74 - FRETES E TRANSPORTES DE ENCOMENDAS</v>
      </c>
      <c r="Z1905" s="2" t="s">
        <v>549</v>
      </c>
    </row>
    <row r="1906" spans="2:26" x14ac:dyDescent="0.25">
      <c r="B1906" s="36" t="s">
        <v>135</v>
      </c>
      <c r="C1906" s="37">
        <v>3</v>
      </c>
      <c r="D1906" s="37" t="s">
        <v>223</v>
      </c>
      <c r="E1906" s="37" t="s">
        <v>184</v>
      </c>
      <c r="F1906" s="37" t="s">
        <v>213</v>
      </c>
      <c r="G1906" s="38" t="str">
        <f t="shared" si="301"/>
        <v>3.3.93.39.76</v>
      </c>
      <c r="H1906" s="51" t="s">
        <v>346</v>
      </c>
      <c r="I1906" s="37" t="str">
        <f t="shared" si="310"/>
        <v>A</v>
      </c>
      <c r="J1906" s="38">
        <f t="shared" si="302"/>
        <v>5</v>
      </c>
      <c r="K1906" s="39" t="s">
        <v>47</v>
      </c>
      <c r="L1906" s="38" t="s">
        <v>770</v>
      </c>
      <c r="M1906" s="38" t="s">
        <v>545</v>
      </c>
      <c r="N1906" s="59" t="s">
        <v>549</v>
      </c>
      <c r="O1906" s="62" t="s">
        <v>554</v>
      </c>
      <c r="Q1906" s="2" t="str">
        <f t="shared" si="303"/>
        <v>3.3.93.39.76</v>
      </c>
      <c r="R1906" s="2" t="str">
        <f t="shared" si="304"/>
        <v>33933976</v>
      </c>
      <c r="S1906" s="2" t="b">
        <f t="shared" si="305"/>
        <v>1</v>
      </c>
      <c r="T1906" s="6" t="str">
        <f t="shared" si="306"/>
        <v>33933976</v>
      </c>
      <c r="V1906" s="9" t="str">
        <f t="shared" si="307"/>
        <v>A</v>
      </c>
      <c r="W1906" s="2" t="b">
        <f t="shared" si="308"/>
        <v>1</v>
      </c>
      <c r="Y1906" s="2" t="str">
        <f t="shared" si="309"/>
        <v>3.3.93.39.76 - CLASSIFICAÇÃO DE PRODUTOS</v>
      </c>
      <c r="Z1906" s="2" t="s">
        <v>549</v>
      </c>
    </row>
    <row r="1907" spans="2:26" x14ac:dyDescent="0.25">
      <c r="B1907" s="36" t="s">
        <v>135</v>
      </c>
      <c r="C1907" s="37">
        <v>3</v>
      </c>
      <c r="D1907" s="37" t="s">
        <v>223</v>
      </c>
      <c r="E1907" s="37" t="s">
        <v>184</v>
      </c>
      <c r="F1907" s="52" t="s">
        <v>214</v>
      </c>
      <c r="G1907" s="47" t="str">
        <f t="shared" si="301"/>
        <v>3.3.93.39.77</v>
      </c>
      <c r="H1907" s="48" t="s">
        <v>493</v>
      </c>
      <c r="I1907" s="38" t="str">
        <f t="shared" si="310"/>
        <v>A</v>
      </c>
      <c r="J1907" s="38">
        <f t="shared" si="302"/>
        <v>5</v>
      </c>
      <c r="K1907" s="39" t="s">
        <v>47</v>
      </c>
      <c r="L1907" s="38" t="s">
        <v>770</v>
      </c>
      <c r="M1907" s="38" t="s">
        <v>545</v>
      </c>
      <c r="N1907" s="59" t="s">
        <v>549</v>
      </c>
      <c r="O1907" s="62" t="s">
        <v>554</v>
      </c>
      <c r="Q1907" s="2" t="str">
        <f t="shared" si="303"/>
        <v>3.3.93.39.77</v>
      </c>
      <c r="R1907" s="2" t="str">
        <f t="shared" si="304"/>
        <v>33933977</v>
      </c>
      <c r="S1907" s="2" t="b">
        <f t="shared" si="305"/>
        <v>1</v>
      </c>
      <c r="T1907" s="6" t="str">
        <f t="shared" si="306"/>
        <v>33933977</v>
      </c>
      <c r="V1907" s="9" t="str">
        <f t="shared" si="307"/>
        <v>A</v>
      </c>
      <c r="W1907" s="2" t="b">
        <f t="shared" si="308"/>
        <v>1</v>
      </c>
      <c r="Y1907" s="2" t="str">
        <f t="shared" si="309"/>
        <v>3.3.93.39.77 - VIGILÂNCIA OSTENSIVA/MONITORADA</v>
      </c>
      <c r="Z1907" s="2" t="s">
        <v>549</v>
      </c>
    </row>
    <row r="1908" spans="2:26" x14ac:dyDescent="0.25">
      <c r="B1908" s="36" t="s">
        <v>135</v>
      </c>
      <c r="C1908" s="37">
        <v>3</v>
      </c>
      <c r="D1908" s="37" t="s">
        <v>223</v>
      </c>
      <c r="E1908" s="37" t="s">
        <v>184</v>
      </c>
      <c r="F1908" s="52" t="s">
        <v>215</v>
      </c>
      <c r="G1908" s="47" t="str">
        <f t="shared" si="301"/>
        <v>3.3.93.39.78</v>
      </c>
      <c r="H1908" s="48" t="s">
        <v>494</v>
      </c>
      <c r="I1908" s="38" t="str">
        <f t="shared" si="310"/>
        <v>A</v>
      </c>
      <c r="J1908" s="38">
        <f t="shared" si="302"/>
        <v>5</v>
      </c>
      <c r="K1908" s="39" t="s">
        <v>47</v>
      </c>
      <c r="L1908" s="38" t="s">
        <v>770</v>
      </c>
      <c r="M1908" s="38" t="s">
        <v>545</v>
      </c>
      <c r="N1908" s="59" t="s">
        <v>549</v>
      </c>
      <c r="O1908" s="62" t="s">
        <v>554</v>
      </c>
      <c r="Q1908" s="2" t="str">
        <f t="shared" si="303"/>
        <v>3.3.93.39.78</v>
      </c>
      <c r="R1908" s="2" t="str">
        <f t="shared" si="304"/>
        <v>33933978</v>
      </c>
      <c r="S1908" s="2" t="b">
        <f t="shared" si="305"/>
        <v>1</v>
      </c>
      <c r="T1908" s="6" t="str">
        <f t="shared" si="306"/>
        <v>33933978</v>
      </c>
      <c r="V1908" s="9" t="str">
        <f t="shared" si="307"/>
        <v>A</v>
      </c>
      <c r="W1908" s="2" t="b">
        <f t="shared" si="308"/>
        <v>1</v>
      </c>
      <c r="Y1908" s="2" t="str">
        <f t="shared" si="309"/>
        <v>3.3.93.39.78 - LIMPEZA E CONSERVAÇÃO</v>
      </c>
      <c r="Z1908" s="2" t="s">
        <v>549</v>
      </c>
    </row>
    <row r="1909" spans="2:26" x14ac:dyDescent="0.25">
      <c r="B1909" s="36" t="s">
        <v>135</v>
      </c>
      <c r="C1909" s="37">
        <v>3</v>
      </c>
      <c r="D1909" s="37" t="s">
        <v>223</v>
      </c>
      <c r="E1909" s="37" t="s">
        <v>184</v>
      </c>
      <c r="F1909" s="37" t="s">
        <v>216</v>
      </c>
      <c r="G1909" s="38" t="str">
        <f t="shared" si="301"/>
        <v>3.3.93.39.79</v>
      </c>
      <c r="H1909" s="51" t="s">
        <v>606</v>
      </c>
      <c r="I1909" s="37" t="str">
        <f t="shared" si="310"/>
        <v>A</v>
      </c>
      <c r="J1909" s="38">
        <f t="shared" si="302"/>
        <v>5</v>
      </c>
      <c r="K1909" s="39" t="s">
        <v>47</v>
      </c>
      <c r="L1909" s="38" t="s">
        <v>771</v>
      </c>
      <c r="M1909" s="38" t="s">
        <v>545</v>
      </c>
      <c r="N1909" s="67" t="s">
        <v>814</v>
      </c>
      <c r="O1909" s="62" t="s">
        <v>805</v>
      </c>
      <c r="Q1909" s="2" t="str">
        <f t="shared" si="303"/>
        <v>3.3.93.39.79</v>
      </c>
      <c r="R1909" s="2" t="str">
        <f t="shared" si="304"/>
        <v>33933979</v>
      </c>
      <c r="S1909" s="2" t="b">
        <f t="shared" si="305"/>
        <v>1</v>
      </c>
      <c r="T1909" s="6" t="str">
        <f t="shared" si="306"/>
        <v>33933979</v>
      </c>
      <c r="V1909" s="9" t="str">
        <f t="shared" si="307"/>
        <v>A</v>
      </c>
      <c r="W1909" s="2" t="b">
        <f t="shared" si="308"/>
        <v>1</v>
      </c>
      <c r="Y1909" s="2" t="str">
        <f t="shared" si="309"/>
        <v>3.3.93.39.79 - SERVIÇOS DE APOIO ADMINISTRATIVO, TÉCNICO E OPERACIONAL</v>
      </c>
      <c r="Z1909" s="2" t="s">
        <v>549</v>
      </c>
    </row>
    <row r="1910" spans="2:26" x14ac:dyDescent="0.25">
      <c r="B1910" s="36" t="s">
        <v>135</v>
      </c>
      <c r="C1910" s="37">
        <v>3</v>
      </c>
      <c r="D1910" s="37" t="s">
        <v>223</v>
      </c>
      <c r="E1910" s="37" t="s">
        <v>184</v>
      </c>
      <c r="F1910" s="37" t="s">
        <v>217</v>
      </c>
      <c r="G1910" s="38" t="str">
        <f t="shared" si="301"/>
        <v>3.3.93.39.80</v>
      </c>
      <c r="H1910" s="51" t="s">
        <v>347</v>
      </c>
      <c r="I1910" s="37" t="str">
        <f t="shared" si="310"/>
        <v>A</v>
      </c>
      <c r="J1910" s="38">
        <f t="shared" si="302"/>
        <v>5</v>
      </c>
      <c r="K1910" s="39" t="s">
        <v>47</v>
      </c>
      <c r="L1910" s="38" t="s">
        <v>770</v>
      </c>
      <c r="M1910" s="38" t="s">
        <v>545</v>
      </c>
      <c r="N1910" s="59" t="s">
        <v>549</v>
      </c>
      <c r="O1910" s="62" t="s">
        <v>554</v>
      </c>
      <c r="Q1910" s="2" t="str">
        <f t="shared" si="303"/>
        <v>3.3.93.39.80</v>
      </c>
      <c r="R1910" s="2" t="str">
        <f t="shared" si="304"/>
        <v>33933980</v>
      </c>
      <c r="S1910" s="2" t="b">
        <f t="shared" si="305"/>
        <v>1</v>
      </c>
      <c r="T1910" s="6" t="str">
        <f t="shared" si="306"/>
        <v>33933980</v>
      </c>
      <c r="V1910" s="9" t="str">
        <f t="shared" si="307"/>
        <v>A</v>
      </c>
      <c r="W1910" s="2" t="b">
        <f t="shared" si="308"/>
        <v>1</v>
      </c>
      <c r="Y1910" s="2" t="str">
        <f t="shared" si="309"/>
        <v>3.3.93.39.80 - HOSPEDAGENS</v>
      </c>
      <c r="Z1910" s="2" t="s">
        <v>549</v>
      </c>
    </row>
    <row r="1911" spans="2:26" x14ac:dyDescent="0.25">
      <c r="B1911" s="36" t="s">
        <v>135</v>
      </c>
      <c r="C1911" s="37">
        <v>3</v>
      </c>
      <c r="D1911" s="37" t="s">
        <v>223</v>
      </c>
      <c r="E1911" s="37" t="s">
        <v>184</v>
      </c>
      <c r="F1911" s="37" t="s">
        <v>218</v>
      </c>
      <c r="G1911" s="38" t="str">
        <f t="shared" si="301"/>
        <v>3.3.93.39.81</v>
      </c>
      <c r="H1911" s="51" t="s">
        <v>348</v>
      </c>
      <c r="I1911" s="37" t="str">
        <f t="shared" si="310"/>
        <v>A</v>
      </c>
      <c r="J1911" s="38">
        <f t="shared" si="302"/>
        <v>5</v>
      </c>
      <c r="K1911" s="39" t="s">
        <v>47</v>
      </c>
      <c r="L1911" s="38" t="s">
        <v>770</v>
      </c>
      <c r="M1911" s="38" t="s">
        <v>545</v>
      </c>
      <c r="N1911" s="59" t="s">
        <v>549</v>
      </c>
      <c r="O1911" s="62" t="s">
        <v>554</v>
      </c>
      <c r="Q1911" s="2" t="str">
        <f t="shared" si="303"/>
        <v>3.3.93.39.81</v>
      </c>
      <c r="R1911" s="2" t="str">
        <f t="shared" si="304"/>
        <v>33933981</v>
      </c>
      <c r="S1911" s="2" t="b">
        <f t="shared" si="305"/>
        <v>1</v>
      </c>
      <c r="T1911" s="6" t="str">
        <f t="shared" si="306"/>
        <v>33933981</v>
      </c>
      <c r="V1911" s="9" t="str">
        <f t="shared" si="307"/>
        <v>A</v>
      </c>
      <c r="W1911" s="2" t="b">
        <f t="shared" si="308"/>
        <v>1</v>
      </c>
      <c r="Y1911" s="2" t="str">
        <f t="shared" si="309"/>
        <v>3.3.93.39.81 - SERVIÇOS BANCÁRIOS</v>
      </c>
      <c r="Z1911" s="2" t="s">
        <v>549</v>
      </c>
    </row>
    <row r="1912" spans="2:26" x14ac:dyDescent="0.25">
      <c r="B1912" s="36" t="s">
        <v>135</v>
      </c>
      <c r="C1912" s="37">
        <v>3</v>
      </c>
      <c r="D1912" s="37" t="s">
        <v>223</v>
      </c>
      <c r="E1912" s="37" t="s">
        <v>184</v>
      </c>
      <c r="F1912" s="37" t="s">
        <v>219</v>
      </c>
      <c r="G1912" s="38" t="str">
        <f t="shared" si="301"/>
        <v>3.3.93.39.83</v>
      </c>
      <c r="H1912" s="51" t="s">
        <v>349</v>
      </c>
      <c r="I1912" s="37" t="str">
        <f t="shared" si="310"/>
        <v>A</v>
      </c>
      <c r="J1912" s="38">
        <f t="shared" si="302"/>
        <v>5</v>
      </c>
      <c r="K1912" s="39" t="s">
        <v>47</v>
      </c>
      <c r="L1912" s="38" t="s">
        <v>770</v>
      </c>
      <c r="M1912" s="38" t="s">
        <v>545</v>
      </c>
      <c r="N1912" s="59" t="s">
        <v>549</v>
      </c>
      <c r="O1912" s="62" t="s">
        <v>554</v>
      </c>
      <c r="Q1912" s="2" t="str">
        <f t="shared" ref="Q1912:Q1943" si="311">B1912&amp;"."&amp;C1912&amp;"."&amp;D1912&amp;"."&amp;E1912&amp;"."&amp;F1912</f>
        <v>3.3.93.39.83</v>
      </c>
      <c r="R1912" s="2" t="str">
        <f t="shared" ref="R1912:R1943" si="312">SUBSTITUTE(Q1912,".","")</f>
        <v>33933983</v>
      </c>
      <c r="S1912" s="2" t="b">
        <f t="shared" ref="S1912:S1943" si="313">R1912=T1912</f>
        <v>1</v>
      </c>
      <c r="T1912" s="6" t="str">
        <f t="shared" ref="T1912:T1943" si="314">TRIM(SUBSTITUTE(TEXT(G1912,"00000000"),".",""))</f>
        <v>33933983</v>
      </c>
      <c r="V1912" s="9" t="str">
        <f t="shared" ref="V1912:V1943" si="315">IF(IFERROR(SEARCH("Último",K1912),0)&gt;0,"A","S")</f>
        <v>A</v>
      </c>
      <c r="W1912" s="2" t="b">
        <f t="shared" ref="W1912:W1943" si="316">V1912=I1912</f>
        <v>1</v>
      </c>
      <c r="Y1912" s="2" t="str">
        <f t="shared" ref="Y1912:Y1943" si="317">G1912&amp;" - "&amp;H1912</f>
        <v>3.3.93.39.83 - SERVIÇOS DE CÓPIAS E REPRODUÇÃO DE DOCUMENTOS</v>
      </c>
      <c r="Z1912" s="2" t="s">
        <v>549</v>
      </c>
    </row>
    <row r="1913" spans="2:26" x14ac:dyDescent="0.25">
      <c r="B1913" s="36" t="s">
        <v>135</v>
      </c>
      <c r="C1913" s="37">
        <v>3</v>
      </c>
      <c r="D1913" s="37" t="s">
        <v>223</v>
      </c>
      <c r="E1913" s="37" t="s">
        <v>184</v>
      </c>
      <c r="F1913" s="37" t="s">
        <v>220</v>
      </c>
      <c r="G1913" s="38" t="str">
        <f t="shared" si="301"/>
        <v>3.3.93.39.85</v>
      </c>
      <c r="H1913" s="51" t="s">
        <v>350</v>
      </c>
      <c r="I1913" s="37" t="str">
        <f t="shared" si="310"/>
        <v>A</v>
      </c>
      <c r="J1913" s="38">
        <f t="shared" si="302"/>
        <v>5</v>
      </c>
      <c r="K1913" s="39" t="s">
        <v>47</v>
      </c>
      <c r="L1913" s="38" t="s">
        <v>770</v>
      </c>
      <c r="M1913" s="38" t="s">
        <v>545</v>
      </c>
      <c r="N1913" s="59" t="s">
        <v>549</v>
      </c>
      <c r="O1913" s="62" t="s">
        <v>554</v>
      </c>
      <c r="Q1913" s="2" t="str">
        <f t="shared" si="311"/>
        <v>3.3.93.39.85</v>
      </c>
      <c r="R1913" s="2" t="str">
        <f t="shared" si="312"/>
        <v>33933985</v>
      </c>
      <c r="S1913" s="2" t="b">
        <f t="shared" si="313"/>
        <v>1</v>
      </c>
      <c r="T1913" s="6" t="str">
        <f t="shared" si="314"/>
        <v>33933985</v>
      </c>
      <c r="V1913" s="9" t="str">
        <f t="shared" si="315"/>
        <v>A</v>
      </c>
      <c r="W1913" s="2" t="b">
        <f t="shared" si="316"/>
        <v>1</v>
      </c>
      <c r="Y1913" s="2" t="str">
        <f t="shared" si="317"/>
        <v>3.3.93.39.85 - SERVIÇOS EM ITENS REPARÁVEIS DE AVIAÇÃO</v>
      </c>
      <c r="Z1913" s="2" t="s">
        <v>549</v>
      </c>
    </row>
    <row r="1914" spans="2:26" x14ac:dyDescent="0.25">
      <c r="B1914" s="36" t="s">
        <v>135</v>
      </c>
      <c r="C1914" s="37">
        <v>3</v>
      </c>
      <c r="D1914" s="37" t="s">
        <v>223</v>
      </c>
      <c r="E1914" s="37" t="s">
        <v>184</v>
      </c>
      <c r="F1914" s="37" t="s">
        <v>221</v>
      </c>
      <c r="G1914" s="38" t="str">
        <f t="shared" si="301"/>
        <v>3.3.93.39.87</v>
      </c>
      <c r="H1914" s="51" t="s">
        <v>351</v>
      </c>
      <c r="I1914" s="37" t="str">
        <f t="shared" si="310"/>
        <v>A</v>
      </c>
      <c r="J1914" s="38">
        <f t="shared" si="302"/>
        <v>5</v>
      </c>
      <c r="K1914" s="39" t="s">
        <v>47</v>
      </c>
      <c r="L1914" s="38" t="s">
        <v>770</v>
      </c>
      <c r="M1914" s="38" t="s">
        <v>545</v>
      </c>
      <c r="N1914" s="59" t="s">
        <v>549</v>
      </c>
      <c r="O1914" s="62" t="s">
        <v>554</v>
      </c>
      <c r="Q1914" s="2" t="str">
        <f t="shared" si="311"/>
        <v>3.3.93.39.87</v>
      </c>
      <c r="R1914" s="2" t="str">
        <f t="shared" si="312"/>
        <v>33933987</v>
      </c>
      <c r="S1914" s="2" t="b">
        <f t="shared" si="313"/>
        <v>1</v>
      </c>
      <c r="T1914" s="6" t="str">
        <f t="shared" si="314"/>
        <v>33933987</v>
      </c>
      <c r="V1914" s="9" t="str">
        <f t="shared" si="315"/>
        <v>A</v>
      </c>
      <c r="W1914" s="2" t="b">
        <f t="shared" si="316"/>
        <v>1</v>
      </c>
      <c r="Y1914" s="2" t="str">
        <f t="shared" si="317"/>
        <v>3.3.93.39.87 - SERVIÇOS RELACIONADOS À INDUSTRIALIZAÇÃO AEROESPACIAL</v>
      </c>
      <c r="Z1914" s="2" t="s">
        <v>549</v>
      </c>
    </row>
    <row r="1915" spans="2:26" x14ac:dyDescent="0.25">
      <c r="B1915" s="36" t="s">
        <v>135</v>
      </c>
      <c r="C1915" s="37">
        <v>3</v>
      </c>
      <c r="D1915" s="37" t="s">
        <v>223</v>
      </c>
      <c r="E1915" s="37" t="s">
        <v>184</v>
      </c>
      <c r="F1915" s="37" t="s">
        <v>222</v>
      </c>
      <c r="G1915" s="38" t="str">
        <f t="shared" si="301"/>
        <v>3.3.93.39.89</v>
      </c>
      <c r="H1915" s="51" t="s">
        <v>352</v>
      </c>
      <c r="I1915" s="37" t="str">
        <f t="shared" si="310"/>
        <v>A</v>
      </c>
      <c r="J1915" s="38">
        <f t="shared" si="302"/>
        <v>5</v>
      </c>
      <c r="K1915" s="39" t="s">
        <v>47</v>
      </c>
      <c r="L1915" s="38" t="s">
        <v>770</v>
      </c>
      <c r="M1915" s="38" t="s">
        <v>545</v>
      </c>
      <c r="N1915" s="59" t="s">
        <v>549</v>
      </c>
      <c r="O1915" s="62" t="s">
        <v>554</v>
      </c>
      <c r="Q1915" s="2" t="str">
        <f t="shared" si="311"/>
        <v>3.3.93.39.89</v>
      </c>
      <c r="R1915" s="2" t="str">
        <f t="shared" si="312"/>
        <v>33933989</v>
      </c>
      <c r="S1915" s="2" t="b">
        <f t="shared" si="313"/>
        <v>1</v>
      </c>
      <c r="T1915" s="6" t="str">
        <f t="shared" si="314"/>
        <v>33933989</v>
      </c>
      <c r="V1915" s="9" t="str">
        <f t="shared" si="315"/>
        <v>A</v>
      </c>
      <c r="W1915" s="2" t="b">
        <f t="shared" si="316"/>
        <v>1</v>
      </c>
      <c r="Y1915" s="2" t="str">
        <f t="shared" si="317"/>
        <v>3.3.93.39.89 - MANUTENÇÃO DE REPARTIÇÕES – SERVIÇO EXTERIOR</v>
      </c>
      <c r="Z1915" s="2" t="s">
        <v>549</v>
      </c>
    </row>
    <row r="1916" spans="2:26" x14ac:dyDescent="0.25">
      <c r="B1916" s="36" t="s">
        <v>135</v>
      </c>
      <c r="C1916" s="37">
        <v>3</v>
      </c>
      <c r="D1916" s="37" t="s">
        <v>223</v>
      </c>
      <c r="E1916" s="37" t="s">
        <v>184</v>
      </c>
      <c r="F1916" s="52" t="s">
        <v>136</v>
      </c>
      <c r="G1916" s="47" t="str">
        <f t="shared" si="301"/>
        <v>3.3.93.39.90</v>
      </c>
      <c r="H1916" s="48" t="s">
        <v>624</v>
      </c>
      <c r="I1916" s="38" t="str">
        <f t="shared" si="310"/>
        <v>A</v>
      </c>
      <c r="J1916" s="38">
        <f t="shared" si="302"/>
        <v>5</v>
      </c>
      <c r="K1916" s="39" t="s">
        <v>47</v>
      </c>
      <c r="L1916" s="38" t="s">
        <v>770</v>
      </c>
      <c r="M1916" s="38" t="s">
        <v>545</v>
      </c>
      <c r="N1916" s="59" t="s">
        <v>549</v>
      </c>
      <c r="O1916" s="62" t="s">
        <v>554</v>
      </c>
      <c r="Q1916" s="2" t="str">
        <f t="shared" si="311"/>
        <v>3.3.93.39.90</v>
      </c>
      <c r="R1916" s="2" t="str">
        <f t="shared" si="312"/>
        <v>33933990</v>
      </c>
      <c r="S1916" s="2" t="b">
        <f t="shared" si="313"/>
        <v>1</v>
      </c>
      <c r="T1916" s="6" t="str">
        <f t="shared" si="314"/>
        <v>33933990</v>
      </c>
      <c r="V1916" s="9" t="str">
        <f t="shared" si="315"/>
        <v>A</v>
      </c>
      <c r="W1916" s="2" t="b">
        <f t="shared" si="316"/>
        <v>1</v>
      </c>
      <c r="Y1916" s="2" t="str">
        <f t="shared" si="317"/>
        <v>3.3.93.39.90 - SERVIÇOS DE PUBLICIDADE LEGAL</v>
      </c>
      <c r="Z1916" s="2" t="s">
        <v>549</v>
      </c>
    </row>
    <row r="1917" spans="2:26" x14ac:dyDescent="0.25">
      <c r="B1917" s="36" t="s">
        <v>135</v>
      </c>
      <c r="C1917" s="37">
        <v>3</v>
      </c>
      <c r="D1917" s="37" t="s">
        <v>223</v>
      </c>
      <c r="E1917" s="37" t="s">
        <v>184</v>
      </c>
      <c r="F1917" s="37" t="s">
        <v>191</v>
      </c>
      <c r="G1917" s="38" t="str">
        <f t="shared" si="301"/>
        <v>3.3.93.39.99</v>
      </c>
      <c r="H1917" s="23" t="s">
        <v>80</v>
      </c>
      <c r="I1917" s="38" t="str">
        <f t="shared" si="310"/>
        <v>A</v>
      </c>
      <c r="J1917" s="38">
        <f t="shared" si="302"/>
        <v>5</v>
      </c>
      <c r="K1917" s="39" t="s">
        <v>47</v>
      </c>
      <c r="L1917" s="38" t="s">
        <v>771</v>
      </c>
      <c r="M1917" s="38" t="s">
        <v>544</v>
      </c>
      <c r="N1917" s="67" t="s">
        <v>814</v>
      </c>
      <c r="O1917" s="62" t="s">
        <v>805</v>
      </c>
      <c r="Q1917" s="2" t="str">
        <f t="shared" si="311"/>
        <v>3.3.93.39.99</v>
      </c>
      <c r="R1917" s="2" t="str">
        <f t="shared" si="312"/>
        <v>33933999</v>
      </c>
      <c r="S1917" s="2" t="b">
        <f t="shared" si="313"/>
        <v>1</v>
      </c>
      <c r="T1917" s="6" t="str">
        <f t="shared" si="314"/>
        <v>33933999</v>
      </c>
      <c r="V1917" s="9" t="str">
        <f t="shared" si="315"/>
        <v>A</v>
      </c>
      <c r="W1917" s="2" t="b">
        <f t="shared" si="316"/>
        <v>1</v>
      </c>
      <c r="Y1917" s="2" t="str">
        <f t="shared" si="317"/>
        <v>3.3.93.39.99 - OUTROS SERVIÇOS DE TERCEIROS - PESSOA JURÍDICA</v>
      </c>
      <c r="Z1917" s="2" t="s">
        <v>549</v>
      </c>
    </row>
    <row r="1918" spans="2:26" x14ac:dyDescent="0.25">
      <c r="B1918" s="53">
        <v>3</v>
      </c>
      <c r="C1918" s="54" t="s">
        <v>135</v>
      </c>
      <c r="D1918" s="54" t="s">
        <v>223</v>
      </c>
      <c r="E1918" s="54" t="s">
        <v>153</v>
      </c>
      <c r="F1918" s="54" t="s">
        <v>186</v>
      </c>
      <c r="G1918" s="50" t="str">
        <f t="shared" si="301"/>
        <v>3.3.93.40.00</v>
      </c>
      <c r="H1918" s="55" t="s">
        <v>254</v>
      </c>
      <c r="I1918" s="34" t="str">
        <f t="shared" si="310"/>
        <v>S</v>
      </c>
      <c r="J1918" s="32">
        <f t="shared" si="302"/>
        <v>4</v>
      </c>
      <c r="K1918" s="35" t="s">
        <v>46</v>
      </c>
      <c r="L1918" s="32" t="s">
        <v>770</v>
      </c>
      <c r="M1918" s="32" t="s">
        <v>545</v>
      </c>
      <c r="N1918" s="59" t="s">
        <v>549</v>
      </c>
      <c r="O1918" s="61" t="s">
        <v>554</v>
      </c>
      <c r="Q1918" s="2" t="str">
        <f t="shared" si="311"/>
        <v>3.3.93.40.00</v>
      </c>
      <c r="R1918" s="2" t="str">
        <f t="shared" si="312"/>
        <v>33934000</v>
      </c>
      <c r="S1918" s="2" t="b">
        <f t="shared" si="313"/>
        <v>1</v>
      </c>
      <c r="T1918" s="6" t="str">
        <f t="shared" si="314"/>
        <v>33934000</v>
      </c>
      <c r="V1918" s="9" t="str">
        <f t="shared" si="315"/>
        <v>S</v>
      </c>
      <c r="W1918" s="2" t="b">
        <f t="shared" si="316"/>
        <v>1</v>
      </c>
      <c r="Y1918" s="2" t="str">
        <f t="shared" si="317"/>
        <v>3.3.93.40.00 - SERVIÇOS DE TECNOLOGIA DA INFORMAÇÃO E COMUNICAÇÃO - PESSOA JURÍDICA</v>
      </c>
      <c r="Z1918" s="2" t="s">
        <v>549</v>
      </c>
    </row>
    <row r="1919" spans="2:26" x14ac:dyDescent="0.25">
      <c r="B1919" s="56" t="s">
        <v>135</v>
      </c>
      <c r="C1919" s="52" t="s">
        <v>135</v>
      </c>
      <c r="D1919" s="52" t="s">
        <v>223</v>
      </c>
      <c r="E1919" s="52" t="s">
        <v>153</v>
      </c>
      <c r="F1919" s="52" t="s">
        <v>173</v>
      </c>
      <c r="G1919" s="47" t="str">
        <f t="shared" si="301"/>
        <v>3.3.93.40.01</v>
      </c>
      <c r="H1919" s="48" t="s">
        <v>495</v>
      </c>
      <c r="I1919" s="38" t="str">
        <f t="shared" si="310"/>
        <v>A</v>
      </c>
      <c r="J1919" s="38">
        <f t="shared" si="302"/>
        <v>5</v>
      </c>
      <c r="K1919" s="39" t="s">
        <v>47</v>
      </c>
      <c r="L1919" s="38" t="s">
        <v>770</v>
      </c>
      <c r="M1919" s="38" t="s">
        <v>545</v>
      </c>
      <c r="N1919" s="59" t="s">
        <v>549</v>
      </c>
      <c r="O1919" s="62" t="s">
        <v>554</v>
      </c>
      <c r="Q1919" s="2" t="str">
        <f t="shared" si="311"/>
        <v>3.3.93.40.01</v>
      </c>
      <c r="R1919" s="2" t="str">
        <f t="shared" si="312"/>
        <v>33934001</v>
      </c>
      <c r="S1919" s="2" t="b">
        <f t="shared" si="313"/>
        <v>1</v>
      </c>
      <c r="T1919" s="6" t="str">
        <f t="shared" si="314"/>
        <v>33934001</v>
      </c>
      <c r="V1919" s="9" t="str">
        <f t="shared" si="315"/>
        <v>A</v>
      </c>
      <c r="W1919" s="2" t="b">
        <f t="shared" si="316"/>
        <v>1</v>
      </c>
      <c r="Y1919" s="2" t="str">
        <f t="shared" si="317"/>
        <v>3.3.93.40.01 - LOCAÇÃO DE EQUIPAMENTOS DE TIC - ATIVOS DE REDE</v>
      </c>
      <c r="Z1919" s="2" t="s">
        <v>549</v>
      </c>
    </row>
    <row r="1920" spans="2:26" x14ac:dyDescent="0.25">
      <c r="B1920" s="56" t="s">
        <v>135</v>
      </c>
      <c r="C1920" s="52" t="s">
        <v>135</v>
      </c>
      <c r="D1920" s="52" t="s">
        <v>223</v>
      </c>
      <c r="E1920" s="52" t="s">
        <v>153</v>
      </c>
      <c r="F1920" s="52" t="s">
        <v>139</v>
      </c>
      <c r="G1920" s="47" t="str">
        <f t="shared" si="301"/>
        <v>3.3.93.40.03</v>
      </c>
      <c r="H1920" s="48" t="s">
        <v>353</v>
      </c>
      <c r="I1920" s="38" t="str">
        <f t="shared" si="310"/>
        <v>A</v>
      </c>
      <c r="J1920" s="38">
        <f t="shared" si="302"/>
        <v>5</v>
      </c>
      <c r="K1920" s="39" t="s">
        <v>47</v>
      </c>
      <c r="L1920" s="38" t="s">
        <v>770</v>
      </c>
      <c r="M1920" s="38" t="s">
        <v>545</v>
      </c>
      <c r="N1920" s="59" t="s">
        <v>549</v>
      </c>
      <c r="O1920" s="62" t="s">
        <v>554</v>
      </c>
      <c r="Q1920" s="2" t="str">
        <f t="shared" si="311"/>
        <v>3.3.93.40.03</v>
      </c>
      <c r="R1920" s="2" t="str">
        <f t="shared" si="312"/>
        <v>33934003</v>
      </c>
      <c r="S1920" s="2" t="b">
        <f t="shared" si="313"/>
        <v>1</v>
      </c>
      <c r="T1920" s="6" t="str">
        <f t="shared" si="314"/>
        <v>33934003</v>
      </c>
      <c r="V1920" s="9" t="str">
        <f t="shared" si="315"/>
        <v>A</v>
      </c>
      <c r="W1920" s="2" t="b">
        <f t="shared" si="316"/>
        <v>1</v>
      </c>
      <c r="Y1920" s="2" t="str">
        <f t="shared" si="317"/>
        <v>3.3.93.40.03 - DESENVOLVIMENTO DE SOFTWARE</v>
      </c>
      <c r="Z1920" s="2" t="s">
        <v>549</v>
      </c>
    </row>
    <row r="1921" spans="2:26" x14ac:dyDescent="0.25">
      <c r="B1921" s="56" t="s">
        <v>135</v>
      </c>
      <c r="C1921" s="52" t="s">
        <v>135</v>
      </c>
      <c r="D1921" s="52" t="s">
        <v>223</v>
      </c>
      <c r="E1921" s="52" t="s">
        <v>153</v>
      </c>
      <c r="F1921" s="52" t="s">
        <v>140</v>
      </c>
      <c r="G1921" s="47" t="str">
        <f t="shared" si="301"/>
        <v>3.3.93.40.04</v>
      </c>
      <c r="H1921" s="48" t="s">
        <v>354</v>
      </c>
      <c r="I1921" s="38" t="str">
        <f t="shared" si="310"/>
        <v>A</v>
      </c>
      <c r="J1921" s="38">
        <f t="shared" si="302"/>
        <v>5</v>
      </c>
      <c r="K1921" s="39" t="s">
        <v>47</v>
      </c>
      <c r="L1921" s="38" t="s">
        <v>770</v>
      </c>
      <c r="M1921" s="38" t="s">
        <v>545</v>
      </c>
      <c r="N1921" s="59" t="s">
        <v>549</v>
      </c>
      <c r="O1921" s="62" t="s">
        <v>554</v>
      </c>
      <c r="Q1921" s="2" t="str">
        <f t="shared" si="311"/>
        <v>3.3.93.40.04</v>
      </c>
      <c r="R1921" s="2" t="str">
        <f t="shared" si="312"/>
        <v>33934004</v>
      </c>
      <c r="S1921" s="2" t="b">
        <f t="shared" si="313"/>
        <v>1</v>
      </c>
      <c r="T1921" s="6" t="str">
        <f t="shared" si="314"/>
        <v>33934004</v>
      </c>
      <c r="V1921" s="9" t="str">
        <f t="shared" si="315"/>
        <v>A</v>
      </c>
      <c r="W1921" s="2" t="b">
        <f t="shared" si="316"/>
        <v>1</v>
      </c>
      <c r="Y1921" s="2" t="str">
        <f t="shared" si="317"/>
        <v>3.3.93.40.04 - MANUTENÇÃO DE SOFTWARE</v>
      </c>
      <c r="Z1921" s="2" t="s">
        <v>549</v>
      </c>
    </row>
    <row r="1922" spans="2:26" x14ac:dyDescent="0.25">
      <c r="B1922" s="56" t="s">
        <v>135</v>
      </c>
      <c r="C1922" s="52" t="s">
        <v>135</v>
      </c>
      <c r="D1922" s="52" t="s">
        <v>223</v>
      </c>
      <c r="E1922" s="52" t="s">
        <v>153</v>
      </c>
      <c r="F1922" s="52" t="s">
        <v>141</v>
      </c>
      <c r="G1922" s="47" t="str">
        <f t="shared" si="301"/>
        <v>3.3.93.40.05</v>
      </c>
      <c r="H1922" s="48" t="s">
        <v>355</v>
      </c>
      <c r="I1922" s="38" t="str">
        <f t="shared" si="310"/>
        <v>A</v>
      </c>
      <c r="J1922" s="38">
        <f t="shared" si="302"/>
        <v>5</v>
      </c>
      <c r="K1922" s="39" t="s">
        <v>47</v>
      </c>
      <c r="L1922" s="38" t="s">
        <v>770</v>
      </c>
      <c r="M1922" s="38" t="s">
        <v>545</v>
      </c>
      <c r="N1922" s="59" t="s">
        <v>549</v>
      </c>
      <c r="O1922" s="62" t="s">
        <v>554</v>
      </c>
      <c r="Q1922" s="2" t="str">
        <f t="shared" si="311"/>
        <v>3.3.93.40.05</v>
      </c>
      <c r="R1922" s="2" t="str">
        <f t="shared" si="312"/>
        <v>33934005</v>
      </c>
      <c r="S1922" s="2" t="b">
        <f t="shared" si="313"/>
        <v>1</v>
      </c>
      <c r="T1922" s="6" t="str">
        <f t="shared" si="314"/>
        <v>33934005</v>
      </c>
      <c r="V1922" s="9" t="str">
        <f t="shared" si="315"/>
        <v>A</v>
      </c>
      <c r="W1922" s="2" t="b">
        <f t="shared" si="316"/>
        <v>1</v>
      </c>
      <c r="Y1922" s="2" t="str">
        <f t="shared" si="317"/>
        <v>3.3.93.40.05 - HOSPEDAGENS DE SISTEMAS</v>
      </c>
      <c r="Z1922" s="2" t="s">
        <v>549</v>
      </c>
    </row>
    <row r="1923" spans="2:26" x14ac:dyDescent="0.25">
      <c r="B1923" s="56" t="s">
        <v>135</v>
      </c>
      <c r="C1923" s="52" t="s">
        <v>135</v>
      </c>
      <c r="D1923" s="52" t="s">
        <v>223</v>
      </c>
      <c r="E1923" s="52" t="s">
        <v>153</v>
      </c>
      <c r="F1923" s="52" t="s">
        <v>142</v>
      </c>
      <c r="G1923" s="47" t="str">
        <f t="shared" si="301"/>
        <v>3.3.93.40.06</v>
      </c>
      <c r="H1923" s="48" t="s">
        <v>496</v>
      </c>
      <c r="I1923" s="38" t="str">
        <f t="shared" si="310"/>
        <v>A</v>
      </c>
      <c r="J1923" s="38">
        <f t="shared" si="302"/>
        <v>5</v>
      </c>
      <c r="K1923" s="39" t="s">
        <v>47</v>
      </c>
      <c r="L1923" s="38" t="s">
        <v>770</v>
      </c>
      <c r="M1923" s="38" t="s">
        <v>545</v>
      </c>
      <c r="N1923" s="59" t="s">
        <v>549</v>
      </c>
      <c r="O1923" s="62" t="s">
        <v>554</v>
      </c>
      <c r="Q1923" s="2" t="str">
        <f t="shared" si="311"/>
        <v>3.3.93.40.06</v>
      </c>
      <c r="R1923" s="2" t="str">
        <f t="shared" si="312"/>
        <v>33934006</v>
      </c>
      <c r="S1923" s="2" t="b">
        <f t="shared" si="313"/>
        <v>1</v>
      </c>
      <c r="T1923" s="6" t="str">
        <f t="shared" si="314"/>
        <v>33934006</v>
      </c>
      <c r="V1923" s="9" t="str">
        <f t="shared" si="315"/>
        <v>A</v>
      </c>
      <c r="W1923" s="2" t="b">
        <f t="shared" si="316"/>
        <v>1</v>
      </c>
      <c r="Y1923" s="2" t="str">
        <f t="shared" si="317"/>
        <v>3.3.93.40.06 - LOCAÇÃO DE SOFTWARE</v>
      </c>
      <c r="Z1923" s="2" t="s">
        <v>549</v>
      </c>
    </row>
    <row r="1924" spans="2:26" x14ac:dyDescent="0.25">
      <c r="B1924" s="56" t="s">
        <v>135</v>
      </c>
      <c r="C1924" s="52" t="s">
        <v>135</v>
      </c>
      <c r="D1924" s="52" t="s">
        <v>223</v>
      </c>
      <c r="E1924" s="52" t="s">
        <v>153</v>
      </c>
      <c r="F1924" s="52" t="s">
        <v>143</v>
      </c>
      <c r="G1924" s="47" t="str">
        <f t="shared" si="301"/>
        <v>3.3.93.40.07</v>
      </c>
      <c r="H1924" s="48" t="s">
        <v>356</v>
      </c>
      <c r="I1924" s="38" t="str">
        <f t="shared" si="310"/>
        <v>A</v>
      </c>
      <c r="J1924" s="38">
        <f t="shared" si="302"/>
        <v>5</v>
      </c>
      <c r="K1924" s="39" t="s">
        <v>47</v>
      </c>
      <c r="L1924" s="38" t="s">
        <v>770</v>
      </c>
      <c r="M1924" s="38" t="s">
        <v>545</v>
      </c>
      <c r="N1924" s="59" t="s">
        <v>549</v>
      </c>
      <c r="O1924" s="62" t="s">
        <v>554</v>
      </c>
      <c r="Q1924" s="2" t="str">
        <f t="shared" si="311"/>
        <v>3.3.93.40.07</v>
      </c>
      <c r="R1924" s="2" t="str">
        <f t="shared" si="312"/>
        <v>33934007</v>
      </c>
      <c r="S1924" s="2" t="b">
        <f t="shared" si="313"/>
        <v>1</v>
      </c>
      <c r="T1924" s="6" t="str">
        <f t="shared" si="314"/>
        <v>33934007</v>
      </c>
      <c r="V1924" s="9" t="str">
        <f t="shared" si="315"/>
        <v>A</v>
      </c>
      <c r="W1924" s="2" t="b">
        <f t="shared" si="316"/>
        <v>1</v>
      </c>
      <c r="Y1924" s="2" t="str">
        <f t="shared" si="317"/>
        <v>3.3.93.40.07 - COMUNICAÇÃO DE DADOS</v>
      </c>
      <c r="Z1924" s="2" t="s">
        <v>549</v>
      </c>
    </row>
    <row r="1925" spans="2:26" x14ac:dyDescent="0.25">
      <c r="B1925" s="56" t="s">
        <v>135</v>
      </c>
      <c r="C1925" s="52" t="s">
        <v>135</v>
      </c>
      <c r="D1925" s="52" t="s">
        <v>223</v>
      </c>
      <c r="E1925" s="52" t="s">
        <v>153</v>
      </c>
      <c r="F1925" s="52" t="s">
        <v>144</v>
      </c>
      <c r="G1925" s="47" t="str">
        <f t="shared" si="301"/>
        <v>3.3.93.40.08</v>
      </c>
      <c r="H1925" s="48" t="s">
        <v>357</v>
      </c>
      <c r="I1925" s="38" t="str">
        <f t="shared" si="310"/>
        <v>A</v>
      </c>
      <c r="J1925" s="38">
        <f t="shared" si="302"/>
        <v>5</v>
      </c>
      <c r="K1925" s="39" t="s">
        <v>47</v>
      </c>
      <c r="L1925" s="38" t="s">
        <v>770</v>
      </c>
      <c r="M1925" s="38" t="s">
        <v>545</v>
      </c>
      <c r="N1925" s="59" t="s">
        <v>549</v>
      </c>
      <c r="O1925" s="62" t="s">
        <v>554</v>
      </c>
      <c r="Q1925" s="2" t="str">
        <f t="shared" si="311"/>
        <v>3.3.93.40.08</v>
      </c>
      <c r="R1925" s="2" t="str">
        <f t="shared" si="312"/>
        <v>33934008</v>
      </c>
      <c r="S1925" s="2" t="b">
        <f t="shared" si="313"/>
        <v>1</v>
      </c>
      <c r="T1925" s="6" t="str">
        <f t="shared" si="314"/>
        <v>33934008</v>
      </c>
      <c r="V1925" s="9" t="str">
        <f t="shared" si="315"/>
        <v>A</v>
      </c>
      <c r="W1925" s="2" t="b">
        <f t="shared" si="316"/>
        <v>1</v>
      </c>
      <c r="Y1925" s="2" t="str">
        <f t="shared" si="317"/>
        <v>3.3.93.40.08 - SUPORTE A USUÁRIOS DE TIC</v>
      </c>
      <c r="Z1925" s="2" t="s">
        <v>549</v>
      </c>
    </row>
    <row r="1926" spans="2:26" x14ac:dyDescent="0.25">
      <c r="B1926" s="56" t="s">
        <v>135</v>
      </c>
      <c r="C1926" s="52" t="s">
        <v>135</v>
      </c>
      <c r="D1926" s="52" t="s">
        <v>223</v>
      </c>
      <c r="E1926" s="52" t="s">
        <v>153</v>
      </c>
      <c r="F1926" s="52" t="s">
        <v>174</v>
      </c>
      <c r="G1926" s="47" t="str">
        <f t="shared" si="301"/>
        <v>3.3.93.40.09</v>
      </c>
      <c r="H1926" s="48" t="s">
        <v>358</v>
      </c>
      <c r="I1926" s="38" t="str">
        <f t="shared" si="310"/>
        <v>A</v>
      </c>
      <c r="J1926" s="38">
        <f t="shared" si="302"/>
        <v>5</v>
      </c>
      <c r="K1926" s="39" t="s">
        <v>47</v>
      </c>
      <c r="L1926" s="38" t="s">
        <v>770</v>
      </c>
      <c r="M1926" s="38" t="s">
        <v>545</v>
      </c>
      <c r="N1926" s="59" t="s">
        <v>549</v>
      </c>
      <c r="O1926" s="62" t="s">
        <v>554</v>
      </c>
      <c r="Q1926" s="2" t="str">
        <f t="shared" si="311"/>
        <v>3.3.93.40.09</v>
      </c>
      <c r="R1926" s="2" t="str">
        <f t="shared" si="312"/>
        <v>33934009</v>
      </c>
      <c r="S1926" s="2" t="b">
        <f t="shared" si="313"/>
        <v>1</v>
      </c>
      <c r="T1926" s="6" t="str">
        <f t="shared" si="314"/>
        <v>33934009</v>
      </c>
      <c r="V1926" s="9" t="str">
        <f t="shared" si="315"/>
        <v>A</v>
      </c>
      <c r="W1926" s="2" t="b">
        <f t="shared" si="316"/>
        <v>1</v>
      </c>
      <c r="Y1926" s="2" t="str">
        <f t="shared" si="317"/>
        <v>3.3.93.40.09 - SUPORTE DE INFRAESTRUTURA DE TIC</v>
      </c>
      <c r="Z1926" s="2" t="s">
        <v>549</v>
      </c>
    </row>
    <row r="1927" spans="2:26" x14ac:dyDescent="0.25">
      <c r="B1927" s="56" t="s">
        <v>135</v>
      </c>
      <c r="C1927" s="52" t="s">
        <v>135</v>
      </c>
      <c r="D1927" s="52" t="s">
        <v>223</v>
      </c>
      <c r="E1927" s="52" t="s">
        <v>153</v>
      </c>
      <c r="F1927" s="52" t="s">
        <v>183</v>
      </c>
      <c r="G1927" s="47" t="str">
        <f t="shared" si="301"/>
        <v>3.3.93.40.10</v>
      </c>
      <c r="H1927" s="48" t="s">
        <v>359</v>
      </c>
      <c r="I1927" s="38" t="str">
        <f t="shared" si="310"/>
        <v>A</v>
      </c>
      <c r="J1927" s="38">
        <f t="shared" si="302"/>
        <v>5</v>
      </c>
      <c r="K1927" s="39" t="s">
        <v>47</v>
      </c>
      <c r="L1927" s="38" t="s">
        <v>770</v>
      </c>
      <c r="M1927" s="38" t="s">
        <v>545</v>
      </c>
      <c r="N1927" s="59" t="s">
        <v>549</v>
      </c>
      <c r="O1927" s="62" t="s">
        <v>554</v>
      </c>
      <c r="Q1927" s="2" t="str">
        <f t="shared" si="311"/>
        <v>3.3.93.40.10</v>
      </c>
      <c r="R1927" s="2" t="str">
        <f t="shared" si="312"/>
        <v>33934010</v>
      </c>
      <c r="S1927" s="2" t="b">
        <f t="shared" si="313"/>
        <v>1</v>
      </c>
      <c r="T1927" s="6" t="str">
        <f t="shared" si="314"/>
        <v>33934010</v>
      </c>
      <c r="V1927" s="9" t="str">
        <f t="shared" si="315"/>
        <v>A</v>
      </c>
      <c r="W1927" s="2" t="b">
        <f t="shared" si="316"/>
        <v>1</v>
      </c>
      <c r="Y1927" s="2" t="str">
        <f t="shared" si="317"/>
        <v>3.3.93.40.10 - SERVIÇOS TÉCNICOS PROFISSIONAIS DE TIC</v>
      </c>
      <c r="Z1927" s="2" t="s">
        <v>549</v>
      </c>
    </row>
    <row r="1928" spans="2:26" x14ac:dyDescent="0.25">
      <c r="B1928" s="56" t="s">
        <v>135</v>
      </c>
      <c r="C1928" s="52" t="s">
        <v>135</v>
      </c>
      <c r="D1928" s="52" t="s">
        <v>223</v>
      </c>
      <c r="E1928" s="52" t="s">
        <v>153</v>
      </c>
      <c r="F1928" s="52" t="s">
        <v>175</v>
      </c>
      <c r="G1928" s="47" t="str">
        <f t="shared" si="301"/>
        <v>3.3.93.40.11</v>
      </c>
      <c r="H1928" s="48" t="s">
        <v>360</v>
      </c>
      <c r="I1928" s="38" t="str">
        <f t="shared" si="310"/>
        <v>A</v>
      </c>
      <c r="J1928" s="38">
        <f t="shared" si="302"/>
        <v>5</v>
      </c>
      <c r="K1928" s="39" t="s">
        <v>47</v>
      </c>
      <c r="L1928" s="38" t="s">
        <v>770</v>
      </c>
      <c r="M1928" s="38" t="s">
        <v>545</v>
      </c>
      <c r="N1928" s="59" t="s">
        <v>549</v>
      </c>
      <c r="O1928" s="62" t="s">
        <v>554</v>
      </c>
      <c r="Q1928" s="2" t="str">
        <f t="shared" si="311"/>
        <v>3.3.93.40.11</v>
      </c>
      <c r="R1928" s="2" t="str">
        <f t="shared" si="312"/>
        <v>33934011</v>
      </c>
      <c r="S1928" s="2" t="b">
        <f t="shared" si="313"/>
        <v>1</v>
      </c>
      <c r="T1928" s="6" t="str">
        <f t="shared" si="314"/>
        <v>33934011</v>
      </c>
      <c r="V1928" s="9" t="str">
        <f t="shared" si="315"/>
        <v>A</v>
      </c>
      <c r="W1928" s="2" t="b">
        <f t="shared" si="316"/>
        <v>1</v>
      </c>
      <c r="Y1928" s="2" t="str">
        <f t="shared" si="317"/>
        <v>3.3.93.40.11 - DIGITALIZAÇÃO</v>
      </c>
      <c r="Z1928" s="2" t="s">
        <v>549</v>
      </c>
    </row>
    <row r="1929" spans="2:26" x14ac:dyDescent="0.25">
      <c r="B1929" s="56" t="s">
        <v>135</v>
      </c>
      <c r="C1929" s="52" t="s">
        <v>135</v>
      </c>
      <c r="D1929" s="52" t="s">
        <v>223</v>
      </c>
      <c r="E1929" s="52" t="s">
        <v>153</v>
      </c>
      <c r="F1929" s="52" t="s">
        <v>145</v>
      </c>
      <c r="G1929" s="47" t="str">
        <f t="shared" ref="G1929:G1992" si="318">B1929&amp;"."&amp;C1929&amp;"."&amp;D1929&amp;"."&amp;E1929&amp;"."&amp;F1929</f>
        <v>3.3.93.40.12</v>
      </c>
      <c r="H1929" s="48" t="s">
        <v>497</v>
      </c>
      <c r="I1929" s="38" t="str">
        <f t="shared" si="310"/>
        <v>A</v>
      </c>
      <c r="J1929" s="38">
        <f t="shared" ref="J1929:J1992" si="319">IF( (VALUE(F1929) &gt; 0), 5,IF( (VALUE(E1929) &gt; 0), 4,IF( (VALUE(D1929) &gt; 0), 3,IF( (VALUE(C1929) &gt; 0), 2,1))))</f>
        <v>5</v>
      </c>
      <c r="K1929" s="39" t="s">
        <v>47</v>
      </c>
      <c r="L1929" s="38" t="s">
        <v>770</v>
      </c>
      <c r="M1929" s="38" t="s">
        <v>545</v>
      </c>
      <c r="N1929" s="59" t="s">
        <v>549</v>
      </c>
      <c r="O1929" s="62" t="s">
        <v>554</v>
      </c>
      <c r="Q1929" s="2" t="str">
        <f t="shared" si="311"/>
        <v>3.3.93.40.12</v>
      </c>
      <c r="R1929" s="2" t="str">
        <f t="shared" si="312"/>
        <v>33934012</v>
      </c>
      <c r="S1929" s="2" t="b">
        <f t="shared" si="313"/>
        <v>1</v>
      </c>
      <c r="T1929" s="6" t="str">
        <f t="shared" si="314"/>
        <v>33934012</v>
      </c>
      <c r="V1929" s="9" t="str">
        <f t="shared" si="315"/>
        <v>A</v>
      </c>
      <c r="W1929" s="2" t="b">
        <f t="shared" si="316"/>
        <v>1</v>
      </c>
      <c r="Y1929" s="2" t="str">
        <f t="shared" si="317"/>
        <v>3.3.93.40.12 - MANUTENÇÃO E CONSERVAÇÃO DE EQUIPAMENTOS DE TIC</v>
      </c>
      <c r="Z1929" s="2" t="s">
        <v>549</v>
      </c>
    </row>
    <row r="1930" spans="2:26" x14ac:dyDescent="0.25">
      <c r="B1930" s="56" t="s">
        <v>135</v>
      </c>
      <c r="C1930" s="52" t="s">
        <v>135</v>
      </c>
      <c r="D1930" s="52" t="s">
        <v>223</v>
      </c>
      <c r="E1930" s="52" t="s">
        <v>153</v>
      </c>
      <c r="F1930" s="52" t="s">
        <v>176</v>
      </c>
      <c r="G1930" s="47" t="str">
        <f t="shared" si="318"/>
        <v>3.3.93.40.14</v>
      </c>
      <c r="H1930" s="48" t="s">
        <v>498</v>
      </c>
      <c r="I1930" s="38" t="str">
        <f t="shared" si="310"/>
        <v>A</v>
      </c>
      <c r="J1930" s="38">
        <f t="shared" si="319"/>
        <v>5</v>
      </c>
      <c r="K1930" s="39" t="s">
        <v>47</v>
      </c>
      <c r="L1930" s="38" t="s">
        <v>770</v>
      </c>
      <c r="M1930" s="38" t="s">
        <v>545</v>
      </c>
      <c r="N1930" s="59" t="s">
        <v>549</v>
      </c>
      <c r="O1930" s="62" t="s">
        <v>554</v>
      </c>
      <c r="Q1930" s="2" t="str">
        <f t="shared" si="311"/>
        <v>3.3.93.40.14</v>
      </c>
      <c r="R1930" s="2" t="str">
        <f t="shared" si="312"/>
        <v>33934014</v>
      </c>
      <c r="S1930" s="2" t="b">
        <f t="shared" si="313"/>
        <v>1</v>
      </c>
      <c r="T1930" s="6" t="str">
        <f t="shared" si="314"/>
        <v>33934014</v>
      </c>
      <c r="V1930" s="9" t="str">
        <f t="shared" si="315"/>
        <v>A</v>
      </c>
      <c r="W1930" s="2" t="b">
        <f t="shared" si="316"/>
        <v>1</v>
      </c>
      <c r="Y1930" s="2" t="str">
        <f t="shared" si="317"/>
        <v>3.3.93.40.14 - TELEFONIA FIXA E MÓVEL - PACOTE DE COMUNICAÇÃO DE DADOS</v>
      </c>
      <c r="Z1930" s="2" t="s">
        <v>549</v>
      </c>
    </row>
    <row r="1931" spans="2:26" x14ac:dyDescent="0.25">
      <c r="B1931" s="36" t="s">
        <v>135</v>
      </c>
      <c r="C1931" s="37" t="s">
        <v>135</v>
      </c>
      <c r="D1931" s="52" t="s">
        <v>223</v>
      </c>
      <c r="E1931" s="37" t="s">
        <v>153</v>
      </c>
      <c r="F1931" s="37" t="s">
        <v>147</v>
      </c>
      <c r="G1931" s="38" t="str">
        <f t="shared" si="318"/>
        <v>3.3.93.40.15</v>
      </c>
      <c r="H1931" s="39" t="s">
        <v>361</v>
      </c>
      <c r="I1931" s="38" t="str">
        <f t="shared" si="310"/>
        <v>A</v>
      </c>
      <c r="J1931" s="38">
        <f t="shared" si="319"/>
        <v>5</v>
      </c>
      <c r="K1931" s="39" t="s">
        <v>47</v>
      </c>
      <c r="L1931" s="38" t="s">
        <v>770</v>
      </c>
      <c r="M1931" s="38" t="s">
        <v>545</v>
      </c>
      <c r="N1931" s="59" t="s">
        <v>549</v>
      </c>
      <c r="O1931" s="62" t="s">
        <v>554</v>
      </c>
      <c r="Q1931" s="2" t="str">
        <f t="shared" si="311"/>
        <v>3.3.93.40.15</v>
      </c>
      <c r="R1931" s="2" t="str">
        <f t="shared" si="312"/>
        <v>33934015</v>
      </c>
      <c r="S1931" s="2" t="b">
        <f t="shared" si="313"/>
        <v>1</v>
      </c>
      <c r="T1931" s="6" t="str">
        <f t="shared" si="314"/>
        <v>33934015</v>
      </c>
      <c r="V1931" s="9" t="str">
        <f t="shared" si="315"/>
        <v>A</v>
      </c>
      <c r="W1931" s="2" t="b">
        <f t="shared" si="316"/>
        <v>1</v>
      </c>
      <c r="Y1931" s="2" t="str">
        <f t="shared" si="317"/>
        <v>3.3.93.40.15 - TREINAMENTO E CAPACITAÇÃO EM TIC</v>
      </c>
      <c r="Z1931" s="2" t="s">
        <v>549</v>
      </c>
    </row>
    <row r="1932" spans="2:26" x14ac:dyDescent="0.25">
      <c r="B1932" s="36" t="s">
        <v>135</v>
      </c>
      <c r="C1932" s="37" t="s">
        <v>135</v>
      </c>
      <c r="D1932" s="52" t="s">
        <v>223</v>
      </c>
      <c r="E1932" s="37" t="s">
        <v>153</v>
      </c>
      <c r="F1932" s="37" t="s">
        <v>177</v>
      </c>
      <c r="G1932" s="38" t="str">
        <f t="shared" si="318"/>
        <v>3.3.93.40.16</v>
      </c>
      <c r="H1932" s="39" t="s">
        <v>362</v>
      </c>
      <c r="I1932" s="38" t="str">
        <f t="shared" si="310"/>
        <v>A</v>
      </c>
      <c r="J1932" s="38">
        <f t="shared" si="319"/>
        <v>5</v>
      </c>
      <c r="K1932" s="39" t="s">
        <v>47</v>
      </c>
      <c r="L1932" s="38" t="s">
        <v>770</v>
      </c>
      <c r="M1932" s="38" t="s">
        <v>545</v>
      </c>
      <c r="N1932" s="59" t="s">
        <v>549</v>
      </c>
      <c r="O1932" s="62" t="s">
        <v>554</v>
      </c>
      <c r="Q1932" s="2" t="str">
        <f t="shared" si="311"/>
        <v>3.3.93.40.16</v>
      </c>
      <c r="R1932" s="2" t="str">
        <f t="shared" si="312"/>
        <v>33934016</v>
      </c>
      <c r="S1932" s="2" t="b">
        <f t="shared" si="313"/>
        <v>1</v>
      </c>
      <c r="T1932" s="6" t="str">
        <f t="shared" si="314"/>
        <v>33934016</v>
      </c>
      <c r="V1932" s="9" t="str">
        <f t="shared" si="315"/>
        <v>A</v>
      </c>
      <c r="W1932" s="2" t="b">
        <f t="shared" si="316"/>
        <v>1</v>
      </c>
      <c r="Y1932" s="2" t="str">
        <f t="shared" si="317"/>
        <v>3.3.93.40.16 - CONTEÚDO DE WEB</v>
      </c>
      <c r="Z1932" s="2" t="s">
        <v>549</v>
      </c>
    </row>
    <row r="1933" spans="2:26" x14ac:dyDescent="0.25">
      <c r="B1933" s="36" t="s">
        <v>135</v>
      </c>
      <c r="C1933" s="37" t="s">
        <v>135</v>
      </c>
      <c r="D1933" s="52" t="s">
        <v>223</v>
      </c>
      <c r="E1933" s="37" t="s">
        <v>153</v>
      </c>
      <c r="F1933" s="37" t="s">
        <v>187</v>
      </c>
      <c r="G1933" s="38" t="str">
        <f t="shared" si="318"/>
        <v>3.3.93.40.17</v>
      </c>
      <c r="H1933" s="39" t="s">
        <v>363</v>
      </c>
      <c r="I1933" s="38" t="str">
        <f t="shared" si="310"/>
        <v>A</v>
      </c>
      <c r="J1933" s="38">
        <f t="shared" si="319"/>
        <v>5</v>
      </c>
      <c r="K1933" s="39" t="s">
        <v>47</v>
      </c>
      <c r="L1933" s="38" t="s">
        <v>770</v>
      </c>
      <c r="M1933" s="38" t="s">
        <v>545</v>
      </c>
      <c r="N1933" s="59" t="s">
        <v>549</v>
      </c>
      <c r="O1933" s="62" t="s">
        <v>554</v>
      </c>
      <c r="Q1933" s="2" t="str">
        <f t="shared" si="311"/>
        <v>3.3.93.40.17</v>
      </c>
      <c r="R1933" s="2" t="str">
        <f t="shared" si="312"/>
        <v>33934017</v>
      </c>
      <c r="S1933" s="2" t="b">
        <f t="shared" si="313"/>
        <v>1</v>
      </c>
      <c r="T1933" s="6" t="str">
        <f t="shared" si="314"/>
        <v>33934017</v>
      </c>
      <c r="V1933" s="9" t="str">
        <f t="shared" si="315"/>
        <v>A</v>
      </c>
      <c r="W1933" s="2" t="b">
        <f t="shared" si="316"/>
        <v>1</v>
      </c>
      <c r="Y1933" s="2" t="str">
        <f t="shared" si="317"/>
        <v>3.3.93.40.17 - TRATAMENTO DE DADOS</v>
      </c>
      <c r="Z1933" s="2" t="s">
        <v>549</v>
      </c>
    </row>
    <row r="1934" spans="2:26" x14ac:dyDescent="0.25">
      <c r="B1934" s="36" t="s">
        <v>135</v>
      </c>
      <c r="C1934" s="37" t="s">
        <v>135</v>
      </c>
      <c r="D1934" s="52" t="s">
        <v>223</v>
      </c>
      <c r="E1934" s="37" t="s">
        <v>153</v>
      </c>
      <c r="F1934" s="37" t="s">
        <v>179</v>
      </c>
      <c r="G1934" s="38" t="str">
        <f t="shared" si="318"/>
        <v>3.3.93.40.21</v>
      </c>
      <c r="H1934" s="39" t="s">
        <v>364</v>
      </c>
      <c r="I1934" s="38" t="str">
        <f t="shared" si="310"/>
        <v>A</v>
      </c>
      <c r="J1934" s="38">
        <f t="shared" si="319"/>
        <v>5</v>
      </c>
      <c r="K1934" s="39" t="s">
        <v>47</v>
      </c>
      <c r="L1934" s="38" t="s">
        <v>770</v>
      </c>
      <c r="M1934" s="38" t="s">
        <v>545</v>
      </c>
      <c r="N1934" s="59" t="s">
        <v>549</v>
      </c>
      <c r="O1934" s="62" t="s">
        <v>554</v>
      </c>
      <c r="Q1934" s="2" t="str">
        <f t="shared" si="311"/>
        <v>3.3.93.40.21</v>
      </c>
      <c r="R1934" s="2" t="str">
        <f t="shared" si="312"/>
        <v>33934021</v>
      </c>
      <c r="S1934" s="2" t="b">
        <f t="shared" si="313"/>
        <v>1</v>
      </c>
      <c r="T1934" s="6" t="str">
        <f t="shared" si="314"/>
        <v>33934021</v>
      </c>
      <c r="V1934" s="9" t="str">
        <f t="shared" si="315"/>
        <v>A</v>
      </c>
      <c r="W1934" s="2" t="b">
        <f t="shared" si="316"/>
        <v>1</v>
      </c>
      <c r="Y1934" s="2" t="str">
        <f t="shared" si="317"/>
        <v>3.3.93.40.21 - SERVIÇOS RELACIONADOS A COMPUTAÇÃO EM NUVENS</v>
      </c>
      <c r="Z1934" s="2" t="s">
        <v>549</v>
      </c>
    </row>
    <row r="1935" spans="2:26" x14ac:dyDescent="0.25">
      <c r="B1935" s="56" t="s">
        <v>135</v>
      </c>
      <c r="C1935" s="52" t="s">
        <v>135</v>
      </c>
      <c r="D1935" s="52" t="s">
        <v>223</v>
      </c>
      <c r="E1935" s="52" t="s">
        <v>153</v>
      </c>
      <c r="F1935" s="52" t="s">
        <v>191</v>
      </c>
      <c r="G1935" s="47" t="str">
        <f t="shared" si="318"/>
        <v>3.3.93.40.99</v>
      </c>
      <c r="H1935" s="49" t="s">
        <v>370</v>
      </c>
      <c r="I1935" s="38" t="str">
        <f t="shared" si="310"/>
        <v>A</v>
      </c>
      <c r="J1935" s="44">
        <f t="shared" si="319"/>
        <v>5</v>
      </c>
      <c r="K1935" s="39" t="s">
        <v>47</v>
      </c>
      <c r="L1935" s="38" t="s">
        <v>770</v>
      </c>
      <c r="M1935" s="38" t="s">
        <v>545</v>
      </c>
      <c r="N1935" s="59" t="s">
        <v>549</v>
      </c>
      <c r="O1935" s="62" t="s">
        <v>554</v>
      </c>
      <c r="Q1935" s="2" t="str">
        <f t="shared" si="311"/>
        <v>3.3.93.40.99</v>
      </c>
      <c r="R1935" s="2" t="str">
        <f t="shared" si="312"/>
        <v>33934099</v>
      </c>
      <c r="S1935" s="2" t="b">
        <f t="shared" si="313"/>
        <v>1</v>
      </c>
      <c r="T1935" s="6" t="str">
        <f t="shared" si="314"/>
        <v>33934099</v>
      </c>
      <c r="V1935" s="9" t="str">
        <f t="shared" si="315"/>
        <v>A</v>
      </c>
      <c r="W1935" s="2" t="b">
        <f t="shared" si="316"/>
        <v>1</v>
      </c>
      <c r="Y1935" s="2" t="str">
        <f t="shared" si="317"/>
        <v>3.3.93.40.99 - OUTROS SERVIÇOS DE TECNOLOGIA DA INFORMAÇÃO E COMUNICAÇÃO - PESSOA JURÍDICA</v>
      </c>
      <c r="Z1935" s="2" t="s">
        <v>549</v>
      </c>
    </row>
    <row r="1936" spans="2:26" x14ac:dyDescent="0.25">
      <c r="B1936" s="30" t="s">
        <v>135</v>
      </c>
      <c r="C1936" s="31" t="s">
        <v>135</v>
      </c>
      <c r="D1936" s="31" t="s">
        <v>223</v>
      </c>
      <c r="E1936" s="31" t="s">
        <v>185</v>
      </c>
      <c r="F1936" s="31" t="s">
        <v>186</v>
      </c>
      <c r="G1936" s="32" t="str">
        <f t="shared" si="318"/>
        <v>3.3.93.92.00</v>
      </c>
      <c r="H1936" s="33" t="s">
        <v>59</v>
      </c>
      <c r="I1936" s="34" t="str">
        <f t="shared" si="310"/>
        <v>S</v>
      </c>
      <c r="J1936" s="32">
        <f t="shared" si="319"/>
        <v>4</v>
      </c>
      <c r="K1936" s="35" t="s">
        <v>46</v>
      </c>
      <c r="L1936" s="32" t="s">
        <v>770</v>
      </c>
      <c r="M1936" s="32" t="s">
        <v>544</v>
      </c>
      <c r="N1936" s="59" t="s">
        <v>549</v>
      </c>
      <c r="O1936" s="61" t="s">
        <v>554</v>
      </c>
      <c r="Q1936" s="2" t="str">
        <f t="shared" si="311"/>
        <v>3.3.93.92.00</v>
      </c>
      <c r="R1936" s="2" t="str">
        <f t="shared" si="312"/>
        <v>33939200</v>
      </c>
      <c r="S1936" s="2" t="b">
        <f t="shared" si="313"/>
        <v>1</v>
      </c>
      <c r="T1936" s="6" t="str">
        <f t="shared" si="314"/>
        <v>33939200</v>
      </c>
      <c r="V1936" s="9" t="str">
        <f t="shared" si="315"/>
        <v>S</v>
      </c>
      <c r="W1936" s="2" t="b">
        <f t="shared" si="316"/>
        <v>1</v>
      </c>
      <c r="Y1936" s="2" t="str">
        <f t="shared" si="317"/>
        <v>3.3.93.92.00 - DESPESAS DE EXERCÍCIOS ANTERIORES</v>
      </c>
      <c r="Z1936" s="2" t="s">
        <v>549</v>
      </c>
    </row>
    <row r="1937" spans="2:26" x14ac:dyDescent="0.25">
      <c r="B1937" s="36" t="s">
        <v>135</v>
      </c>
      <c r="C1937" s="37" t="s">
        <v>135</v>
      </c>
      <c r="D1937" s="37" t="s">
        <v>223</v>
      </c>
      <c r="E1937" s="37" t="s">
        <v>185</v>
      </c>
      <c r="F1937" s="37" t="s">
        <v>137</v>
      </c>
      <c r="G1937" s="38" t="str">
        <f t="shared" si="318"/>
        <v>3.3.93.92.30</v>
      </c>
      <c r="H1937" s="23" t="s">
        <v>3</v>
      </c>
      <c r="I1937" s="38" t="str">
        <f t="shared" si="310"/>
        <v>A</v>
      </c>
      <c r="J1937" s="38">
        <f t="shared" si="319"/>
        <v>5</v>
      </c>
      <c r="K1937" s="39" t="s">
        <v>47</v>
      </c>
      <c r="L1937" s="38" t="s">
        <v>770</v>
      </c>
      <c r="M1937" s="38" t="s">
        <v>544</v>
      </c>
      <c r="N1937" s="59" t="s">
        <v>549</v>
      </c>
      <c r="O1937" s="62" t="s">
        <v>554</v>
      </c>
      <c r="Q1937" s="2" t="str">
        <f t="shared" si="311"/>
        <v>3.3.93.92.30</v>
      </c>
      <c r="R1937" s="2" t="str">
        <f t="shared" si="312"/>
        <v>33939230</v>
      </c>
      <c r="S1937" s="2" t="b">
        <f t="shared" si="313"/>
        <v>1</v>
      </c>
      <c r="T1937" s="6" t="str">
        <f t="shared" si="314"/>
        <v>33939230</v>
      </c>
      <c r="V1937" s="9" t="str">
        <f t="shared" si="315"/>
        <v>A</v>
      </c>
      <c r="W1937" s="2" t="b">
        <f t="shared" si="316"/>
        <v>1</v>
      </c>
      <c r="Y1937" s="2" t="str">
        <f t="shared" si="317"/>
        <v>3.3.93.92.30 - MATERIAL DE CONSUMO</v>
      </c>
      <c r="Z1937" s="2" t="s">
        <v>549</v>
      </c>
    </row>
    <row r="1938" spans="2:26" x14ac:dyDescent="0.25">
      <c r="B1938" s="36" t="s">
        <v>135</v>
      </c>
      <c r="C1938" s="37" t="s">
        <v>135</v>
      </c>
      <c r="D1938" s="37" t="s">
        <v>223</v>
      </c>
      <c r="E1938" s="37" t="s">
        <v>185</v>
      </c>
      <c r="F1938" s="37" t="s">
        <v>184</v>
      </c>
      <c r="G1938" s="38" t="str">
        <f t="shared" si="318"/>
        <v>3.3.93.92.39</v>
      </c>
      <c r="H1938" s="23" t="s">
        <v>80</v>
      </c>
      <c r="I1938" s="38" t="str">
        <f t="shared" si="310"/>
        <v>A</v>
      </c>
      <c r="J1938" s="38">
        <f t="shared" si="319"/>
        <v>5</v>
      </c>
      <c r="K1938" s="39" t="s">
        <v>47</v>
      </c>
      <c r="L1938" s="38" t="s">
        <v>770</v>
      </c>
      <c r="M1938" s="38" t="s">
        <v>544</v>
      </c>
      <c r="N1938" s="59" t="s">
        <v>549</v>
      </c>
      <c r="O1938" s="62" t="s">
        <v>554</v>
      </c>
      <c r="Q1938" s="2" t="str">
        <f t="shared" si="311"/>
        <v>3.3.93.92.39</v>
      </c>
      <c r="R1938" s="2" t="str">
        <f t="shared" si="312"/>
        <v>33939239</v>
      </c>
      <c r="S1938" s="2" t="b">
        <f t="shared" si="313"/>
        <v>1</v>
      </c>
      <c r="T1938" s="6" t="str">
        <f t="shared" si="314"/>
        <v>33939239</v>
      </c>
      <c r="V1938" s="9" t="str">
        <f t="shared" si="315"/>
        <v>A</v>
      </c>
      <c r="W1938" s="2" t="b">
        <f t="shared" si="316"/>
        <v>1</v>
      </c>
      <c r="Y1938" s="2" t="str">
        <f t="shared" si="317"/>
        <v>3.3.93.92.39 - OUTROS SERVIÇOS DE TERCEIROS - PESSOA JURÍDICA</v>
      </c>
      <c r="Z1938" s="2" t="s">
        <v>549</v>
      </c>
    </row>
    <row r="1939" spans="2:26" x14ac:dyDescent="0.25">
      <c r="B1939" s="36" t="s">
        <v>135</v>
      </c>
      <c r="C1939" s="37" t="s">
        <v>135</v>
      </c>
      <c r="D1939" s="37" t="s">
        <v>223</v>
      </c>
      <c r="E1939" s="37" t="s">
        <v>185</v>
      </c>
      <c r="F1939" s="37" t="s">
        <v>191</v>
      </c>
      <c r="G1939" s="38" t="str">
        <f t="shared" si="318"/>
        <v>3.3.93.92.99</v>
      </c>
      <c r="H1939" s="23" t="s">
        <v>62</v>
      </c>
      <c r="I1939" s="38" t="str">
        <f t="shared" si="310"/>
        <v>A</v>
      </c>
      <c r="J1939" s="38">
        <f t="shared" si="319"/>
        <v>5</v>
      </c>
      <c r="K1939" s="39" t="s">
        <v>47</v>
      </c>
      <c r="L1939" s="38" t="s">
        <v>770</v>
      </c>
      <c r="M1939" s="38" t="s">
        <v>544</v>
      </c>
      <c r="N1939" s="59" t="s">
        <v>549</v>
      </c>
      <c r="O1939" s="62" t="s">
        <v>554</v>
      </c>
      <c r="Q1939" s="2" t="str">
        <f t="shared" si="311"/>
        <v>3.3.93.92.99</v>
      </c>
      <c r="R1939" s="2" t="str">
        <f t="shared" si="312"/>
        <v>33939299</v>
      </c>
      <c r="S1939" s="2" t="b">
        <f t="shared" si="313"/>
        <v>1</v>
      </c>
      <c r="T1939" s="6" t="str">
        <f t="shared" si="314"/>
        <v>33939299</v>
      </c>
      <c r="V1939" s="9" t="str">
        <f t="shared" si="315"/>
        <v>A</v>
      </c>
      <c r="W1939" s="2" t="b">
        <f t="shared" si="316"/>
        <v>1</v>
      </c>
      <c r="Y1939" s="2" t="str">
        <f t="shared" si="317"/>
        <v>3.3.93.92.99 - OUTRAS DESPESAS DE EXERCICIOS ANTERIORES</v>
      </c>
      <c r="Z1939" s="2" t="s">
        <v>549</v>
      </c>
    </row>
    <row r="1940" spans="2:26" s="3" customFormat="1" ht="30" x14ac:dyDescent="0.25">
      <c r="B1940" s="30" t="s">
        <v>135</v>
      </c>
      <c r="C1940" s="31" t="s">
        <v>135</v>
      </c>
      <c r="D1940" s="31" t="s">
        <v>224</v>
      </c>
      <c r="E1940" s="31" t="s">
        <v>186</v>
      </c>
      <c r="F1940" s="31" t="s">
        <v>186</v>
      </c>
      <c r="G1940" s="32" t="str">
        <f t="shared" si="318"/>
        <v>3.3.94.00.00</v>
      </c>
      <c r="H1940" s="33" t="s">
        <v>512</v>
      </c>
      <c r="I1940" s="34" t="str">
        <f t="shared" si="310"/>
        <v>S</v>
      </c>
      <c r="J1940" s="32">
        <f t="shared" si="319"/>
        <v>3</v>
      </c>
      <c r="K1940" s="35" t="s">
        <v>43</v>
      </c>
      <c r="L1940" s="38" t="s">
        <v>770</v>
      </c>
      <c r="M1940" s="32" t="s">
        <v>544</v>
      </c>
      <c r="N1940" s="59" t="s">
        <v>549</v>
      </c>
      <c r="O1940" s="61" t="s">
        <v>554</v>
      </c>
      <c r="Q1940" s="2" t="str">
        <f t="shared" si="311"/>
        <v>3.3.94.00.00</v>
      </c>
      <c r="R1940" s="2" t="str">
        <f t="shared" si="312"/>
        <v>33940000</v>
      </c>
      <c r="S1940" s="2" t="b">
        <f t="shared" si="313"/>
        <v>1</v>
      </c>
      <c r="T1940" s="6" t="str">
        <f t="shared" si="314"/>
        <v>33940000</v>
      </c>
      <c r="V1940" s="11" t="str">
        <f t="shared" si="315"/>
        <v>S</v>
      </c>
      <c r="W1940" s="3" t="b">
        <f t="shared" si="316"/>
        <v>1</v>
      </c>
      <c r="Y1940" s="2" t="str">
        <f t="shared" si="317"/>
        <v>3.3.94.00.00 - APLICAÇÃO DIRETA DECORRENTE DE OPERAÇÃO DE ÓRGÃOS, FUNDOS E ENTIDADES INTEGRANTES DOS ORÇAMENTOS FISCAL E DA SEGURIDADE SOCIAL COM CONSÓRCIO PÚBLICO DO QUAL O ENTE NÃO PARTICIPE</v>
      </c>
      <c r="Z1940" s="2" t="s">
        <v>549</v>
      </c>
    </row>
    <row r="1941" spans="2:26" x14ac:dyDescent="0.25">
      <c r="B1941" s="30" t="s">
        <v>135</v>
      </c>
      <c r="C1941" s="31" t="s">
        <v>135</v>
      </c>
      <c r="D1941" s="31" t="s">
        <v>224</v>
      </c>
      <c r="E1941" s="31" t="s">
        <v>137</v>
      </c>
      <c r="F1941" s="31" t="s">
        <v>186</v>
      </c>
      <c r="G1941" s="32" t="str">
        <f t="shared" si="318"/>
        <v>3.3.94.30.00</v>
      </c>
      <c r="H1941" s="33" t="s">
        <v>3</v>
      </c>
      <c r="I1941" s="34" t="str">
        <f t="shared" si="310"/>
        <v>S</v>
      </c>
      <c r="J1941" s="32">
        <f t="shared" si="319"/>
        <v>4</v>
      </c>
      <c r="K1941" s="35" t="s">
        <v>46</v>
      </c>
      <c r="L1941" s="32" t="s">
        <v>770</v>
      </c>
      <c r="M1941" s="32" t="s">
        <v>544</v>
      </c>
      <c r="N1941" s="59" t="s">
        <v>549</v>
      </c>
      <c r="O1941" s="61" t="s">
        <v>554</v>
      </c>
      <c r="Q1941" s="2" t="str">
        <f t="shared" si="311"/>
        <v>3.3.94.30.00</v>
      </c>
      <c r="R1941" s="2" t="str">
        <f t="shared" si="312"/>
        <v>33943000</v>
      </c>
      <c r="S1941" s="2" t="b">
        <f t="shared" si="313"/>
        <v>1</v>
      </c>
      <c r="T1941" s="6" t="str">
        <f t="shared" si="314"/>
        <v>33943000</v>
      </c>
      <c r="V1941" s="9" t="str">
        <f t="shared" si="315"/>
        <v>S</v>
      </c>
      <c r="W1941" s="2" t="b">
        <f t="shared" si="316"/>
        <v>1</v>
      </c>
      <c r="Y1941" s="2" t="str">
        <f t="shared" si="317"/>
        <v>3.3.94.30.00 - MATERIAL DE CONSUMO</v>
      </c>
      <c r="Z1941" s="2" t="s">
        <v>549</v>
      </c>
    </row>
    <row r="1942" spans="2:26" x14ac:dyDescent="0.25">
      <c r="B1942" s="36" t="s">
        <v>135</v>
      </c>
      <c r="C1942" s="37" t="s">
        <v>135</v>
      </c>
      <c r="D1942" s="37" t="s">
        <v>224</v>
      </c>
      <c r="E1942" s="37" t="s">
        <v>137</v>
      </c>
      <c r="F1942" s="37" t="s">
        <v>173</v>
      </c>
      <c r="G1942" s="38" t="str">
        <f t="shared" si="318"/>
        <v>3.3.94.30.01</v>
      </c>
      <c r="H1942" s="48" t="s">
        <v>93</v>
      </c>
      <c r="I1942" s="38" t="str">
        <f t="shared" si="310"/>
        <v>A</v>
      </c>
      <c r="J1942" s="38">
        <f t="shared" si="319"/>
        <v>5</v>
      </c>
      <c r="K1942" s="39" t="s">
        <v>47</v>
      </c>
      <c r="L1942" s="38" t="s">
        <v>770</v>
      </c>
      <c r="M1942" s="38" t="s">
        <v>545</v>
      </c>
      <c r="N1942" s="59" t="s">
        <v>549</v>
      </c>
      <c r="O1942" s="62" t="s">
        <v>554</v>
      </c>
      <c r="Q1942" s="2" t="str">
        <f t="shared" si="311"/>
        <v>3.3.94.30.01</v>
      </c>
      <c r="R1942" s="2" t="str">
        <f t="shared" si="312"/>
        <v>33943001</v>
      </c>
      <c r="S1942" s="2" t="b">
        <f t="shared" si="313"/>
        <v>1</v>
      </c>
      <c r="T1942" s="6" t="str">
        <f t="shared" si="314"/>
        <v>33943001</v>
      </c>
      <c r="V1942" s="9" t="str">
        <f t="shared" si="315"/>
        <v>A</v>
      </c>
      <c r="W1942" s="2" t="b">
        <f t="shared" si="316"/>
        <v>1</v>
      </c>
      <c r="Y1942" s="2" t="str">
        <f t="shared" si="317"/>
        <v>3.3.94.30.01 - COMBUSTÍVEIS E LUBRIFICANTES AUTOMOTIVOS</v>
      </c>
      <c r="Z1942" s="2" t="s">
        <v>549</v>
      </c>
    </row>
    <row r="1943" spans="2:26" x14ac:dyDescent="0.25">
      <c r="B1943" s="36" t="s">
        <v>135</v>
      </c>
      <c r="C1943" s="37" t="s">
        <v>135</v>
      </c>
      <c r="D1943" s="37" t="s">
        <v>224</v>
      </c>
      <c r="E1943" s="37" t="s">
        <v>137</v>
      </c>
      <c r="F1943" s="37" t="s">
        <v>138</v>
      </c>
      <c r="G1943" s="38" t="str">
        <f t="shared" si="318"/>
        <v>3.3.94.30.02</v>
      </c>
      <c r="H1943" s="57" t="s">
        <v>259</v>
      </c>
      <c r="I1943" s="38" t="str">
        <f t="shared" si="310"/>
        <v>A</v>
      </c>
      <c r="J1943" s="38">
        <f t="shared" si="319"/>
        <v>5</v>
      </c>
      <c r="K1943" s="57" t="s">
        <v>47</v>
      </c>
      <c r="L1943" s="38" t="s">
        <v>770</v>
      </c>
      <c r="M1943" s="38" t="s">
        <v>545</v>
      </c>
      <c r="N1943" s="59" t="s">
        <v>549</v>
      </c>
      <c r="O1943" s="62" t="s">
        <v>554</v>
      </c>
      <c r="Q1943" s="2" t="str">
        <f t="shared" si="311"/>
        <v>3.3.94.30.02</v>
      </c>
      <c r="R1943" s="2" t="str">
        <f t="shared" si="312"/>
        <v>33943002</v>
      </c>
      <c r="S1943" s="2" t="b">
        <f t="shared" si="313"/>
        <v>1</v>
      </c>
      <c r="T1943" s="6" t="str">
        <f t="shared" si="314"/>
        <v>33943002</v>
      </c>
      <c r="V1943" s="9" t="str">
        <f t="shared" si="315"/>
        <v>A</v>
      </c>
      <c r="W1943" s="2" t="b">
        <f t="shared" si="316"/>
        <v>1</v>
      </c>
      <c r="Y1943" s="2" t="str">
        <f t="shared" si="317"/>
        <v>3.3.94.30.02 - COMBUSTÍVEIS E LUBRIFICANTES DE AVIAÇÃO</v>
      </c>
      <c r="Z1943" s="2" t="s">
        <v>549</v>
      </c>
    </row>
    <row r="1944" spans="2:26" x14ac:dyDescent="0.25">
      <c r="B1944" s="36" t="s">
        <v>135</v>
      </c>
      <c r="C1944" s="37" t="s">
        <v>135</v>
      </c>
      <c r="D1944" s="37" t="s">
        <v>224</v>
      </c>
      <c r="E1944" s="37" t="s">
        <v>137</v>
      </c>
      <c r="F1944" s="37" t="s">
        <v>139</v>
      </c>
      <c r="G1944" s="38" t="str">
        <f t="shared" si="318"/>
        <v>3.3.94.30.03</v>
      </c>
      <c r="H1944" s="57" t="s">
        <v>260</v>
      </c>
      <c r="I1944" s="38" t="str">
        <f t="shared" si="310"/>
        <v>A</v>
      </c>
      <c r="J1944" s="38">
        <f t="shared" si="319"/>
        <v>5</v>
      </c>
      <c r="K1944" s="57" t="s">
        <v>47</v>
      </c>
      <c r="L1944" s="38" t="s">
        <v>770</v>
      </c>
      <c r="M1944" s="38" t="s">
        <v>545</v>
      </c>
      <c r="N1944" s="59" t="s">
        <v>549</v>
      </c>
      <c r="O1944" s="62" t="s">
        <v>554</v>
      </c>
      <c r="Q1944" s="2" t="str">
        <f t="shared" ref="Q1944:Q1975" si="320">B1944&amp;"."&amp;C1944&amp;"."&amp;D1944&amp;"."&amp;E1944&amp;"."&amp;F1944</f>
        <v>3.3.94.30.03</v>
      </c>
      <c r="R1944" s="2" t="str">
        <f t="shared" ref="R1944:R1975" si="321">SUBSTITUTE(Q1944,".","")</f>
        <v>33943003</v>
      </c>
      <c r="S1944" s="2" t="b">
        <f t="shared" ref="S1944:S1975" si="322">R1944=T1944</f>
        <v>1</v>
      </c>
      <c r="T1944" s="6" t="str">
        <f t="shared" ref="T1944:T1975" si="323">TRIM(SUBSTITUTE(TEXT(G1944,"00000000"),".",""))</f>
        <v>33943003</v>
      </c>
      <c r="V1944" s="9" t="str">
        <f t="shared" ref="V1944:V1975" si="324">IF(IFERROR(SEARCH("Último",K1944),0)&gt;0,"A","S")</f>
        <v>A</v>
      </c>
      <c r="W1944" s="2" t="b">
        <f t="shared" ref="W1944:W1975" si="325">V1944=I1944</f>
        <v>1</v>
      </c>
      <c r="Y1944" s="2" t="str">
        <f t="shared" ref="Y1944:Y1975" si="326">G1944&amp;" - "&amp;H1944</f>
        <v>3.3.94.30.03 - COMBUSTÍVEIS E LUBRIFICANTES PARA OUTRAS FINALIDADES</v>
      </c>
      <c r="Z1944" s="2" t="s">
        <v>549</v>
      </c>
    </row>
    <row r="1945" spans="2:26" x14ac:dyDescent="0.25">
      <c r="B1945" s="36" t="s">
        <v>135</v>
      </c>
      <c r="C1945" s="37" t="s">
        <v>135</v>
      </c>
      <c r="D1945" s="37" t="s">
        <v>224</v>
      </c>
      <c r="E1945" s="37" t="s">
        <v>137</v>
      </c>
      <c r="F1945" s="37" t="s">
        <v>140</v>
      </c>
      <c r="G1945" s="38" t="str">
        <f t="shared" si="318"/>
        <v>3.3.94.30.04</v>
      </c>
      <c r="H1945" s="57" t="s">
        <v>261</v>
      </c>
      <c r="I1945" s="38" t="str">
        <f t="shared" si="310"/>
        <v>A</v>
      </c>
      <c r="J1945" s="38">
        <f t="shared" si="319"/>
        <v>5</v>
      </c>
      <c r="K1945" s="57" t="s">
        <v>47</v>
      </c>
      <c r="L1945" s="38" t="s">
        <v>770</v>
      </c>
      <c r="M1945" s="38" t="s">
        <v>545</v>
      </c>
      <c r="N1945" s="59" t="s">
        <v>549</v>
      </c>
      <c r="O1945" s="62" t="s">
        <v>554</v>
      </c>
      <c r="Q1945" s="2" t="str">
        <f t="shared" si="320"/>
        <v>3.3.94.30.04</v>
      </c>
      <c r="R1945" s="2" t="str">
        <f t="shared" si="321"/>
        <v>33943004</v>
      </c>
      <c r="S1945" s="2" t="b">
        <f t="shared" si="322"/>
        <v>1</v>
      </c>
      <c r="T1945" s="6" t="str">
        <f t="shared" si="323"/>
        <v>33943004</v>
      </c>
      <c r="V1945" s="9" t="str">
        <f t="shared" si="324"/>
        <v>A</v>
      </c>
      <c r="W1945" s="2" t="b">
        <f t="shared" si="325"/>
        <v>1</v>
      </c>
      <c r="Y1945" s="2" t="str">
        <f t="shared" si="326"/>
        <v>3.3.94.30.04 - GÁS ENGARRAFADO</v>
      </c>
      <c r="Z1945" s="2" t="s">
        <v>549</v>
      </c>
    </row>
    <row r="1946" spans="2:26" x14ac:dyDescent="0.25">
      <c r="B1946" s="36" t="s">
        <v>135</v>
      </c>
      <c r="C1946" s="37" t="s">
        <v>135</v>
      </c>
      <c r="D1946" s="37" t="s">
        <v>224</v>
      </c>
      <c r="E1946" s="37" t="s">
        <v>137</v>
      </c>
      <c r="F1946" s="37" t="s">
        <v>141</v>
      </c>
      <c r="G1946" s="38" t="str">
        <f t="shared" si="318"/>
        <v>3.3.94.30.05</v>
      </c>
      <c r="H1946" s="57" t="s">
        <v>262</v>
      </c>
      <c r="I1946" s="38" t="str">
        <f t="shared" si="310"/>
        <v>A</v>
      </c>
      <c r="J1946" s="38">
        <f t="shared" si="319"/>
        <v>5</v>
      </c>
      <c r="K1946" s="57" t="s">
        <v>47</v>
      </c>
      <c r="L1946" s="38" t="s">
        <v>770</v>
      </c>
      <c r="M1946" s="38" t="s">
        <v>545</v>
      </c>
      <c r="N1946" s="59" t="s">
        <v>549</v>
      </c>
      <c r="O1946" s="62" t="s">
        <v>554</v>
      </c>
      <c r="Q1946" s="2" t="str">
        <f t="shared" si="320"/>
        <v>3.3.94.30.05</v>
      </c>
      <c r="R1946" s="2" t="str">
        <f t="shared" si="321"/>
        <v>33943005</v>
      </c>
      <c r="S1946" s="2" t="b">
        <f t="shared" si="322"/>
        <v>1</v>
      </c>
      <c r="T1946" s="6" t="str">
        <f t="shared" si="323"/>
        <v>33943005</v>
      </c>
      <c r="V1946" s="9" t="str">
        <f t="shared" si="324"/>
        <v>A</v>
      </c>
      <c r="W1946" s="2" t="b">
        <f t="shared" si="325"/>
        <v>1</v>
      </c>
      <c r="Y1946" s="2" t="str">
        <f t="shared" si="326"/>
        <v>3.3.94.30.05 - EXPLOSIVOS E MUNIÇÕES</v>
      </c>
      <c r="Z1946" s="2" t="s">
        <v>549</v>
      </c>
    </row>
    <row r="1947" spans="2:26" x14ac:dyDescent="0.25">
      <c r="B1947" s="36" t="s">
        <v>135</v>
      </c>
      <c r="C1947" s="37" t="s">
        <v>135</v>
      </c>
      <c r="D1947" s="37" t="s">
        <v>224</v>
      </c>
      <c r="E1947" s="37" t="s">
        <v>137</v>
      </c>
      <c r="F1947" s="37" t="s">
        <v>142</v>
      </c>
      <c r="G1947" s="38" t="str">
        <f t="shared" si="318"/>
        <v>3.3.94.30.06</v>
      </c>
      <c r="H1947" s="57" t="s">
        <v>263</v>
      </c>
      <c r="I1947" s="38" t="str">
        <f t="shared" si="310"/>
        <v>A</v>
      </c>
      <c r="J1947" s="38">
        <f t="shared" si="319"/>
        <v>5</v>
      </c>
      <c r="K1947" s="57" t="s">
        <v>47</v>
      </c>
      <c r="L1947" s="38" t="s">
        <v>770</v>
      </c>
      <c r="M1947" s="38" t="s">
        <v>545</v>
      </c>
      <c r="N1947" s="59" t="s">
        <v>549</v>
      </c>
      <c r="O1947" s="62" t="s">
        <v>554</v>
      </c>
      <c r="Q1947" s="2" t="str">
        <f t="shared" si="320"/>
        <v>3.3.94.30.06</v>
      </c>
      <c r="R1947" s="2" t="str">
        <f t="shared" si="321"/>
        <v>33943006</v>
      </c>
      <c r="S1947" s="2" t="b">
        <f t="shared" si="322"/>
        <v>1</v>
      </c>
      <c r="T1947" s="6" t="str">
        <f t="shared" si="323"/>
        <v>33943006</v>
      </c>
      <c r="V1947" s="9" t="str">
        <f t="shared" si="324"/>
        <v>A</v>
      </c>
      <c r="W1947" s="2" t="b">
        <f t="shared" si="325"/>
        <v>1</v>
      </c>
      <c r="Y1947" s="2" t="str">
        <f t="shared" si="326"/>
        <v>3.3.94.30.06 - ALIMENTOS PARA ANIMAIS</v>
      </c>
      <c r="Z1947" s="2" t="s">
        <v>549</v>
      </c>
    </row>
    <row r="1948" spans="2:26" x14ac:dyDescent="0.25">
      <c r="B1948" s="36" t="s">
        <v>135</v>
      </c>
      <c r="C1948" s="37" t="s">
        <v>135</v>
      </c>
      <c r="D1948" s="37" t="s">
        <v>224</v>
      </c>
      <c r="E1948" s="37" t="s">
        <v>137</v>
      </c>
      <c r="F1948" s="37" t="s">
        <v>143</v>
      </c>
      <c r="G1948" s="38" t="str">
        <f t="shared" si="318"/>
        <v>3.3.94.30.07</v>
      </c>
      <c r="H1948" s="57" t="s">
        <v>264</v>
      </c>
      <c r="I1948" s="38" t="str">
        <f t="shared" si="310"/>
        <v>A</v>
      </c>
      <c r="J1948" s="38">
        <f t="shared" si="319"/>
        <v>5</v>
      </c>
      <c r="K1948" s="57" t="s">
        <v>47</v>
      </c>
      <c r="L1948" s="38" t="s">
        <v>770</v>
      </c>
      <c r="M1948" s="38" t="s">
        <v>545</v>
      </c>
      <c r="N1948" s="59" t="s">
        <v>549</v>
      </c>
      <c r="O1948" s="62" t="s">
        <v>554</v>
      </c>
      <c r="Q1948" s="2" t="str">
        <f t="shared" si="320"/>
        <v>3.3.94.30.07</v>
      </c>
      <c r="R1948" s="2" t="str">
        <f t="shared" si="321"/>
        <v>33943007</v>
      </c>
      <c r="S1948" s="2" t="b">
        <f t="shared" si="322"/>
        <v>1</v>
      </c>
      <c r="T1948" s="6" t="str">
        <f t="shared" si="323"/>
        <v>33943007</v>
      </c>
      <c r="V1948" s="9" t="str">
        <f t="shared" si="324"/>
        <v>A</v>
      </c>
      <c r="W1948" s="2" t="b">
        <f t="shared" si="325"/>
        <v>1</v>
      </c>
      <c r="Y1948" s="2" t="str">
        <f t="shared" si="326"/>
        <v>3.3.94.30.07 - GÊNEROS DE ALIMENTAÇÃO</v>
      </c>
      <c r="Z1948" s="2" t="s">
        <v>549</v>
      </c>
    </row>
    <row r="1949" spans="2:26" x14ac:dyDescent="0.25">
      <c r="B1949" s="36" t="s">
        <v>135</v>
      </c>
      <c r="C1949" s="37" t="s">
        <v>135</v>
      </c>
      <c r="D1949" s="37" t="s">
        <v>224</v>
      </c>
      <c r="E1949" s="37" t="s">
        <v>137</v>
      </c>
      <c r="F1949" s="37" t="s">
        <v>144</v>
      </c>
      <c r="G1949" s="38" t="str">
        <f t="shared" si="318"/>
        <v>3.3.94.30.08</v>
      </c>
      <c r="H1949" s="57" t="s">
        <v>265</v>
      </c>
      <c r="I1949" s="38" t="str">
        <f t="shared" si="310"/>
        <v>A</v>
      </c>
      <c r="J1949" s="38">
        <f t="shared" si="319"/>
        <v>5</v>
      </c>
      <c r="K1949" s="57" t="s">
        <v>47</v>
      </c>
      <c r="L1949" s="38" t="s">
        <v>770</v>
      </c>
      <c r="M1949" s="38" t="s">
        <v>545</v>
      </c>
      <c r="N1949" s="59" t="s">
        <v>549</v>
      </c>
      <c r="O1949" s="62" t="s">
        <v>554</v>
      </c>
      <c r="Q1949" s="2" t="str">
        <f t="shared" si="320"/>
        <v>3.3.94.30.08</v>
      </c>
      <c r="R1949" s="2" t="str">
        <f t="shared" si="321"/>
        <v>33943008</v>
      </c>
      <c r="S1949" s="2" t="b">
        <f t="shared" si="322"/>
        <v>1</v>
      </c>
      <c r="T1949" s="6" t="str">
        <f t="shared" si="323"/>
        <v>33943008</v>
      </c>
      <c r="V1949" s="9" t="str">
        <f t="shared" si="324"/>
        <v>A</v>
      </c>
      <c r="W1949" s="2" t="b">
        <f t="shared" si="325"/>
        <v>1</v>
      </c>
      <c r="Y1949" s="2" t="str">
        <f t="shared" si="326"/>
        <v>3.3.94.30.08 - ANIMAIS PARA PESQUISA E ABATE</v>
      </c>
      <c r="Z1949" s="2" t="s">
        <v>549</v>
      </c>
    </row>
    <row r="1950" spans="2:26" x14ac:dyDescent="0.25">
      <c r="B1950" s="36" t="s">
        <v>135</v>
      </c>
      <c r="C1950" s="37" t="s">
        <v>135</v>
      </c>
      <c r="D1950" s="37" t="s">
        <v>224</v>
      </c>
      <c r="E1950" s="37" t="s">
        <v>137</v>
      </c>
      <c r="F1950" s="37" t="s">
        <v>174</v>
      </c>
      <c r="G1950" s="38" t="str">
        <f t="shared" si="318"/>
        <v>3.3.94.30.09</v>
      </c>
      <c r="H1950" s="23" t="s">
        <v>812</v>
      </c>
      <c r="I1950" s="38" t="str">
        <f t="shared" si="310"/>
        <v>A</v>
      </c>
      <c r="J1950" s="38">
        <f t="shared" si="319"/>
        <v>5</v>
      </c>
      <c r="K1950" s="39" t="s">
        <v>47</v>
      </c>
      <c r="L1950" s="38" t="s">
        <v>771</v>
      </c>
      <c r="M1950" s="38" t="s">
        <v>544</v>
      </c>
      <c r="N1950" s="67" t="s">
        <v>814</v>
      </c>
      <c r="O1950" s="62" t="s">
        <v>805</v>
      </c>
      <c r="Q1950" s="2" t="str">
        <f t="shared" si="320"/>
        <v>3.3.94.30.09</v>
      </c>
      <c r="R1950" s="2" t="str">
        <f t="shared" si="321"/>
        <v>33943009</v>
      </c>
      <c r="S1950" s="2" t="b">
        <f t="shared" si="322"/>
        <v>1</v>
      </c>
      <c r="T1950" s="6" t="str">
        <f t="shared" si="323"/>
        <v>33943009</v>
      </c>
      <c r="V1950" s="9" t="str">
        <f t="shared" si="324"/>
        <v>A</v>
      </c>
      <c r="W1950" s="2" t="b">
        <f t="shared" si="325"/>
        <v>1</v>
      </c>
      <c r="Y1950" s="2" t="str">
        <f t="shared" si="326"/>
        <v>3.3.94.30.09 - MEDICAMENTOS PARA USO EM UNIDADE DE SAÚDE</v>
      </c>
      <c r="Z1950" s="2" t="s">
        <v>549</v>
      </c>
    </row>
    <row r="1951" spans="2:26" x14ac:dyDescent="0.25">
      <c r="B1951" s="36" t="s">
        <v>135</v>
      </c>
      <c r="C1951" s="37" t="s">
        <v>135</v>
      </c>
      <c r="D1951" s="37" t="s">
        <v>224</v>
      </c>
      <c r="E1951" s="37" t="s">
        <v>137</v>
      </c>
      <c r="F1951" s="37" t="s">
        <v>183</v>
      </c>
      <c r="G1951" s="38" t="str">
        <f t="shared" si="318"/>
        <v>3.3.94.30.10</v>
      </c>
      <c r="H1951" s="23" t="s">
        <v>810</v>
      </c>
      <c r="I1951" s="38" t="str">
        <f t="shared" si="310"/>
        <v>A</v>
      </c>
      <c r="J1951" s="38">
        <f t="shared" si="319"/>
        <v>5</v>
      </c>
      <c r="K1951" s="39" t="s">
        <v>47</v>
      </c>
      <c r="L1951" s="38" t="s">
        <v>771</v>
      </c>
      <c r="M1951" s="38" t="s">
        <v>544</v>
      </c>
      <c r="N1951" s="67" t="s">
        <v>814</v>
      </c>
      <c r="O1951" s="62" t="s">
        <v>805</v>
      </c>
      <c r="Q1951" s="2" t="str">
        <f t="shared" si="320"/>
        <v>3.3.94.30.10</v>
      </c>
      <c r="R1951" s="2" t="str">
        <f t="shared" si="321"/>
        <v>33943010</v>
      </c>
      <c r="S1951" s="2" t="b">
        <f t="shared" si="322"/>
        <v>1</v>
      </c>
      <c r="T1951" s="6" t="str">
        <f t="shared" si="323"/>
        <v>33943010</v>
      </c>
      <c r="V1951" s="9" t="str">
        <f t="shared" si="324"/>
        <v>A</v>
      </c>
      <c r="W1951" s="2" t="b">
        <f t="shared" si="325"/>
        <v>1</v>
      </c>
      <c r="Y1951" s="2" t="str">
        <f t="shared" si="326"/>
        <v>3.3.94.30.10 - MATERIAL ODONTOLÓGICO, EXCETO MEDICAMENTOS</v>
      </c>
      <c r="Z1951" s="2" t="s">
        <v>549</v>
      </c>
    </row>
    <row r="1952" spans="2:26" x14ac:dyDescent="0.25">
      <c r="B1952" s="36" t="s">
        <v>135</v>
      </c>
      <c r="C1952" s="37" t="s">
        <v>135</v>
      </c>
      <c r="D1952" s="37" t="s">
        <v>224</v>
      </c>
      <c r="E1952" s="37" t="s">
        <v>137</v>
      </c>
      <c r="F1952" s="37" t="s">
        <v>175</v>
      </c>
      <c r="G1952" s="38" t="str">
        <f t="shared" si="318"/>
        <v>3.3.94.30.11</v>
      </c>
      <c r="H1952" s="48" t="s">
        <v>94</v>
      </c>
      <c r="I1952" s="38" t="str">
        <f t="shared" si="310"/>
        <v>A</v>
      </c>
      <c r="J1952" s="38">
        <f t="shared" si="319"/>
        <v>5</v>
      </c>
      <c r="K1952" s="57" t="s">
        <v>47</v>
      </c>
      <c r="L1952" s="38" t="s">
        <v>770</v>
      </c>
      <c r="M1952" s="38" t="s">
        <v>544</v>
      </c>
      <c r="N1952" s="59" t="s">
        <v>549</v>
      </c>
      <c r="O1952" s="62" t="s">
        <v>554</v>
      </c>
      <c r="Q1952" s="2" t="str">
        <f t="shared" si="320"/>
        <v>3.3.94.30.11</v>
      </c>
      <c r="R1952" s="2" t="str">
        <f t="shared" si="321"/>
        <v>33943011</v>
      </c>
      <c r="S1952" s="2" t="b">
        <f t="shared" si="322"/>
        <v>1</v>
      </c>
      <c r="T1952" s="6" t="str">
        <f t="shared" si="323"/>
        <v>33943011</v>
      </c>
      <c r="V1952" s="9" t="str">
        <f t="shared" si="324"/>
        <v>A</v>
      </c>
      <c r="W1952" s="2" t="b">
        <f t="shared" si="325"/>
        <v>1</v>
      </c>
      <c r="Y1952" s="2" t="str">
        <f t="shared" si="326"/>
        <v>3.3.94.30.11 - MATERIAL QUÍMICO</v>
      </c>
      <c r="Z1952" s="2" t="s">
        <v>549</v>
      </c>
    </row>
    <row r="1953" spans="2:26" x14ac:dyDescent="0.25">
      <c r="B1953" s="36" t="s">
        <v>135</v>
      </c>
      <c r="C1953" s="37" t="s">
        <v>135</v>
      </c>
      <c r="D1953" s="37" t="s">
        <v>224</v>
      </c>
      <c r="E1953" s="37" t="s">
        <v>137</v>
      </c>
      <c r="F1953" s="37" t="s">
        <v>145</v>
      </c>
      <c r="G1953" s="38" t="str">
        <f t="shared" si="318"/>
        <v>3.3.94.30.12</v>
      </c>
      <c r="H1953" s="48" t="s">
        <v>266</v>
      </c>
      <c r="I1953" s="38" t="str">
        <f t="shared" ref="I1953:I2016" si="327">IF(J1953&lt;J1954,"S","A")</f>
        <v>A</v>
      </c>
      <c r="J1953" s="38">
        <f t="shared" si="319"/>
        <v>5</v>
      </c>
      <c r="K1953" s="57" t="s">
        <v>47</v>
      </c>
      <c r="L1953" s="38" t="s">
        <v>770</v>
      </c>
      <c r="M1953" s="38" t="s">
        <v>545</v>
      </c>
      <c r="N1953" s="59" t="s">
        <v>549</v>
      </c>
      <c r="O1953" s="62" t="s">
        <v>554</v>
      </c>
      <c r="Q1953" s="2" t="str">
        <f t="shared" si="320"/>
        <v>3.3.94.30.12</v>
      </c>
      <c r="R1953" s="2" t="str">
        <f t="shared" si="321"/>
        <v>33943012</v>
      </c>
      <c r="S1953" s="2" t="b">
        <f t="shared" si="322"/>
        <v>1</v>
      </c>
      <c r="T1953" s="6" t="str">
        <f t="shared" si="323"/>
        <v>33943012</v>
      </c>
      <c r="V1953" s="9" t="str">
        <f t="shared" si="324"/>
        <v>A</v>
      </c>
      <c r="W1953" s="2" t="b">
        <f t="shared" si="325"/>
        <v>1</v>
      </c>
      <c r="Y1953" s="2" t="str">
        <f t="shared" si="326"/>
        <v>3.3.94.30.12 - MATERIAL DE COUDELARIA OU DE USO ZOOTÉCNICO</v>
      </c>
      <c r="Z1953" s="2" t="s">
        <v>549</v>
      </c>
    </row>
    <row r="1954" spans="2:26" x14ac:dyDescent="0.25">
      <c r="B1954" s="36" t="s">
        <v>135</v>
      </c>
      <c r="C1954" s="37" t="s">
        <v>135</v>
      </c>
      <c r="D1954" s="37" t="s">
        <v>224</v>
      </c>
      <c r="E1954" s="37" t="s">
        <v>137</v>
      </c>
      <c r="F1954" s="37" t="s">
        <v>146</v>
      </c>
      <c r="G1954" s="38" t="str">
        <f t="shared" si="318"/>
        <v>3.3.94.30.13</v>
      </c>
      <c r="H1954" s="48" t="s">
        <v>267</v>
      </c>
      <c r="I1954" s="38" t="str">
        <f t="shared" si="327"/>
        <v>A</v>
      </c>
      <c r="J1954" s="38">
        <f t="shared" si="319"/>
        <v>5</v>
      </c>
      <c r="K1954" s="57" t="s">
        <v>47</v>
      </c>
      <c r="L1954" s="38" t="s">
        <v>770</v>
      </c>
      <c r="M1954" s="38" t="s">
        <v>545</v>
      </c>
      <c r="N1954" s="59" t="s">
        <v>549</v>
      </c>
      <c r="O1954" s="62" t="s">
        <v>554</v>
      </c>
      <c r="Q1954" s="2" t="str">
        <f t="shared" si="320"/>
        <v>3.3.94.30.13</v>
      </c>
      <c r="R1954" s="2" t="str">
        <f t="shared" si="321"/>
        <v>33943013</v>
      </c>
      <c r="S1954" s="2" t="b">
        <f t="shared" si="322"/>
        <v>1</v>
      </c>
      <c r="T1954" s="6" t="str">
        <f t="shared" si="323"/>
        <v>33943013</v>
      </c>
      <c r="V1954" s="9" t="str">
        <f t="shared" si="324"/>
        <v>A</v>
      </c>
      <c r="W1954" s="2" t="b">
        <f t="shared" si="325"/>
        <v>1</v>
      </c>
      <c r="Y1954" s="2" t="str">
        <f t="shared" si="326"/>
        <v>3.3.94.30.13 - MATERIAL DE CAÇA E PESCA</v>
      </c>
      <c r="Z1954" s="2" t="s">
        <v>549</v>
      </c>
    </row>
    <row r="1955" spans="2:26" x14ac:dyDescent="0.25">
      <c r="B1955" s="36" t="s">
        <v>135</v>
      </c>
      <c r="C1955" s="37" t="s">
        <v>135</v>
      </c>
      <c r="D1955" s="37" t="s">
        <v>224</v>
      </c>
      <c r="E1955" s="37" t="s">
        <v>137</v>
      </c>
      <c r="F1955" s="37" t="s">
        <v>176</v>
      </c>
      <c r="G1955" s="38" t="str">
        <f t="shared" si="318"/>
        <v>3.3.94.30.14</v>
      </c>
      <c r="H1955" s="48" t="s">
        <v>21</v>
      </c>
      <c r="I1955" s="38" t="str">
        <f t="shared" si="327"/>
        <v>A</v>
      </c>
      <c r="J1955" s="38">
        <f t="shared" si="319"/>
        <v>5</v>
      </c>
      <c r="K1955" s="57" t="s">
        <v>47</v>
      </c>
      <c r="L1955" s="38" t="s">
        <v>770</v>
      </c>
      <c r="M1955" s="38" t="s">
        <v>545</v>
      </c>
      <c r="N1955" s="59" t="s">
        <v>549</v>
      </c>
      <c r="O1955" s="62" t="s">
        <v>554</v>
      </c>
      <c r="Q1955" s="2" t="str">
        <f t="shared" si="320"/>
        <v>3.3.94.30.14</v>
      </c>
      <c r="R1955" s="2" t="str">
        <f t="shared" si="321"/>
        <v>33943014</v>
      </c>
      <c r="S1955" s="2" t="b">
        <f t="shared" si="322"/>
        <v>1</v>
      </c>
      <c r="T1955" s="6" t="str">
        <f t="shared" si="323"/>
        <v>33943014</v>
      </c>
      <c r="V1955" s="9" t="str">
        <f t="shared" si="324"/>
        <v>A</v>
      </c>
      <c r="W1955" s="2" t="b">
        <f t="shared" si="325"/>
        <v>1</v>
      </c>
      <c r="Y1955" s="2" t="str">
        <f t="shared" si="326"/>
        <v>3.3.94.30.14 - MATERIAL EDUCATIVO E ESPORTIVO</v>
      </c>
      <c r="Z1955" s="2" t="s">
        <v>549</v>
      </c>
    </row>
    <row r="1956" spans="2:26" x14ac:dyDescent="0.25">
      <c r="B1956" s="36" t="s">
        <v>135</v>
      </c>
      <c r="C1956" s="37" t="s">
        <v>135</v>
      </c>
      <c r="D1956" s="37" t="s">
        <v>224</v>
      </c>
      <c r="E1956" s="37" t="s">
        <v>137</v>
      </c>
      <c r="F1956" s="37" t="s">
        <v>147</v>
      </c>
      <c r="G1956" s="38" t="str">
        <f t="shared" si="318"/>
        <v>3.3.94.30.15</v>
      </c>
      <c r="H1956" s="48" t="s">
        <v>268</v>
      </c>
      <c r="I1956" s="38" t="str">
        <f t="shared" si="327"/>
        <v>A</v>
      </c>
      <c r="J1956" s="38">
        <f t="shared" si="319"/>
        <v>5</v>
      </c>
      <c r="K1956" s="57" t="s">
        <v>47</v>
      </c>
      <c r="L1956" s="38" t="s">
        <v>770</v>
      </c>
      <c r="M1956" s="38" t="s">
        <v>545</v>
      </c>
      <c r="N1956" s="59" t="s">
        <v>549</v>
      </c>
      <c r="O1956" s="62" t="s">
        <v>554</v>
      </c>
      <c r="Q1956" s="2" t="str">
        <f t="shared" si="320"/>
        <v>3.3.94.30.15</v>
      </c>
      <c r="R1956" s="2" t="str">
        <f t="shared" si="321"/>
        <v>33943015</v>
      </c>
      <c r="S1956" s="2" t="b">
        <f t="shared" si="322"/>
        <v>1</v>
      </c>
      <c r="T1956" s="6" t="str">
        <f t="shared" si="323"/>
        <v>33943015</v>
      </c>
      <c r="V1956" s="9" t="str">
        <f t="shared" si="324"/>
        <v>A</v>
      </c>
      <c r="W1956" s="2" t="b">
        <f t="shared" si="325"/>
        <v>1</v>
      </c>
      <c r="Y1956" s="2" t="str">
        <f t="shared" si="326"/>
        <v>3.3.94.30.15 - MATERIAL PARA FESTIVIDADES E HOMENAGENS</v>
      </c>
      <c r="Z1956" s="2" t="s">
        <v>549</v>
      </c>
    </row>
    <row r="1957" spans="2:26" x14ac:dyDescent="0.25">
      <c r="B1957" s="36" t="s">
        <v>135</v>
      </c>
      <c r="C1957" s="37" t="s">
        <v>135</v>
      </c>
      <c r="D1957" s="37" t="s">
        <v>224</v>
      </c>
      <c r="E1957" s="37" t="s">
        <v>137</v>
      </c>
      <c r="F1957" s="37" t="s">
        <v>177</v>
      </c>
      <c r="G1957" s="38" t="str">
        <f t="shared" si="318"/>
        <v>3.3.94.30.16</v>
      </c>
      <c r="H1957" s="48" t="s">
        <v>4</v>
      </c>
      <c r="I1957" s="38" t="str">
        <f t="shared" si="327"/>
        <v>A</v>
      </c>
      <c r="J1957" s="38">
        <f t="shared" si="319"/>
        <v>5</v>
      </c>
      <c r="K1957" s="57" t="s">
        <v>47</v>
      </c>
      <c r="L1957" s="38" t="s">
        <v>770</v>
      </c>
      <c r="M1957" s="38" t="s">
        <v>545</v>
      </c>
      <c r="N1957" s="59" t="s">
        <v>549</v>
      </c>
      <c r="O1957" s="62" t="s">
        <v>554</v>
      </c>
      <c r="Q1957" s="2" t="str">
        <f t="shared" si="320"/>
        <v>3.3.94.30.16</v>
      </c>
      <c r="R1957" s="2" t="str">
        <f t="shared" si="321"/>
        <v>33943016</v>
      </c>
      <c r="S1957" s="2" t="b">
        <f t="shared" si="322"/>
        <v>1</v>
      </c>
      <c r="T1957" s="6" t="str">
        <f t="shared" si="323"/>
        <v>33943016</v>
      </c>
      <c r="V1957" s="9" t="str">
        <f t="shared" si="324"/>
        <v>A</v>
      </c>
      <c r="W1957" s="2" t="b">
        <f t="shared" si="325"/>
        <v>1</v>
      </c>
      <c r="Y1957" s="2" t="str">
        <f t="shared" si="326"/>
        <v>3.3.94.30.16 - MATERIAL DE EXPEDIENTE</v>
      </c>
      <c r="Z1957" s="2" t="s">
        <v>549</v>
      </c>
    </row>
    <row r="1958" spans="2:26" x14ac:dyDescent="0.25">
      <c r="B1958" s="36" t="s">
        <v>135</v>
      </c>
      <c r="C1958" s="37" t="s">
        <v>135</v>
      </c>
      <c r="D1958" s="37" t="s">
        <v>224</v>
      </c>
      <c r="E1958" s="37" t="s">
        <v>137</v>
      </c>
      <c r="F1958" s="37" t="s">
        <v>187</v>
      </c>
      <c r="G1958" s="38" t="str">
        <f t="shared" si="318"/>
        <v>3.3.94.30.17</v>
      </c>
      <c r="H1958" s="48" t="s">
        <v>22</v>
      </c>
      <c r="I1958" s="38" t="str">
        <f t="shared" si="327"/>
        <v>A</v>
      </c>
      <c r="J1958" s="38">
        <f t="shared" si="319"/>
        <v>5</v>
      </c>
      <c r="K1958" s="57" t="s">
        <v>47</v>
      </c>
      <c r="L1958" s="38" t="s">
        <v>770</v>
      </c>
      <c r="M1958" s="38" t="s">
        <v>545</v>
      </c>
      <c r="N1958" s="59" t="s">
        <v>549</v>
      </c>
      <c r="O1958" s="62" t="s">
        <v>554</v>
      </c>
      <c r="Q1958" s="2" t="str">
        <f t="shared" si="320"/>
        <v>3.3.94.30.17</v>
      </c>
      <c r="R1958" s="2" t="str">
        <f t="shared" si="321"/>
        <v>33943017</v>
      </c>
      <c r="S1958" s="2" t="b">
        <f t="shared" si="322"/>
        <v>1</v>
      </c>
      <c r="T1958" s="6" t="str">
        <f t="shared" si="323"/>
        <v>33943017</v>
      </c>
      <c r="V1958" s="9" t="str">
        <f t="shared" si="324"/>
        <v>A</v>
      </c>
      <c r="W1958" s="2" t="b">
        <f t="shared" si="325"/>
        <v>1</v>
      </c>
      <c r="Y1958" s="2" t="str">
        <f t="shared" si="326"/>
        <v>3.3.94.30.17 - MATERIAL DE PROCESSAMENTO DE DADOS</v>
      </c>
      <c r="Z1958" s="2" t="s">
        <v>549</v>
      </c>
    </row>
    <row r="1959" spans="2:26" x14ac:dyDescent="0.25">
      <c r="B1959" s="36" t="s">
        <v>135</v>
      </c>
      <c r="C1959" s="37" t="s">
        <v>135</v>
      </c>
      <c r="D1959" s="37" t="s">
        <v>224</v>
      </c>
      <c r="E1959" s="37" t="s">
        <v>137</v>
      </c>
      <c r="F1959" s="37" t="s">
        <v>148</v>
      </c>
      <c r="G1959" s="38" t="str">
        <f t="shared" si="318"/>
        <v>3.3.94.30.18</v>
      </c>
      <c r="H1959" s="48" t="s">
        <v>269</v>
      </c>
      <c r="I1959" s="38" t="str">
        <f t="shared" si="327"/>
        <v>A</v>
      </c>
      <c r="J1959" s="38">
        <f t="shared" si="319"/>
        <v>5</v>
      </c>
      <c r="K1959" s="57" t="s">
        <v>47</v>
      </c>
      <c r="L1959" s="38" t="s">
        <v>770</v>
      </c>
      <c r="M1959" s="38" t="s">
        <v>545</v>
      </c>
      <c r="N1959" s="59" t="s">
        <v>549</v>
      </c>
      <c r="O1959" s="62" t="s">
        <v>554</v>
      </c>
      <c r="Q1959" s="2" t="str">
        <f t="shared" si="320"/>
        <v>3.3.94.30.18</v>
      </c>
      <c r="R1959" s="2" t="str">
        <f t="shared" si="321"/>
        <v>33943018</v>
      </c>
      <c r="S1959" s="2" t="b">
        <f t="shared" si="322"/>
        <v>1</v>
      </c>
      <c r="T1959" s="6" t="str">
        <f t="shared" si="323"/>
        <v>33943018</v>
      </c>
      <c r="V1959" s="9" t="str">
        <f t="shared" si="324"/>
        <v>A</v>
      </c>
      <c r="W1959" s="2" t="b">
        <f t="shared" si="325"/>
        <v>1</v>
      </c>
      <c r="Y1959" s="2" t="str">
        <f t="shared" si="326"/>
        <v>3.3.94.30.18 - MATERIAIS E MEDICAMENTOS PARA USO VETERINÁRIO</v>
      </c>
      <c r="Z1959" s="2" t="s">
        <v>549</v>
      </c>
    </row>
    <row r="1960" spans="2:26" x14ac:dyDescent="0.25">
      <c r="B1960" s="36" t="s">
        <v>135</v>
      </c>
      <c r="C1960" s="37" t="s">
        <v>135</v>
      </c>
      <c r="D1960" s="37" t="s">
        <v>224</v>
      </c>
      <c r="E1960" s="37" t="s">
        <v>137</v>
      </c>
      <c r="F1960" s="37" t="s">
        <v>149</v>
      </c>
      <c r="G1960" s="38" t="str">
        <f t="shared" si="318"/>
        <v>3.3.94.30.19</v>
      </c>
      <c r="H1960" s="48" t="s">
        <v>270</v>
      </c>
      <c r="I1960" s="38" t="str">
        <f t="shared" si="327"/>
        <v>A</v>
      </c>
      <c r="J1960" s="38">
        <f t="shared" si="319"/>
        <v>5</v>
      </c>
      <c r="K1960" s="57" t="s">
        <v>47</v>
      </c>
      <c r="L1960" s="38" t="s">
        <v>770</v>
      </c>
      <c r="M1960" s="38" t="s">
        <v>545</v>
      </c>
      <c r="N1960" s="59" t="s">
        <v>549</v>
      </c>
      <c r="O1960" s="62" t="s">
        <v>554</v>
      </c>
      <c r="Q1960" s="2" t="str">
        <f t="shared" si="320"/>
        <v>3.3.94.30.19</v>
      </c>
      <c r="R1960" s="2" t="str">
        <f t="shared" si="321"/>
        <v>33943019</v>
      </c>
      <c r="S1960" s="2" t="b">
        <f t="shared" si="322"/>
        <v>1</v>
      </c>
      <c r="T1960" s="6" t="str">
        <f t="shared" si="323"/>
        <v>33943019</v>
      </c>
      <c r="V1960" s="9" t="str">
        <f t="shared" si="324"/>
        <v>A</v>
      </c>
      <c r="W1960" s="2" t="b">
        <f t="shared" si="325"/>
        <v>1</v>
      </c>
      <c r="Y1960" s="2" t="str">
        <f t="shared" si="326"/>
        <v>3.3.94.30.19 - MATERIAL DE ACONDICIONAMENTO E EMBALAGEM</v>
      </c>
      <c r="Z1960" s="2" t="s">
        <v>549</v>
      </c>
    </row>
    <row r="1961" spans="2:26" x14ac:dyDescent="0.25">
      <c r="B1961" s="36" t="s">
        <v>135</v>
      </c>
      <c r="C1961" s="37" t="s">
        <v>135</v>
      </c>
      <c r="D1961" s="37" t="s">
        <v>224</v>
      </c>
      <c r="E1961" s="37" t="s">
        <v>137</v>
      </c>
      <c r="F1961" s="37" t="s">
        <v>178</v>
      </c>
      <c r="G1961" s="38" t="str">
        <f t="shared" si="318"/>
        <v>3.3.94.30.20</v>
      </c>
      <c r="H1961" s="48" t="s">
        <v>23</v>
      </c>
      <c r="I1961" s="38" t="str">
        <f t="shared" si="327"/>
        <v>A</v>
      </c>
      <c r="J1961" s="38">
        <f t="shared" si="319"/>
        <v>5</v>
      </c>
      <c r="K1961" s="57" t="s">
        <v>47</v>
      </c>
      <c r="L1961" s="38" t="s">
        <v>770</v>
      </c>
      <c r="M1961" s="38" t="s">
        <v>545</v>
      </c>
      <c r="N1961" s="59" t="s">
        <v>549</v>
      </c>
      <c r="O1961" s="62" t="s">
        <v>554</v>
      </c>
      <c r="Q1961" s="2" t="str">
        <f t="shared" si="320"/>
        <v>3.3.94.30.20</v>
      </c>
      <c r="R1961" s="2" t="str">
        <f t="shared" si="321"/>
        <v>33943020</v>
      </c>
      <c r="S1961" s="2" t="b">
        <f t="shared" si="322"/>
        <v>1</v>
      </c>
      <c r="T1961" s="6" t="str">
        <f t="shared" si="323"/>
        <v>33943020</v>
      </c>
      <c r="V1961" s="9" t="str">
        <f t="shared" si="324"/>
        <v>A</v>
      </c>
      <c r="W1961" s="2" t="b">
        <f t="shared" si="325"/>
        <v>1</v>
      </c>
      <c r="Y1961" s="2" t="str">
        <f t="shared" si="326"/>
        <v>3.3.94.30.20 - MATERIAL DE CAMA, MESA E BANHO</v>
      </c>
      <c r="Z1961" s="2" t="s">
        <v>549</v>
      </c>
    </row>
    <row r="1962" spans="2:26" x14ac:dyDescent="0.25">
      <c r="B1962" s="36" t="s">
        <v>135</v>
      </c>
      <c r="C1962" s="37" t="s">
        <v>135</v>
      </c>
      <c r="D1962" s="37" t="s">
        <v>224</v>
      </c>
      <c r="E1962" s="37" t="s">
        <v>137</v>
      </c>
      <c r="F1962" s="37" t="s">
        <v>179</v>
      </c>
      <c r="G1962" s="38" t="str">
        <f t="shared" si="318"/>
        <v>3.3.94.30.21</v>
      </c>
      <c r="H1962" s="48" t="s">
        <v>95</v>
      </c>
      <c r="I1962" s="38" t="str">
        <f t="shared" si="327"/>
        <v>A</v>
      </c>
      <c r="J1962" s="38">
        <f t="shared" si="319"/>
        <v>5</v>
      </c>
      <c r="K1962" s="57" t="s">
        <v>47</v>
      </c>
      <c r="L1962" s="38" t="s">
        <v>770</v>
      </c>
      <c r="M1962" s="38" t="s">
        <v>545</v>
      </c>
      <c r="N1962" s="59" t="s">
        <v>549</v>
      </c>
      <c r="O1962" s="62" t="s">
        <v>554</v>
      </c>
      <c r="Q1962" s="2" t="str">
        <f t="shared" si="320"/>
        <v>3.3.94.30.21</v>
      </c>
      <c r="R1962" s="2" t="str">
        <f t="shared" si="321"/>
        <v>33943021</v>
      </c>
      <c r="S1962" s="2" t="b">
        <f t="shared" si="322"/>
        <v>1</v>
      </c>
      <c r="T1962" s="6" t="str">
        <f t="shared" si="323"/>
        <v>33943021</v>
      </c>
      <c r="V1962" s="9" t="str">
        <f t="shared" si="324"/>
        <v>A</v>
      </c>
      <c r="W1962" s="2" t="b">
        <f t="shared" si="325"/>
        <v>1</v>
      </c>
      <c r="Y1962" s="2" t="str">
        <f t="shared" si="326"/>
        <v>3.3.94.30.21 - MATERIAL DE LIMPEZA E PRODUÇÃO DE HIGIENIZAÇÃO</v>
      </c>
      <c r="Z1962" s="2" t="s">
        <v>549</v>
      </c>
    </row>
    <row r="1963" spans="2:26" x14ac:dyDescent="0.25">
      <c r="B1963" s="36" t="s">
        <v>135</v>
      </c>
      <c r="C1963" s="37" t="s">
        <v>135</v>
      </c>
      <c r="D1963" s="37" t="s">
        <v>224</v>
      </c>
      <c r="E1963" s="37" t="s">
        <v>137</v>
      </c>
      <c r="F1963" s="37" t="s">
        <v>180</v>
      </c>
      <c r="G1963" s="38" t="str">
        <f t="shared" si="318"/>
        <v>3.3.94.30.22</v>
      </c>
      <c r="H1963" s="48" t="s">
        <v>271</v>
      </c>
      <c r="I1963" s="38" t="str">
        <f t="shared" si="327"/>
        <v>A</v>
      </c>
      <c r="J1963" s="38">
        <f t="shared" si="319"/>
        <v>5</v>
      </c>
      <c r="K1963" s="57" t="s">
        <v>47</v>
      </c>
      <c r="L1963" s="38" t="s">
        <v>770</v>
      </c>
      <c r="M1963" s="38" t="s">
        <v>545</v>
      </c>
      <c r="N1963" s="59" t="s">
        <v>549</v>
      </c>
      <c r="O1963" s="62" t="s">
        <v>554</v>
      </c>
      <c r="Q1963" s="2" t="str">
        <f t="shared" si="320"/>
        <v>3.3.94.30.22</v>
      </c>
      <c r="R1963" s="2" t="str">
        <f t="shared" si="321"/>
        <v>33943022</v>
      </c>
      <c r="S1963" s="2" t="b">
        <f t="shared" si="322"/>
        <v>1</v>
      </c>
      <c r="T1963" s="6" t="str">
        <f t="shared" si="323"/>
        <v>33943022</v>
      </c>
      <c r="V1963" s="9" t="str">
        <f t="shared" si="324"/>
        <v>A</v>
      </c>
      <c r="W1963" s="2" t="b">
        <f t="shared" si="325"/>
        <v>1</v>
      </c>
      <c r="Y1963" s="2" t="str">
        <f t="shared" si="326"/>
        <v>3.3.94.30.22 - MATERIAL DE COPA E COZINHA</v>
      </c>
      <c r="Z1963" s="2" t="s">
        <v>549</v>
      </c>
    </row>
    <row r="1964" spans="2:26" x14ac:dyDescent="0.25">
      <c r="B1964" s="36" t="s">
        <v>135</v>
      </c>
      <c r="C1964" s="37" t="s">
        <v>135</v>
      </c>
      <c r="D1964" s="37" t="s">
        <v>224</v>
      </c>
      <c r="E1964" s="37" t="s">
        <v>137</v>
      </c>
      <c r="F1964" s="37" t="s">
        <v>181</v>
      </c>
      <c r="G1964" s="38" t="str">
        <f t="shared" si="318"/>
        <v>3.3.94.30.23</v>
      </c>
      <c r="H1964" s="48" t="s">
        <v>96</v>
      </c>
      <c r="I1964" s="38" t="str">
        <f t="shared" si="327"/>
        <v>A</v>
      </c>
      <c r="J1964" s="38">
        <f t="shared" si="319"/>
        <v>5</v>
      </c>
      <c r="K1964" s="57" t="s">
        <v>47</v>
      </c>
      <c r="L1964" s="38" t="s">
        <v>770</v>
      </c>
      <c r="M1964" s="38" t="s">
        <v>545</v>
      </c>
      <c r="N1964" s="59" t="s">
        <v>549</v>
      </c>
      <c r="O1964" s="62" t="s">
        <v>554</v>
      </c>
      <c r="Q1964" s="2" t="str">
        <f t="shared" si="320"/>
        <v>3.3.94.30.23</v>
      </c>
      <c r="R1964" s="2" t="str">
        <f t="shared" si="321"/>
        <v>33943023</v>
      </c>
      <c r="S1964" s="2" t="b">
        <f t="shared" si="322"/>
        <v>1</v>
      </c>
      <c r="T1964" s="6" t="str">
        <f t="shared" si="323"/>
        <v>33943023</v>
      </c>
      <c r="V1964" s="9" t="str">
        <f t="shared" si="324"/>
        <v>A</v>
      </c>
      <c r="W1964" s="2" t="b">
        <f t="shared" si="325"/>
        <v>1</v>
      </c>
      <c r="Y1964" s="2" t="str">
        <f t="shared" si="326"/>
        <v>3.3.94.30.23 - MATERIAL DE UNIFORMES, TECIDOS E AVIAMENTOS</v>
      </c>
      <c r="Z1964" s="2" t="s">
        <v>549</v>
      </c>
    </row>
    <row r="1965" spans="2:26" x14ac:dyDescent="0.25">
      <c r="B1965" s="36" t="s">
        <v>135</v>
      </c>
      <c r="C1965" s="37" t="s">
        <v>135</v>
      </c>
      <c r="D1965" s="37" t="s">
        <v>224</v>
      </c>
      <c r="E1965" s="37" t="s">
        <v>137</v>
      </c>
      <c r="F1965" s="37" t="s">
        <v>151</v>
      </c>
      <c r="G1965" s="38" t="str">
        <f t="shared" si="318"/>
        <v>3.3.94.30.24</v>
      </c>
      <c r="H1965" s="46" t="s">
        <v>575</v>
      </c>
      <c r="I1965" s="44" t="str">
        <f t="shared" si="327"/>
        <v>A</v>
      </c>
      <c r="J1965" s="44">
        <f t="shared" si="319"/>
        <v>5</v>
      </c>
      <c r="K1965" s="39" t="s">
        <v>47</v>
      </c>
      <c r="L1965" s="38" t="s">
        <v>770</v>
      </c>
      <c r="M1965" s="38" t="s">
        <v>545</v>
      </c>
      <c r="N1965" s="59" t="s">
        <v>549</v>
      </c>
      <c r="O1965" s="62" t="s">
        <v>554</v>
      </c>
      <c r="Q1965" s="2" t="str">
        <f t="shared" si="320"/>
        <v>3.3.94.30.24</v>
      </c>
      <c r="R1965" s="2" t="str">
        <f t="shared" si="321"/>
        <v>33943024</v>
      </c>
      <c r="S1965" s="2" t="b">
        <f t="shared" si="322"/>
        <v>1</v>
      </c>
      <c r="T1965" s="6" t="str">
        <f t="shared" si="323"/>
        <v>33943024</v>
      </c>
      <c r="V1965" s="9" t="str">
        <f t="shared" si="324"/>
        <v>A</v>
      </c>
      <c r="W1965" s="2" t="b">
        <f t="shared" si="325"/>
        <v>1</v>
      </c>
      <c r="Y1965" s="2" t="str">
        <f t="shared" si="326"/>
        <v>3.3.94.30.24 - MATERIAL PARA MANUTENÇÃO DE BENS IMÓVEIS</v>
      </c>
      <c r="Z1965" s="2" t="s">
        <v>549</v>
      </c>
    </row>
    <row r="1966" spans="2:26" x14ac:dyDescent="0.25">
      <c r="B1966" s="36" t="s">
        <v>135</v>
      </c>
      <c r="C1966" s="37" t="s">
        <v>135</v>
      </c>
      <c r="D1966" s="37" t="s">
        <v>224</v>
      </c>
      <c r="E1966" s="37" t="s">
        <v>137</v>
      </c>
      <c r="F1966" s="37" t="s">
        <v>160</v>
      </c>
      <c r="G1966" s="38" t="str">
        <f t="shared" si="318"/>
        <v>3.3.94.30.25</v>
      </c>
      <c r="H1966" s="48" t="s">
        <v>272</v>
      </c>
      <c r="I1966" s="38" t="str">
        <f t="shared" si="327"/>
        <v>A</v>
      </c>
      <c r="J1966" s="38">
        <f t="shared" si="319"/>
        <v>5</v>
      </c>
      <c r="K1966" s="57" t="s">
        <v>47</v>
      </c>
      <c r="L1966" s="38" t="s">
        <v>770</v>
      </c>
      <c r="M1966" s="38" t="s">
        <v>545</v>
      </c>
      <c r="N1966" s="59" t="s">
        <v>549</v>
      </c>
      <c r="O1966" s="62" t="s">
        <v>554</v>
      </c>
      <c r="Q1966" s="2" t="str">
        <f t="shared" si="320"/>
        <v>3.3.94.30.25</v>
      </c>
      <c r="R1966" s="2" t="str">
        <f t="shared" si="321"/>
        <v>33943025</v>
      </c>
      <c r="S1966" s="2" t="b">
        <f t="shared" si="322"/>
        <v>1</v>
      </c>
      <c r="T1966" s="6" t="str">
        <f t="shared" si="323"/>
        <v>33943025</v>
      </c>
      <c r="V1966" s="9" t="str">
        <f t="shared" si="324"/>
        <v>A</v>
      </c>
      <c r="W1966" s="2" t="b">
        <f t="shared" si="325"/>
        <v>1</v>
      </c>
      <c r="Y1966" s="2" t="str">
        <f t="shared" si="326"/>
        <v>3.3.94.30.25 - MATERIAL PARA MANUTENÇÃO DE BENS MÓVEIS</v>
      </c>
      <c r="Z1966" s="2" t="s">
        <v>549</v>
      </c>
    </row>
    <row r="1967" spans="2:26" x14ac:dyDescent="0.25">
      <c r="B1967" s="36" t="s">
        <v>135</v>
      </c>
      <c r="C1967" s="37" t="s">
        <v>135</v>
      </c>
      <c r="D1967" s="37" t="s">
        <v>224</v>
      </c>
      <c r="E1967" s="37" t="s">
        <v>137</v>
      </c>
      <c r="F1967" s="37" t="s">
        <v>158</v>
      </c>
      <c r="G1967" s="38" t="str">
        <f t="shared" si="318"/>
        <v>3.3.94.30.26</v>
      </c>
      <c r="H1967" s="23" t="s">
        <v>273</v>
      </c>
      <c r="I1967" s="38" t="str">
        <f t="shared" si="327"/>
        <v>A</v>
      </c>
      <c r="J1967" s="38">
        <f t="shared" si="319"/>
        <v>5</v>
      </c>
      <c r="K1967" s="39" t="s">
        <v>47</v>
      </c>
      <c r="L1967" s="38" t="s">
        <v>770</v>
      </c>
      <c r="M1967" s="38" t="s">
        <v>545</v>
      </c>
      <c r="N1967" s="59" t="s">
        <v>549</v>
      </c>
      <c r="O1967" s="62" t="s">
        <v>554</v>
      </c>
      <c r="Q1967" s="2" t="str">
        <f t="shared" si="320"/>
        <v>3.3.94.30.26</v>
      </c>
      <c r="R1967" s="2" t="str">
        <f t="shared" si="321"/>
        <v>33943026</v>
      </c>
      <c r="S1967" s="2" t="b">
        <f t="shared" si="322"/>
        <v>1</v>
      </c>
      <c r="T1967" s="6" t="str">
        <f t="shared" si="323"/>
        <v>33943026</v>
      </c>
      <c r="V1967" s="9" t="str">
        <f t="shared" si="324"/>
        <v>A</v>
      </c>
      <c r="W1967" s="2" t="b">
        <f t="shared" si="325"/>
        <v>1</v>
      </c>
      <c r="Y1967" s="2" t="str">
        <f t="shared" si="326"/>
        <v>3.3.94.30.26 - MATERIAL PARA INSTALAÇÃO ELÉTRICA E ELETRÔNICA</v>
      </c>
      <c r="Z1967" s="2" t="s">
        <v>549</v>
      </c>
    </row>
    <row r="1968" spans="2:26" x14ac:dyDescent="0.25">
      <c r="B1968" s="36" t="s">
        <v>135</v>
      </c>
      <c r="C1968" s="37" t="s">
        <v>135</v>
      </c>
      <c r="D1968" s="37" t="s">
        <v>224</v>
      </c>
      <c r="E1968" s="37" t="s">
        <v>137</v>
      </c>
      <c r="F1968" s="37" t="s">
        <v>152</v>
      </c>
      <c r="G1968" s="38" t="str">
        <f t="shared" si="318"/>
        <v>3.3.94.30.27</v>
      </c>
      <c r="H1968" s="48" t="s">
        <v>274</v>
      </c>
      <c r="I1968" s="38" t="str">
        <f t="shared" si="327"/>
        <v>A</v>
      </c>
      <c r="J1968" s="38">
        <f t="shared" si="319"/>
        <v>5</v>
      </c>
      <c r="K1968" s="57" t="s">
        <v>47</v>
      </c>
      <c r="L1968" s="38" t="s">
        <v>770</v>
      </c>
      <c r="M1968" s="38" t="s">
        <v>545</v>
      </c>
      <c r="N1968" s="59" t="s">
        <v>549</v>
      </c>
      <c r="O1968" s="62" t="s">
        <v>554</v>
      </c>
      <c r="Q1968" s="2" t="str">
        <f t="shared" si="320"/>
        <v>3.3.94.30.27</v>
      </c>
      <c r="R1968" s="2" t="str">
        <f t="shared" si="321"/>
        <v>33943027</v>
      </c>
      <c r="S1968" s="2" t="b">
        <f t="shared" si="322"/>
        <v>1</v>
      </c>
      <c r="T1968" s="6" t="str">
        <f t="shared" si="323"/>
        <v>33943027</v>
      </c>
      <c r="V1968" s="9" t="str">
        <f t="shared" si="324"/>
        <v>A</v>
      </c>
      <c r="W1968" s="2" t="b">
        <f t="shared" si="325"/>
        <v>1</v>
      </c>
      <c r="Y1968" s="2" t="str">
        <f t="shared" si="326"/>
        <v>3.3.94.30.27 - MATERIAL DE MANOBRA E PATRULHAMENTO</v>
      </c>
      <c r="Z1968" s="2" t="s">
        <v>549</v>
      </c>
    </row>
    <row r="1969" spans="2:26" x14ac:dyDescent="0.25">
      <c r="B1969" s="36" t="s">
        <v>135</v>
      </c>
      <c r="C1969" s="37" t="s">
        <v>135</v>
      </c>
      <c r="D1969" s="37" t="s">
        <v>224</v>
      </c>
      <c r="E1969" s="37" t="s">
        <v>137</v>
      </c>
      <c r="F1969" s="37" t="s">
        <v>182</v>
      </c>
      <c r="G1969" s="38" t="str">
        <f t="shared" si="318"/>
        <v>3.3.94.30.28</v>
      </c>
      <c r="H1969" s="48" t="s">
        <v>188</v>
      </c>
      <c r="I1969" s="38" t="str">
        <f t="shared" si="327"/>
        <v>A</v>
      </c>
      <c r="J1969" s="38">
        <f t="shared" si="319"/>
        <v>5</v>
      </c>
      <c r="K1969" s="57" t="s">
        <v>47</v>
      </c>
      <c r="L1969" s="38" t="s">
        <v>770</v>
      </c>
      <c r="M1969" s="38" t="s">
        <v>545</v>
      </c>
      <c r="N1969" s="59" t="s">
        <v>549</v>
      </c>
      <c r="O1969" s="62" t="s">
        <v>554</v>
      </c>
      <c r="Q1969" s="2" t="str">
        <f t="shared" si="320"/>
        <v>3.3.94.30.28</v>
      </c>
      <c r="R1969" s="2" t="str">
        <f t="shared" si="321"/>
        <v>33943028</v>
      </c>
      <c r="S1969" s="2" t="b">
        <f t="shared" si="322"/>
        <v>1</v>
      </c>
      <c r="T1969" s="6" t="str">
        <f t="shared" si="323"/>
        <v>33943028</v>
      </c>
      <c r="V1969" s="9" t="str">
        <f t="shared" si="324"/>
        <v>A</v>
      </c>
      <c r="W1969" s="2" t="b">
        <f t="shared" si="325"/>
        <v>1</v>
      </c>
      <c r="Y1969" s="2" t="str">
        <f t="shared" si="326"/>
        <v>3.3.94.30.28 - MATERIAL DE PRODUÇÃO E SEGURANÇA</v>
      </c>
      <c r="Z1969" s="2" t="s">
        <v>549</v>
      </c>
    </row>
    <row r="1970" spans="2:26" x14ac:dyDescent="0.25">
      <c r="B1970" s="36" t="s">
        <v>135</v>
      </c>
      <c r="C1970" s="37" t="s">
        <v>135</v>
      </c>
      <c r="D1970" s="37" t="s">
        <v>224</v>
      </c>
      <c r="E1970" s="37" t="s">
        <v>137</v>
      </c>
      <c r="F1970" s="37" t="s">
        <v>159</v>
      </c>
      <c r="G1970" s="38" t="str">
        <f t="shared" si="318"/>
        <v>3.3.94.30.29</v>
      </c>
      <c r="H1970" s="48" t="s">
        <v>275</v>
      </c>
      <c r="I1970" s="38" t="str">
        <f t="shared" si="327"/>
        <v>A</v>
      </c>
      <c r="J1970" s="38">
        <f t="shared" si="319"/>
        <v>5</v>
      </c>
      <c r="K1970" s="57" t="s">
        <v>47</v>
      </c>
      <c r="L1970" s="38" t="s">
        <v>770</v>
      </c>
      <c r="M1970" s="38" t="s">
        <v>545</v>
      </c>
      <c r="N1970" s="59" t="s">
        <v>549</v>
      </c>
      <c r="O1970" s="62" t="s">
        <v>554</v>
      </c>
      <c r="Q1970" s="2" t="str">
        <f t="shared" si="320"/>
        <v>3.3.94.30.29</v>
      </c>
      <c r="R1970" s="2" t="str">
        <f t="shared" si="321"/>
        <v>33943029</v>
      </c>
      <c r="S1970" s="2" t="b">
        <f t="shared" si="322"/>
        <v>1</v>
      </c>
      <c r="T1970" s="6" t="str">
        <f t="shared" si="323"/>
        <v>33943029</v>
      </c>
      <c r="V1970" s="9" t="str">
        <f t="shared" si="324"/>
        <v>A</v>
      </c>
      <c r="W1970" s="2" t="b">
        <f t="shared" si="325"/>
        <v>1</v>
      </c>
      <c r="Y1970" s="2" t="str">
        <f t="shared" si="326"/>
        <v>3.3.94.30.29 - MATERIAL PARA ÁUDIO, VÍDEO E FOTO</v>
      </c>
      <c r="Z1970" s="2" t="s">
        <v>549</v>
      </c>
    </row>
    <row r="1971" spans="2:26" x14ac:dyDescent="0.25">
      <c r="B1971" s="36" t="s">
        <v>135</v>
      </c>
      <c r="C1971" s="37" t="s">
        <v>135</v>
      </c>
      <c r="D1971" s="37" t="s">
        <v>224</v>
      </c>
      <c r="E1971" s="37" t="s">
        <v>137</v>
      </c>
      <c r="F1971" s="37" t="s">
        <v>137</v>
      </c>
      <c r="G1971" s="38" t="str">
        <f t="shared" si="318"/>
        <v>3.3.94.30.30</v>
      </c>
      <c r="H1971" s="48" t="s">
        <v>276</v>
      </c>
      <c r="I1971" s="38" t="str">
        <f t="shared" si="327"/>
        <v>A</v>
      </c>
      <c r="J1971" s="38">
        <f t="shared" si="319"/>
        <v>5</v>
      </c>
      <c r="K1971" s="57" t="s">
        <v>47</v>
      </c>
      <c r="L1971" s="38" t="s">
        <v>770</v>
      </c>
      <c r="M1971" s="38" t="s">
        <v>545</v>
      </c>
      <c r="N1971" s="59" t="s">
        <v>549</v>
      </c>
      <c r="O1971" s="62" t="s">
        <v>554</v>
      </c>
      <c r="Q1971" s="2" t="str">
        <f t="shared" si="320"/>
        <v>3.3.94.30.30</v>
      </c>
      <c r="R1971" s="2" t="str">
        <f t="shared" si="321"/>
        <v>33943030</v>
      </c>
      <c r="S1971" s="2" t="b">
        <f t="shared" si="322"/>
        <v>1</v>
      </c>
      <c r="T1971" s="6" t="str">
        <f t="shared" si="323"/>
        <v>33943030</v>
      </c>
      <c r="V1971" s="9" t="str">
        <f t="shared" si="324"/>
        <v>A</v>
      </c>
      <c r="W1971" s="2" t="b">
        <f t="shared" si="325"/>
        <v>1</v>
      </c>
      <c r="Y1971" s="2" t="str">
        <f t="shared" si="326"/>
        <v>3.3.94.30.30 - MATERIAL PARA COMUNICAÇÕES</v>
      </c>
      <c r="Z1971" s="2" t="s">
        <v>549</v>
      </c>
    </row>
    <row r="1972" spans="2:26" x14ac:dyDescent="0.25">
      <c r="B1972" s="36" t="s">
        <v>135</v>
      </c>
      <c r="C1972" s="37" t="s">
        <v>135</v>
      </c>
      <c r="D1972" s="37" t="s">
        <v>224</v>
      </c>
      <c r="E1972" s="37" t="s">
        <v>137</v>
      </c>
      <c r="F1972" s="37" t="s">
        <v>150</v>
      </c>
      <c r="G1972" s="38" t="str">
        <f t="shared" si="318"/>
        <v>3.3.94.30.31</v>
      </c>
      <c r="H1972" s="48" t="s">
        <v>277</v>
      </c>
      <c r="I1972" s="38" t="str">
        <f t="shared" si="327"/>
        <v>A</v>
      </c>
      <c r="J1972" s="38">
        <f t="shared" si="319"/>
        <v>5</v>
      </c>
      <c r="K1972" s="57" t="s">
        <v>47</v>
      </c>
      <c r="L1972" s="38" t="s">
        <v>770</v>
      </c>
      <c r="M1972" s="38" t="s">
        <v>545</v>
      </c>
      <c r="N1972" s="59" t="s">
        <v>549</v>
      </c>
      <c r="O1972" s="62" t="s">
        <v>554</v>
      </c>
      <c r="Q1972" s="2" t="str">
        <f t="shared" si="320"/>
        <v>3.3.94.30.31</v>
      </c>
      <c r="R1972" s="2" t="str">
        <f t="shared" si="321"/>
        <v>33943031</v>
      </c>
      <c r="S1972" s="2" t="b">
        <f t="shared" si="322"/>
        <v>1</v>
      </c>
      <c r="T1972" s="6" t="str">
        <f t="shared" si="323"/>
        <v>33943031</v>
      </c>
      <c r="V1972" s="9" t="str">
        <f t="shared" si="324"/>
        <v>A</v>
      </c>
      <c r="W1972" s="2" t="b">
        <f t="shared" si="325"/>
        <v>1</v>
      </c>
      <c r="Y1972" s="2" t="str">
        <f t="shared" si="326"/>
        <v>3.3.94.30.31 - SEMENTES, MUDAS DE PLANTAS E INSUMOS</v>
      </c>
      <c r="Z1972" s="2" t="s">
        <v>549</v>
      </c>
    </row>
    <row r="1973" spans="2:26" x14ac:dyDescent="0.25">
      <c r="B1973" s="36" t="s">
        <v>135</v>
      </c>
      <c r="C1973" s="37" t="s">
        <v>135</v>
      </c>
      <c r="D1973" s="37" t="s">
        <v>224</v>
      </c>
      <c r="E1973" s="37" t="s">
        <v>137</v>
      </c>
      <c r="F1973" s="37" t="s">
        <v>155</v>
      </c>
      <c r="G1973" s="38" t="str">
        <f t="shared" si="318"/>
        <v>3.3.94.30.32</v>
      </c>
      <c r="H1973" s="48" t="s">
        <v>278</v>
      </c>
      <c r="I1973" s="38" t="str">
        <f t="shared" si="327"/>
        <v>A</v>
      </c>
      <c r="J1973" s="38">
        <f t="shared" si="319"/>
        <v>5</v>
      </c>
      <c r="K1973" s="57" t="s">
        <v>47</v>
      </c>
      <c r="L1973" s="38" t="s">
        <v>770</v>
      </c>
      <c r="M1973" s="38" t="s">
        <v>545</v>
      </c>
      <c r="N1973" s="59" t="s">
        <v>549</v>
      </c>
      <c r="O1973" s="62" t="s">
        <v>554</v>
      </c>
      <c r="Q1973" s="2" t="str">
        <f t="shared" si="320"/>
        <v>3.3.94.30.32</v>
      </c>
      <c r="R1973" s="2" t="str">
        <f t="shared" si="321"/>
        <v>33943032</v>
      </c>
      <c r="S1973" s="2" t="b">
        <f t="shared" si="322"/>
        <v>1</v>
      </c>
      <c r="T1973" s="6" t="str">
        <f t="shared" si="323"/>
        <v>33943032</v>
      </c>
      <c r="V1973" s="9" t="str">
        <f t="shared" si="324"/>
        <v>A</v>
      </c>
      <c r="W1973" s="2" t="b">
        <f t="shared" si="325"/>
        <v>1</v>
      </c>
      <c r="Y1973" s="2" t="str">
        <f t="shared" si="326"/>
        <v>3.3.94.30.32 - SUPRIMENTO DE AVIAÇÃO</v>
      </c>
      <c r="Z1973" s="2" t="s">
        <v>549</v>
      </c>
    </row>
    <row r="1974" spans="2:26" x14ac:dyDescent="0.25">
      <c r="B1974" s="36" t="s">
        <v>135</v>
      </c>
      <c r="C1974" s="37" t="s">
        <v>135</v>
      </c>
      <c r="D1974" s="37" t="s">
        <v>224</v>
      </c>
      <c r="E1974" s="37" t="s">
        <v>137</v>
      </c>
      <c r="F1974" s="37" t="s">
        <v>161</v>
      </c>
      <c r="G1974" s="38" t="str">
        <f t="shared" si="318"/>
        <v>3.3.94.30.33</v>
      </c>
      <c r="H1974" s="48" t="s">
        <v>279</v>
      </c>
      <c r="I1974" s="38" t="str">
        <f t="shared" si="327"/>
        <v>A</v>
      </c>
      <c r="J1974" s="38">
        <f t="shared" si="319"/>
        <v>5</v>
      </c>
      <c r="K1974" s="57" t="s">
        <v>47</v>
      </c>
      <c r="L1974" s="38" t="s">
        <v>770</v>
      </c>
      <c r="M1974" s="38" t="s">
        <v>545</v>
      </c>
      <c r="N1974" s="59" t="s">
        <v>549</v>
      </c>
      <c r="O1974" s="62" t="s">
        <v>554</v>
      </c>
      <c r="Q1974" s="2" t="str">
        <f t="shared" si="320"/>
        <v>3.3.94.30.33</v>
      </c>
      <c r="R1974" s="2" t="str">
        <f t="shared" si="321"/>
        <v>33943033</v>
      </c>
      <c r="S1974" s="2" t="b">
        <f t="shared" si="322"/>
        <v>1</v>
      </c>
      <c r="T1974" s="6" t="str">
        <f t="shared" si="323"/>
        <v>33943033</v>
      </c>
      <c r="V1974" s="9" t="str">
        <f t="shared" si="324"/>
        <v>A</v>
      </c>
      <c r="W1974" s="2" t="b">
        <f t="shared" si="325"/>
        <v>1</v>
      </c>
      <c r="Y1974" s="2" t="str">
        <f t="shared" si="326"/>
        <v>3.3.94.30.33 - MATERIAL PARA PRODUÇÃO INDUSTRIAL</v>
      </c>
      <c r="Z1974" s="2" t="s">
        <v>549</v>
      </c>
    </row>
    <row r="1975" spans="2:26" x14ac:dyDescent="0.25">
      <c r="B1975" s="36" t="s">
        <v>135</v>
      </c>
      <c r="C1975" s="37" t="s">
        <v>135</v>
      </c>
      <c r="D1975" s="37" t="s">
        <v>224</v>
      </c>
      <c r="E1975" s="37" t="s">
        <v>137</v>
      </c>
      <c r="F1975" s="37" t="s">
        <v>156</v>
      </c>
      <c r="G1975" s="38" t="str">
        <f t="shared" si="318"/>
        <v>3.3.94.30.34</v>
      </c>
      <c r="H1975" s="48" t="s">
        <v>280</v>
      </c>
      <c r="I1975" s="38" t="str">
        <f t="shared" si="327"/>
        <v>A</v>
      </c>
      <c r="J1975" s="38">
        <f t="shared" si="319"/>
        <v>5</v>
      </c>
      <c r="K1975" s="57" t="s">
        <v>47</v>
      </c>
      <c r="L1975" s="38" t="s">
        <v>770</v>
      </c>
      <c r="M1975" s="38" t="s">
        <v>545</v>
      </c>
      <c r="N1975" s="59" t="s">
        <v>549</v>
      </c>
      <c r="O1975" s="62" t="s">
        <v>554</v>
      </c>
      <c r="Q1975" s="2" t="str">
        <f t="shared" si="320"/>
        <v>3.3.94.30.34</v>
      </c>
      <c r="R1975" s="2" t="str">
        <f t="shared" si="321"/>
        <v>33943034</v>
      </c>
      <c r="S1975" s="2" t="b">
        <f t="shared" si="322"/>
        <v>1</v>
      </c>
      <c r="T1975" s="6" t="str">
        <f t="shared" si="323"/>
        <v>33943034</v>
      </c>
      <c r="V1975" s="9" t="str">
        <f t="shared" si="324"/>
        <v>A</v>
      </c>
      <c r="W1975" s="2" t="b">
        <f t="shared" si="325"/>
        <v>1</v>
      </c>
      <c r="Y1975" s="2" t="str">
        <f t="shared" si="326"/>
        <v>3.3.94.30.34 - SOBRESSALENTES, MÁQUINAS E MOTORES DE NAVIOS E EMBARCAÇÕES</v>
      </c>
      <c r="Z1975" s="2" t="s">
        <v>549</v>
      </c>
    </row>
    <row r="1976" spans="2:26" x14ac:dyDescent="0.25">
      <c r="B1976" s="36" t="s">
        <v>135</v>
      </c>
      <c r="C1976" s="37" t="s">
        <v>135</v>
      </c>
      <c r="D1976" s="37" t="s">
        <v>224</v>
      </c>
      <c r="E1976" s="37" t="s">
        <v>137</v>
      </c>
      <c r="F1976" s="37" t="s">
        <v>189</v>
      </c>
      <c r="G1976" s="38" t="str">
        <f t="shared" si="318"/>
        <v>3.3.94.30.35</v>
      </c>
      <c r="H1976" s="48" t="s">
        <v>24</v>
      </c>
      <c r="I1976" s="38" t="str">
        <f t="shared" si="327"/>
        <v>A</v>
      </c>
      <c r="J1976" s="38">
        <f t="shared" si="319"/>
        <v>5</v>
      </c>
      <c r="K1976" s="57" t="s">
        <v>47</v>
      </c>
      <c r="L1976" s="38" t="s">
        <v>770</v>
      </c>
      <c r="M1976" s="38" t="s">
        <v>544</v>
      </c>
      <c r="N1976" s="59" t="s">
        <v>549</v>
      </c>
      <c r="O1976" s="62" t="s">
        <v>554</v>
      </c>
      <c r="Q1976" s="2" t="str">
        <f t="shared" ref="Q1976:Q1995" si="328">B1976&amp;"."&amp;C1976&amp;"."&amp;D1976&amp;"."&amp;E1976&amp;"."&amp;F1976</f>
        <v>3.3.94.30.35</v>
      </c>
      <c r="R1976" s="2" t="str">
        <f t="shared" ref="R1976:R2007" si="329">SUBSTITUTE(Q1976,".","")</f>
        <v>33943035</v>
      </c>
      <c r="S1976" s="2" t="b">
        <f t="shared" ref="S1976:S2007" si="330">R1976=T1976</f>
        <v>1</v>
      </c>
      <c r="T1976" s="6" t="str">
        <f t="shared" ref="T1976:T1995" si="331">TRIM(SUBSTITUTE(TEXT(G1976,"00000000"),".",""))</f>
        <v>33943035</v>
      </c>
      <c r="V1976" s="9" t="str">
        <f t="shared" ref="V1976:V1995" si="332">IF(IFERROR(SEARCH("Último",K1976),0)&gt;0,"A","S")</f>
        <v>A</v>
      </c>
      <c r="W1976" s="2" t="b">
        <f t="shared" ref="W1976:W2007" si="333">V1976=I1976</f>
        <v>1</v>
      </c>
      <c r="Y1976" s="2" t="str">
        <f t="shared" ref="Y1976:Y1995" si="334">G1976&amp;" - "&amp;H1976</f>
        <v>3.3.94.30.35 - MATERIAL LABORATORIAL</v>
      </c>
      <c r="Z1976" s="2" t="s">
        <v>549</v>
      </c>
    </row>
    <row r="1977" spans="2:26" x14ac:dyDescent="0.25">
      <c r="B1977" s="36" t="s">
        <v>135</v>
      </c>
      <c r="C1977" s="37" t="s">
        <v>135</v>
      </c>
      <c r="D1977" s="37" t="s">
        <v>224</v>
      </c>
      <c r="E1977" s="37" t="s">
        <v>137</v>
      </c>
      <c r="F1977" s="37" t="s">
        <v>172</v>
      </c>
      <c r="G1977" s="38" t="str">
        <f t="shared" si="318"/>
        <v>3.3.94.30.36</v>
      </c>
      <c r="H1977" s="23" t="s">
        <v>811</v>
      </c>
      <c r="I1977" s="38" t="str">
        <f t="shared" si="327"/>
        <v>A</v>
      </c>
      <c r="J1977" s="38">
        <f t="shared" si="319"/>
        <v>5</v>
      </c>
      <c r="K1977" s="39" t="s">
        <v>47</v>
      </c>
      <c r="L1977" s="38" t="s">
        <v>771</v>
      </c>
      <c r="M1977" s="38" t="s">
        <v>544</v>
      </c>
      <c r="N1977" s="67" t="s">
        <v>814</v>
      </c>
      <c r="O1977" s="62" t="s">
        <v>805</v>
      </c>
      <c r="Q1977" s="2" t="str">
        <f t="shared" si="328"/>
        <v>3.3.94.30.36</v>
      </c>
      <c r="R1977" s="2" t="str">
        <f t="shared" si="329"/>
        <v>33943036</v>
      </c>
      <c r="S1977" s="2" t="b">
        <f t="shared" si="330"/>
        <v>1</v>
      </c>
      <c r="T1977" s="6" t="str">
        <f t="shared" si="331"/>
        <v>33943036</v>
      </c>
      <c r="V1977" s="9" t="str">
        <f t="shared" si="332"/>
        <v>A</v>
      </c>
      <c r="W1977" s="2" t="b">
        <f t="shared" si="333"/>
        <v>1</v>
      </c>
      <c r="Y1977" s="2" t="str">
        <f t="shared" si="334"/>
        <v>3.3.94.30.36 - MATERIAL HOSPITALAR, EXCETO MEDICAMENTOS</v>
      </c>
      <c r="Z1977" s="2" t="s">
        <v>549</v>
      </c>
    </row>
    <row r="1978" spans="2:26" x14ac:dyDescent="0.25">
      <c r="B1978" s="36" t="s">
        <v>135</v>
      </c>
      <c r="C1978" s="37" t="s">
        <v>135</v>
      </c>
      <c r="D1978" s="37" t="s">
        <v>224</v>
      </c>
      <c r="E1978" s="37" t="s">
        <v>137</v>
      </c>
      <c r="F1978" s="37" t="s">
        <v>162</v>
      </c>
      <c r="G1978" s="38" t="str">
        <f t="shared" si="318"/>
        <v>3.3.94.30.37</v>
      </c>
      <c r="H1978" s="48" t="s">
        <v>281</v>
      </c>
      <c r="I1978" s="38" t="str">
        <f t="shared" si="327"/>
        <v>A</v>
      </c>
      <c r="J1978" s="38">
        <f t="shared" si="319"/>
        <v>5</v>
      </c>
      <c r="K1978" s="57" t="s">
        <v>47</v>
      </c>
      <c r="L1978" s="38" t="s">
        <v>770</v>
      </c>
      <c r="M1978" s="38" t="s">
        <v>545</v>
      </c>
      <c r="N1978" s="59" t="s">
        <v>549</v>
      </c>
      <c r="O1978" s="62" t="s">
        <v>554</v>
      </c>
      <c r="Q1978" s="2" t="str">
        <f t="shared" si="328"/>
        <v>3.3.94.30.37</v>
      </c>
      <c r="R1978" s="2" t="str">
        <f t="shared" si="329"/>
        <v>33943037</v>
      </c>
      <c r="S1978" s="2" t="b">
        <f t="shared" si="330"/>
        <v>1</v>
      </c>
      <c r="T1978" s="6" t="str">
        <f t="shared" si="331"/>
        <v>33943037</v>
      </c>
      <c r="V1978" s="9" t="str">
        <f t="shared" si="332"/>
        <v>A</v>
      </c>
      <c r="W1978" s="2" t="b">
        <f t="shared" si="333"/>
        <v>1</v>
      </c>
      <c r="Y1978" s="2" t="str">
        <f t="shared" si="334"/>
        <v>3.3.94.30.37 - SOBRESSALENTES DE ARMAMENTO</v>
      </c>
      <c r="Z1978" s="2" t="s">
        <v>549</v>
      </c>
    </row>
    <row r="1979" spans="2:26" x14ac:dyDescent="0.25">
      <c r="B1979" s="36" t="s">
        <v>135</v>
      </c>
      <c r="C1979" s="37" t="s">
        <v>135</v>
      </c>
      <c r="D1979" s="37" t="s">
        <v>224</v>
      </c>
      <c r="E1979" s="37" t="s">
        <v>137</v>
      </c>
      <c r="F1979" s="37" t="s">
        <v>154</v>
      </c>
      <c r="G1979" s="38" t="str">
        <f t="shared" si="318"/>
        <v>3.3.94.30.38</v>
      </c>
      <c r="H1979" s="48" t="s">
        <v>282</v>
      </c>
      <c r="I1979" s="38" t="str">
        <f t="shared" si="327"/>
        <v>A</v>
      </c>
      <c r="J1979" s="38">
        <f t="shared" si="319"/>
        <v>5</v>
      </c>
      <c r="K1979" s="57" t="s">
        <v>47</v>
      </c>
      <c r="L1979" s="38" t="s">
        <v>770</v>
      </c>
      <c r="M1979" s="38" t="s">
        <v>545</v>
      </c>
      <c r="N1979" s="59" t="s">
        <v>549</v>
      </c>
      <c r="O1979" s="62" t="s">
        <v>554</v>
      </c>
      <c r="Q1979" s="2" t="str">
        <f t="shared" si="328"/>
        <v>3.3.94.30.38</v>
      </c>
      <c r="R1979" s="2" t="str">
        <f t="shared" si="329"/>
        <v>33943038</v>
      </c>
      <c r="S1979" s="2" t="b">
        <f t="shared" si="330"/>
        <v>1</v>
      </c>
      <c r="T1979" s="6" t="str">
        <f t="shared" si="331"/>
        <v>33943038</v>
      </c>
      <c r="V1979" s="9" t="str">
        <f t="shared" si="332"/>
        <v>A</v>
      </c>
      <c r="W1979" s="2" t="b">
        <f t="shared" si="333"/>
        <v>1</v>
      </c>
      <c r="Y1979" s="2" t="str">
        <f t="shared" si="334"/>
        <v>3.3.94.30.38 - SUPRIMENTO DE PROTEÇÃO AO VOO</v>
      </c>
      <c r="Z1979" s="2" t="s">
        <v>549</v>
      </c>
    </row>
    <row r="1980" spans="2:26" x14ac:dyDescent="0.25">
      <c r="B1980" s="36" t="s">
        <v>135</v>
      </c>
      <c r="C1980" s="37" t="s">
        <v>135</v>
      </c>
      <c r="D1980" s="37" t="s">
        <v>224</v>
      </c>
      <c r="E1980" s="37" t="s">
        <v>137</v>
      </c>
      <c r="F1980" s="37" t="s">
        <v>184</v>
      </c>
      <c r="G1980" s="38" t="str">
        <f t="shared" si="318"/>
        <v>3.3.94.30.39</v>
      </c>
      <c r="H1980" s="48" t="s">
        <v>97</v>
      </c>
      <c r="I1980" s="38" t="str">
        <f t="shared" si="327"/>
        <v>A</v>
      </c>
      <c r="J1980" s="38">
        <f t="shared" si="319"/>
        <v>5</v>
      </c>
      <c r="K1980" s="57" t="s">
        <v>47</v>
      </c>
      <c r="L1980" s="38" t="s">
        <v>770</v>
      </c>
      <c r="M1980" s="38" t="s">
        <v>545</v>
      </c>
      <c r="N1980" s="59" t="s">
        <v>549</v>
      </c>
      <c r="O1980" s="62" t="s">
        <v>554</v>
      </c>
      <c r="Q1980" s="2" t="str">
        <f t="shared" si="328"/>
        <v>3.3.94.30.39</v>
      </c>
      <c r="R1980" s="2" t="str">
        <f t="shared" si="329"/>
        <v>33943039</v>
      </c>
      <c r="S1980" s="2" t="b">
        <f t="shared" si="330"/>
        <v>1</v>
      </c>
      <c r="T1980" s="6" t="str">
        <f t="shared" si="331"/>
        <v>33943039</v>
      </c>
      <c r="V1980" s="9" t="str">
        <f t="shared" si="332"/>
        <v>A</v>
      </c>
      <c r="W1980" s="2" t="b">
        <f t="shared" si="333"/>
        <v>1</v>
      </c>
      <c r="Y1980" s="2" t="str">
        <f t="shared" si="334"/>
        <v>3.3.94.30.39 - MATERIAL PARA MANUTENÇÃO DE VEÍCULOS</v>
      </c>
      <c r="Z1980" s="2" t="s">
        <v>549</v>
      </c>
    </row>
    <row r="1981" spans="2:26" x14ac:dyDescent="0.25">
      <c r="B1981" s="36" t="s">
        <v>135</v>
      </c>
      <c r="C1981" s="37" t="s">
        <v>135</v>
      </c>
      <c r="D1981" s="37" t="s">
        <v>224</v>
      </c>
      <c r="E1981" s="37" t="s">
        <v>137</v>
      </c>
      <c r="F1981" s="37" t="s">
        <v>153</v>
      </c>
      <c r="G1981" s="38" t="str">
        <f t="shared" si="318"/>
        <v>3.3.94.30.40</v>
      </c>
      <c r="H1981" s="48" t="s">
        <v>283</v>
      </c>
      <c r="I1981" s="38" t="str">
        <f t="shared" si="327"/>
        <v>A</v>
      </c>
      <c r="J1981" s="38">
        <f t="shared" si="319"/>
        <v>5</v>
      </c>
      <c r="K1981" s="57" t="s">
        <v>47</v>
      </c>
      <c r="L1981" s="38" t="s">
        <v>770</v>
      </c>
      <c r="M1981" s="38" t="s">
        <v>545</v>
      </c>
      <c r="N1981" s="59" t="s">
        <v>549</v>
      </c>
      <c r="O1981" s="62" t="s">
        <v>554</v>
      </c>
      <c r="Q1981" s="2" t="str">
        <f t="shared" si="328"/>
        <v>3.3.94.30.40</v>
      </c>
      <c r="R1981" s="2" t="str">
        <f t="shared" si="329"/>
        <v>33943040</v>
      </c>
      <c r="S1981" s="2" t="b">
        <f t="shared" si="330"/>
        <v>1</v>
      </c>
      <c r="T1981" s="6" t="str">
        <f t="shared" si="331"/>
        <v>33943040</v>
      </c>
      <c r="V1981" s="9" t="str">
        <f t="shared" si="332"/>
        <v>A</v>
      </c>
      <c r="W1981" s="2" t="b">
        <f t="shared" si="333"/>
        <v>1</v>
      </c>
      <c r="Y1981" s="2" t="str">
        <f t="shared" si="334"/>
        <v>3.3.94.30.40 - MATERIAL BIOLÓGICO</v>
      </c>
      <c r="Z1981" s="2" t="s">
        <v>549</v>
      </c>
    </row>
    <row r="1982" spans="2:26" x14ac:dyDescent="0.25">
      <c r="B1982" s="36" t="s">
        <v>135</v>
      </c>
      <c r="C1982" s="37" t="s">
        <v>135</v>
      </c>
      <c r="D1982" s="37" t="s">
        <v>224</v>
      </c>
      <c r="E1982" s="37" t="s">
        <v>137</v>
      </c>
      <c r="F1982" s="37" t="s">
        <v>163</v>
      </c>
      <c r="G1982" s="38" t="str">
        <f t="shared" si="318"/>
        <v>3.3.94.30.41</v>
      </c>
      <c r="H1982" s="48" t="s">
        <v>284</v>
      </c>
      <c r="I1982" s="38" t="str">
        <f t="shared" si="327"/>
        <v>A</v>
      </c>
      <c r="J1982" s="38">
        <f t="shared" si="319"/>
        <v>5</v>
      </c>
      <c r="K1982" s="57" t="s">
        <v>47</v>
      </c>
      <c r="L1982" s="38" t="s">
        <v>770</v>
      </c>
      <c r="M1982" s="38" t="s">
        <v>545</v>
      </c>
      <c r="N1982" s="59" t="s">
        <v>549</v>
      </c>
      <c r="O1982" s="62" t="s">
        <v>554</v>
      </c>
      <c r="Q1982" s="2" t="str">
        <f t="shared" si="328"/>
        <v>3.3.94.30.41</v>
      </c>
      <c r="R1982" s="2" t="str">
        <f t="shared" si="329"/>
        <v>33943041</v>
      </c>
      <c r="S1982" s="2" t="b">
        <f t="shared" si="330"/>
        <v>1</v>
      </c>
      <c r="T1982" s="6" t="str">
        <f t="shared" si="331"/>
        <v>33943041</v>
      </c>
      <c r="V1982" s="9" t="str">
        <f t="shared" si="332"/>
        <v>A</v>
      </c>
      <c r="W1982" s="2" t="b">
        <f t="shared" si="333"/>
        <v>1</v>
      </c>
      <c r="Y1982" s="2" t="str">
        <f t="shared" si="334"/>
        <v>3.3.94.30.41 - MATERIAL PARA UTILIZAÇÃO EM GRÁFICA</v>
      </c>
      <c r="Z1982" s="2" t="s">
        <v>549</v>
      </c>
    </row>
    <row r="1983" spans="2:26" x14ac:dyDescent="0.25">
      <c r="B1983" s="36" t="s">
        <v>135</v>
      </c>
      <c r="C1983" s="37" t="s">
        <v>135</v>
      </c>
      <c r="D1983" s="37" t="s">
        <v>224</v>
      </c>
      <c r="E1983" s="37" t="s">
        <v>137</v>
      </c>
      <c r="F1983" s="37" t="s">
        <v>164</v>
      </c>
      <c r="G1983" s="38" t="str">
        <f t="shared" si="318"/>
        <v>3.3.94.30.42</v>
      </c>
      <c r="H1983" s="48" t="s">
        <v>285</v>
      </c>
      <c r="I1983" s="38" t="str">
        <f t="shared" si="327"/>
        <v>A</v>
      </c>
      <c r="J1983" s="38">
        <f t="shared" si="319"/>
        <v>5</v>
      </c>
      <c r="K1983" s="57" t="s">
        <v>47</v>
      </c>
      <c r="L1983" s="38" t="s">
        <v>770</v>
      </c>
      <c r="M1983" s="38" t="s">
        <v>545</v>
      </c>
      <c r="N1983" s="59" t="s">
        <v>549</v>
      </c>
      <c r="O1983" s="62" t="s">
        <v>554</v>
      </c>
      <c r="Q1983" s="2" t="str">
        <f t="shared" si="328"/>
        <v>3.3.94.30.42</v>
      </c>
      <c r="R1983" s="2" t="str">
        <f t="shared" si="329"/>
        <v>33943042</v>
      </c>
      <c r="S1983" s="2" t="b">
        <f t="shared" si="330"/>
        <v>1</v>
      </c>
      <c r="T1983" s="6" t="str">
        <f t="shared" si="331"/>
        <v>33943042</v>
      </c>
      <c r="V1983" s="9" t="str">
        <f t="shared" si="332"/>
        <v>A</v>
      </c>
      <c r="W1983" s="2" t="b">
        <f t="shared" si="333"/>
        <v>1</v>
      </c>
      <c r="Y1983" s="2" t="str">
        <f t="shared" si="334"/>
        <v>3.3.94.30.42 - FERRAMENTAS</v>
      </c>
      <c r="Z1983" s="2" t="s">
        <v>549</v>
      </c>
    </row>
    <row r="1984" spans="2:26" x14ac:dyDescent="0.25">
      <c r="B1984" s="36" t="s">
        <v>135</v>
      </c>
      <c r="C1984" s="37" t="s">
        <v>135</v>
      </c>
      <c r="D1984" s="37" t="s">
        <v>224</v>
      </c>
      <c r="E1984" s="37" t="s">
        <v>137</v>
      </c>
      <c r="F1984" s="37" t="s">
        <v>165</v>
      </c>
      <c r="G1984" s="38" t="str">
        <f t="shared" si="318"/>
        <v>3.3.94.30.43</v>
      </c>
      <c r="H1984" s="48" t="s">
        <v>286</v>
      </c>
      <c r="I1984" s="38" t="str">
        <f t="shared" si="327"/>
        <v>A</v>
      </c>
      <c r="J1984" s="38">
        <f t="shared" si="319"/>
        <v>5</v>
      </c>
      <c r="K1984" s="57" t="s">
        <v>47</v>
      </c>
      <c r="L1984" s="38" t="s">
        <v>770</v>
      </c>
      <c r="M1984" s="38" t="s">
        <v>545</v>
      </c>
      <c r="N1984" s="59" t="s">
        <v>549</v>
      </c>
      <c r="O1984" s="62" t="s">
        <v>554</v>
      </c>
      <c r="Q1984" s="2" t="str">
        <f t="shared" si="328"/>
        <v>3.3.94.30.43</v>
      </c>
      <c r="R1984" s="2" t="str">
        <f t="shared" si="329"/>
        <v>33943043</v>
      </c>
      <c r="S1984" s="2" t="b">
        <f t="shared" si="330"/>
        <v>1</v>
      </c>
      <c r="T1984" s="6" t="str">
        <f t="shared" si="331"/>
        <v>33943043</v>
      </c>
      <c r="V1984" s="9" t="str">
        <f t="shared" si="332"/>
        <v>A</v>
      </c>
      <c r="W1984" s="2" t="b">
        <f t="shared" si="333"/>
        <v>1</v>
      </c>
      <c r="Y1984" s="2" t="str">
        <f t="shared" si="334"/>
        <v>3.3.94.30.43 - MATERIAL PARA REABILITAÇÃO PROFISSIONAL</v>
      </c>
      <c r="Z1984" s="2" t="s">
        <v>549</v>
      </c>
    </row>
    <row r="1985" spans="2:26" x14ac:dyDescent="0.25">
      <c r="B1985" s="36" t="s">
        <v>135</v>
      </c>
      <c r="C1985" s="37" t="s">
        <v>135</v>
      </c>
      <c r="D1985" s="37" t="s">
        <v>224</v>
      </c>
      <c r="E1985" s="37" t="s">
        <v>137</v>
      </c>
      <c r="F1985" s="37" t="s">
        <v>166</v>
      </c>
      <c r="G1985" s="38" t="str">
        <f t="shared" si="318"/>
        <v>3.3.94.30.44</v>
      </c>
      <c r="H1985" s="48" t="s">
        <v>287</v>
      </c>
      <c r="I1985" s="38" t="str">
        <f t="shared" si="327"/>
        <v>A</v>
      </c>
      <c r="J1985" s="38">
        <f t="shared" si="319"/>
        <v>5</v>
      </c>
      <c r="K1985" s="57" t="s">
        <v>47</v>
      </c>
      <c r="L1985" s="38" t="s">
        <v>770</v>
      </c>
      <c r="M1985" s="38" t="s">
        <v>545</v>
      </c>
      <c r="N1985" s="59" t="s">
        <v>549</v>
      </c>
      <c r="O1985" s="62" t="s">
        <v>554</v>
      </c>
      <c r="Q1985" s="2" t="str">
        <f t="shared" si="328"/>
        <v>3.3.94.30.44</v>
      </c>
      <c r="R1985" s="2" t="str">
        <f t="shared" si="329"/>
        <v>33943044</v>
      </c>
      <c r="S1985" s="2" t="b">
        <f t="shared" si="330"/>
        <v>1</v>
      </c>
      <c r="T1985" s="6" t="str">
        <f t="shared" si="331"/>
        <v>33943044</v>
      </c>
      <c r="V1985" s="9" t="str">
        <f t="shared" si="332"/>
        <v>A</v>
      </c>
      <c r="W1985" s="2" t="b">
        <f t="shared" si="333"/>
        <v>1</v>
      </c>
      <c r="Y1985" s="2" t="str">
        <f t="shared" si="334"/>
        <v>3.3.94.30.44 - MATERIAL DE SINALIZAÇÃO VISUAL E AFINS</v>
      </c>
      <c r="Z1985" s="2" t="s">
        <v>549</v>
      </c>
    </row>
    <row r="1986" spans="2:26" x14ac:dyDescent="0.25">
      <c r="B1986" s="36" t="s">
        <v>135</v>
      </c>
      <c r="C1986" s="37" t="s">
        <v>135</v>
      </c>
      <c r="D1986" s="37" t="s">
        <v>224</v>
      </c>
      <c r="E1986" s="37" t="s">
        <v>137</v>
      </c>
      <c r="F1986" s="37" t="s">
        <v>167</v>
      </c>
      <c r="G1986" s="38" t="str">
        <f t="shared" si="318"/>
        <v>3.3.94.30.45</v>
      </c>
      <c r="H1986" s="48" t="s">
        <v>288</v>
      </c>
      <c r="I1986" s="38" t="str">
        <f t="shared" si="327"/>
        <v>A</v>
      </c>
      <c r="J1986" s="38">
        <f t="shared" si="319"/>
        <v>5</v>
      </c>
      <c r="K1986" s="57" t="s">
        <v>47</v>
      </c>
      <c r="L1986" s="38" t="s">
        <v>770</v>
      </c>
      <c r="M1986" s="38" t="s">
        <v>545</v>
      </c>
      <c r="N1986" s="59" t="s">
        <v>549</v>
      </c>
      <c r="O1986" s="62" t="s">
        <v>554</v>
      </c>
      <c r="Q1986" s="2" t="str">
        <f t="shared" si="328"/>
        <v>3.3.94.30.45</v>
      </c>
      <c r="R1986" s="2" t="str">
        <f t="shared" si="329"/>
        <v>33943045</v>
      </c>
      <c r="S1986" s="2" t="b">
        <f t="shared" si="330"/>
        <v>1</v>
      </c>
      <c r="T1986" s="6" t="str">
        <f t="shared" si="331"/>
        <v>33943045</v>
      </c>
      <c r="V1986" s="9" t="str">
        <f t="shared" si="332"/>
        <v>A</v>
      </c>
      <c r="W1986" s="2" t="b">
        <f t="shared" si="333"/>
        <v>1</v>
      </c>
      <c r="Y1986" s="2" t="str">
        <f t="shared" si="334"/>
        <v>3.3.94.30.45 - MATERIAL TÉCNICO PARA SELEÇÃO E TREINAMENTO</v>
      </c>
      <c r="Z1986" s="2" t="s">
        <v>549</v>
      </c>
    </row>
    <row r="1987" spans="2:26" x14ac:dyDescent="0.25">
      <c r="B1987" s="36" t="s">
        <v>135</v>
      </c>
      <c r="C1987" s="37" t="s">
        <v>135</v>
      </c>
      <c r="D1987" s="37" t="s">
        <v>224</v>
      </c>
      <c r="E1987" s="37" t="s">
        <v>137</v>
      </c>
      <c r="F1987" s="37" t="s">
        <v>168</v>
      </c>
      <c r="G1987" s="38" t="str">
        <f t="shared" si="318"/>
        <v>3.3.94.30.46</v>
      </c>
      <c r="H1987" s="48" t="s">
        <v>289</v>
      </c>
      <c r="I1987" s="38" t="str">
        <f t="shared" si="327"/>
        <v>A</v>
      </c>
      <c r="J1987" s="38">
        <f t="shared" si="319"/>
        <v>5</v>
      </c>
      <c r="K1987" s="57" t="s">
        <v>47</v>
      </c>
      <c r="L1987" s="38" t="s">
        <v>770</v>
      </c>
      <c r="M1987" s="38" t="s">
        <v>545</v>
      </c>
      <c r="N1987" s="59" t="s">
        <v>549</v>
      </c>
      <c r="O1987" s="62" t="s">
        <v>554</v>
      </c>
      <c r="Q1987" s="2" t="str">
        <f t="shared" si="328"/>
        <v>3.3.94.30.46</v>
      </c>
      <c r="R1987" s="2" t="str">
        <f t="shared" si="329"/>
        <v>33943046</v>
      </c>
      <c r="S1987" s="2" t="b">
        <f t="shared" si="330"/>
        <v>1</v>
      </c>
      <c r="T1987" s="6" t="str">
        <f t="shared" si="331"/>
        <v>33943046</v>
      </c>
      <c r="V1987" s="9" t="str">
        <f t="shared" si="332"/>
        <v>A</v>
      </c>
      <c r="W1987" s="2" t="b">
        <f t="shared" si="333"/>
        <v>1</v>
      </c>
      <c r="Y1987" s="2" t="str">
        <f t="shared" si="334"/>
        <v>3.3.94.30.46 - MATERIAL BIBLIOGRÁFICO NÃO IMOBILIZÁVEL</v>
      </c>
      <c r="Z1987" s="2" t="s">
        <v>549</v>
      </c>
    </row>
    <row r="1988" spans="2:26" x14ac:dyDescent="0.25">
      <c r="B1988" s="36" t="s">
        <v>135</v>
      </c>
      <c r="C1988" s="37" t="s">
        <v>135</v>
      </c>
      <c r="D1988" s="37" t="s">
        <v>224</v>
      </c>
      <c r="E1988" s="37" t="s">
        <v>137</v>
      </c>
      <c r="F1988" s="37" t="s">
        <v>169</v>
      </c>
      <c r="G1988" s="38" t="str">
        <f t="shared" si="318"/>
        <v>3.3.94.30.47</v>
      </c>
      <c r="H1988" s="48" t="s">
        <v>290</v>
      </c>
      <c r="I1988" s="38" t="str">
        <f t="shared" si="327"/>
        <v>A</v>
      </c>
      <c r="J1988" s="38">
        <f t="shared" si="319"/>
        <v>5</v>
      </c>
      <c r="K1988" s="57" t="s">
        <v>47</v>
      </c>
      <c r="L1988" s="38" t="s">
        <v>770</v>
      </c>
      <c r="M1988" s="38" t="s">
        <v>545</v>
      </c>
      <c r="N1988" s="59" t="s">
        <v>549</v>
      </c>
      <c r="O1988" s="62" t="s">
        <v>554</v>
      </c>
      <c r="Q1988" s="2" t="str">
        <f t="shared" si="328"/>
        <v>3.3.94.30.47</v>
      </c>
      <c r="R1988" s="2" t="str">
        <f t="shared" si="329"/>
        <v>33943047</v>
      </c>
      <c r="S1988" s="2" t="b">
        <f t="shared" si="330"/>
        <v>1</v>
      </c>
      <c r="T1988" s="6" t="str">
        <f t="shared" si="331"/>
        <v>33943047</v>
      </c>
      <c r="V1988" s="9" t="str">
        <f t="shared" si="332"/>
        <v>A</v>
      </c>
      <c r="W1988" s="2" t="b">
        <f t="shared" si="333"/>
        <v>1</v>
      </c>
      <c r="Y1988" s="2" t="str">
        <f t="shared" si="334"/>
        <v>3.3.94.30.47 - AQUISIÇÃO DE SOFTWARES DE BASE</v>
      </c>
      <c r="Z1988" s="2" t="s">
        <v>549</v>
      </c>
    </row>
    <row r="1989" spans="2:26" x14ac:dyDescent="0.25">
      <c r="B1989" s="36" t="s">
        <v>135</v>
      </c>
      <c r="C1989" s="37" t="s">
        <v>135</v>
      </c>
      <c r="D1989" s="37" t="s">
        <v>224</v>
      </c>
      <c r="E1989" s="37" t="s">
        <v>137</v>
      </c>
      <c r="F1989" s="37" t="s">
        <v>170</v>
      </c>
      <c r="G1989" s="38" t="str">
        <f t="shared" si="318"/>
        <v>3.3.94.30.48</v>
      </c>
      <c r="H1989" s="48" t="s">
        <v>291</v>
      </c>
      <c r="I1989" s="38" t="str">
        <f t="shared" si="327"/>
        <v>A</v>
      </c>
      <c r="J1989" s="38">
        <f t="shared" si="319"/>
        <v>5</v>
      </c>
      <c r="K1989" s="57" t="s">
        <v>47</v>
      </c>
      <c r="L1989" s="38" t="s">
        <v>770</v>
      </c>
      <c r="M1989" s="38" t="s">
        <v>545</v>
      </c>
      <c r="N1989" s="59" t="s">
        <v>549</v>
      </c>
      <c r="O1989" s="62" t="s">
        <v>554</v>
      </c>
      <c r="Q1989" s="2" t="str">
        <f t="shared" si="328"/>
        <v>3.3.94.30.48</v>
      </c>
      <c r="R1989" s="2" t="str">
        <f t="shared" si="329"/>
        <v>33943048</v>
      </c>
      <c r="S1989" s="2" t="b">
        <f t="shared" si="330"/>
        <v>1</v>
      </c>
      <c r="T1989" s="6" t="str">
        <f t="shared" si="331"/>
        <v>33943048</v>
      </c>
      <c r="V1989" s="9" t="str">
        <f t="shared" si="332"/>
        <v>A</v>
      </c>
      <c r="W1989" s="2" t="b">
        <f t="shared" si="333"/>
        <v>1</v>
      </c>
      <c r="Y1989" s="2" t="str">
        <f t="shared" si="334"/>
        <v>3.3.94.30.48 - BENS MÓVEIS NÃO ATIVÁVEIS</v>
      </c>
      <c r="Z1989" s="2" t="s">
        <v>549</v>
      </c>
    </row>
    <row r="1990" spans="2:26" x14ac:dyDescent="0.25">
      <c r="B1990" s="36" t="s">
        <v>135</v>
      </c>
      <c r="C1990" s="37" t="s">
        <v>135</v>
      </c>
      <c r="D1990" s="37" t="s">
        <v>224</v>
      </c>
      <c r="E1990" s="37" t="s">
        <v>137</v>
      </c>
      <c r="F1990" s="37" t="s">
        <v>171</v>
      </c>
      <c r="G1990" s="38" t="str">
        <f t="shared" si="318"/>
        <v>3.3.94.30.49</v>
      </c>
      <c r="H1990" s="48" t="s">
        <v>292</v>
      </c>
      <c r="I1990" s="38" t="str">
        <f t="shared" si="327"/>
        <v>A</v>
      </c>
      <c r="J1990" s="38">
        <f t="shared" si="319"/>
        <v>5</v>
      </c>
      <c r="K1990" s="57" t="s">
        <v>47</v>
      </c>
      <c r="L1990" s="38" t="s">
        <v>770</v>
      </c>
      <c r="M1990" s="38" t="s">
        <v>545</v>
      </c>
      <c r="N1990" s="59" t="s">
        <v>549</v>
      </c>
      <c r="O1990" s="62" t="s">
        <v>554</v>
      </c>
      <c r="Q1990" s="2" t="str">
        <f t="shared" si="328"/>
        <v>3.3.94.30.49</v>
      </c>
      <c r="R1990" s="2" t="str">
        <f t="shared" si="329"/>
        <v>33943049</v>
      </c>
      <c r="S1990" s="2" t="b">
        <f t="shared" si="330"/>
        <v>1</v>
      </c>
      <c r="T1990" s="6" t="str">
        <f t="shared" si="331"/>
        <v>33943049</v>
      </c>
      <c r="V1990" s="9" t="str">
        <f t="shared" si="332"/>
        <v>A</v>
      </c>
      <c r="W1990" s="2" t="b">
        <f t="shared" si="333"/>
        <v>1</v>
      </c>
      <c r="Y1990" s="2" t="str">
        <f t="shared" si="334"/>
        <v>3.3.94.30.49 - BILHETES DE PASSAGEM</v>
      </c>
      <c r="Z1990" s="2" t="s">
        <v>549</v>
      </c>
    </row>
    <row r="1991" spans="2:26" x14ac:dyDescent="0.25">
      <c r="B1991" s="36" t="s">
        <v>135</v>
      </c>
      <c r="C1991" s="37" t="s">
        <v>135</v>
      </c>
      <c r="D1991" s="37" t="s">
        <v>224</v>
      </c>
      <c r="E1991" s="37" t="s">
        <v>137</v>
      </c>
      <c r="F1991" s="37" t="s">
        <v>157</v>
      </c>
      <c r="G1991" s="38" t="str">
        <f t="shared" si="318"/>
        <v>3.3.94.30.50</v>
      </c>
      <c r="H1991" s="48" t="s">
        <v>293</v>
      </c>
      <c r="I1991" s="38" t="str">
        <f t="shared" si="327"/>
        <v>A</v>
      </c>
      <c r="J1991" s="38">
        <f t="shared" si="319"/>
        <v>5</v>
      </c>
      <c r="K1991" s="57" t="s">
        <v>47</v>
      </c>
      <c r="L1991" s="38" t="s">
        <v>770</v>
      </c>
      <c r="M1991" s="38" t="s">
        <v>545</v>
      </c>
      <c r="N1991" s="59" t="s">
        <v>549</v>
      </c>
      <c r="O1991" s="62" t="s">
        <v>554</v>
      </c>
      <c r="Q1991" s="2" t="str">
        <f t="shared" si="328"/>
        <v>3.3.94.30.50</v>
      </c>
      <c r="R1991" s="2" t="str">
        <f t="shared" si="329"/>
        <v>33943050</v>
      </c>
      <c r="S1991" s="2" t="b">
        <f t="shared" si="330"/>
        <v>1</v>
      </c>
      <c r="T1991" s="6" t="str">
        <f t="shared" si="331"/>
        <v>33943050</v>
      </c>
      <c r="V1991" s="9" t="str">
        <f t="shared" si="332"/>
        <v>A</v>
      </c>
      <c r="W1991" s="2" t="b">
        <f t="shared" si="333"/>
        <v>1</v>
      </c>
      <c r="Y1991" s="2" t="str">
        <f t="shared" si="334"/>
        <v>3.3.94.30.50 - BANDEIRAS, FLÂMULAS E INSÍGNIAS</v>
      </c>
      <c r="Z1991" s="2" t="s">
        <v>549</v>
      </c>
    </row>
    <row r="1992" spans="2:26" x14ac:dyDescent="0.25">
      <c r="B1992" s="36" t="s">
        <v>135</v>
      </c>
      <c r="C1992" s="37" t="s">
        <v>135</v>
      </c>
      <c r="D1992" s="37" t="s">
        <v>224</v>
      </c>
      <c r="E1992" s="37" t="s">
        <v>137</v>
      </c>
      <c r="F1992" s="37" t="s">
        <v>190</v>
      </c>
      <c r="G1992" s="38" t="str">
        <f t="shared" si="318"/>
        <v>3.3.94.30.60</v>
      </c>
      <c r="H1992" s="48" t="s">
        <v>98</v>
      </c>
      <c r="I1992" s="38" t="str">
        <f t="shared" si="327"/>
        <v>A</v>
      </c>
      <c r="J1992" s="38">
        <f t="shared" si="319"/>
        <v>5</v>
      </c>
      <c r="K1992" s="57" t="s">
        <v>47</v>
      </c>
      <c r="L1992" s="38" t="s">
        <v>770</v>
      </c>
      <c r="M1992" s="38" t="s">
        <v>545</v>
      </c>
      <c r="N1992" s="59" t="s">
        <v>549</v>
      </c>
      <c r="O1992" s="62" t="s">
        <v>554</v>
      </c>
      <c r="Q1992" s="2" t="str">
        <f t="shared" si="328"/>
        <v>3.3.94.30.60</v>
      </c>
      <c r="R1992" s="2" t="str">
        <f t="shared" si="329"/>
        <v>33943060</v>
      </c>
      <c r="S1992" s="2" t="b">
        <f t="shared" si="330"/>
        <v>1</v>
      </c>
      <c r="T1992" s="6" t="str">
        <f t="shared" si="331"/>
        <v>33943060</v>
      </c>
      <c r="V1992" s="9" t="str">
        <f t="shared" si="332"/>
        <v>A</v>
      </c>
      <c r="W1992" s="2" t="b">
        <f t="shared" si="333"/>
        <v>1</v>
      </c>
      <c r="Y1992" s="2" t="str">
        <f t="shared" si="334"/>
        <v>3.3.94.30.60 - MATERIAL DIDÁTICO</v>
      </c>
      <c r="Z1992" s="2" t="s">
        <v>549</v>
      </c>
    </row>
    <row r="1993" spans="2:26" x14ac:dyDescent="0.25">
      <c r="B1993" s="36" t="s">
        <v>135</v>
      </c>
      <c r="C1993" s="37" t="s">
        <v>135</v>
      </c>
      <c r="D1993" s="37" t="s">
        <v>224</v>
      </c>
      <c r="E1993" s="37" t="s">
        <v>137</v>
      </c>
      <c r="F1993" s="37" t="s">
        <v>191</v>
      </c>
      <c r="G1993" s="38" t="str">
        <f t="shared" ref="G1993:G2056" si="335">B1993&amp;"."&amp;C1993&amp;"."&amp;D1993&amp;"."&amp;E1993&amp;"."&amp;F1993</f>
        <v>3.3.94.30.99</v>
      </c>
      <c r="H1993" s="48" t="s">
        <v>25</v>
      </c>
      <c r="I1993" s="38" t="str">
        <f t="shared" si="327"/>
        <v>A</v>
      </c>
      <c r="J1993" s="38">
        <f t="shared" ref="J1993:J2056" si="336">IF( (VALUE(F1993) &gt; 0), 5,IF( (VALUE(E1993) &gt; 0), 4,IF( (VALUE(D1993) &gt; 0), 3,IF( (VALUE(C1993) &gt; 0), 2,1))))</f>
        <v>5</v>
      </c>
      <c r="K1993" s="57" t="s">
        <v>47</v>
      </c>
      <c r="L1993" s="38" t="s">
        <v>770</v>
      </c>
      <c r="M1993" s="38" t="s">
        <v>544</v>
      </c>
      <c r="N1993" s="59" t="s">
        <v>549</v>
      </c>
      <c r="O1993" s="62" t="s">
        <v>554</v>
      </c>
      <c r="Q1993" s="2" t="str">
        <f t="shared" si="328"/>
        <v>3.3.94.30.99</v>
      </c>
      <c r="R1993" s="2" t="str">
        <f t="shared" si="329"/>
        <v>33943099</v>
      </c>
      <c r="S1993" s="2" t="b">
        <f t="shared" si="330"/>
        <v>1</v>
      </c>
      <c r="T1993" s="6" t="str">
        <f t="shared" si="331"/>
        <v>33943099</v>
      </c>
      <c r="V1993" s="9" t="str">
        <f t="shared" si="332"/>
        <v>A</v>
      </c>
      <c r="W1993" s="2" t="b">
        <f t="shared" si="333"/>
        <v>1</v>
      </c>
      <c r="Y1993" s="2" t="str">
        <f t="shared" si="334"/>
        <v>3.3.94.30.99 - OUTROS MATERIAIS DE CONSUMO</v>
      </c>
      <c r="Z1993" s="2" t="s">
        <v>549</v>
      </c>
    </row>
    <row r="1994" spans="2:26" x14ac:dyDescent="0.25">
      <c r="B1994" s="30" t="s">
        <v>135</v>
      </c>
      <c r="C1994" s="31" t="s">
        <v>135</v>
      </c>
      <c r="D1994" s="31" t="s">
        <v>224</v>
      </c>
      <c r="E1994" s="31" t="s">
        <v>155</v>
      </c>
      <c r="F1994" s="31" t="s">
        <v>186</v>
      </c>
      <c r="G1994" s="32" t="str">
        <f t="shared" si="335"/>
        <v>3.3.94.32.00</v>
      </c>
      <c r="H1994" s="33" t="s">
        <v>247</v>
      </c>
      <c r="I1994" s="34" t="str">
        <f t="shared" si="327"/>
        <v>S</v>
      </c>
      <c r="J1994" s="32">
        <f t="shared" si="336"/>
        <v>4</v>
      </c>
      <c r="K1994" s="35" t="s">
        <v>46</v>
      </c>
      <c r="L1994" s="32" t="s">
        <v>770</v>
      </c>
      <c r="M1994" s="32" t="s">
        <v>544</v>
      </c>
      <c r="N1994" s="59" t="s">
        <v>549</v>
      </c>
      <c r="O1994" s="61" t="s">
        <v>554</v>
      </c>
      <c r="Q1994" s="2" t="str">
        <f t="shared" si="328"/>
        <v>3.3.94.32.00</v>
      </c>
      <c r="R1994" s="2" t="str">
        <f t="shared" si="329"/>
        <v>33943200</v>
      </c>
      <c r="S1994" s="2" t="b">
        <f t="shared" si="330"/>
        <v>1</v>
      </c>
      <c r="T1994" s="6" t="str">
        <f t="shared" si="331"/>
        <v>33943200</v>
      </c>
      <c r="V1994" s="9" t="str">
        <f t="shared" si="332"/>
        <v>S</v>
      </c>
      <c r="W1994" s="2" t="b">
        <f t="shared" si="333"/>
        <v>1</v>
      </c>
      <c r="Y1994" s="2" t="str">
        <f t="shared" si="334"/>
        <v>3.3.94.32.00 - MATERIAL, BEM OU SERVIÇO PARA DISTRIBUIÇÃO GRATUITA</v>
      </c>
      <c r="Z1994" s="2" t="s">
        <v>549</v>
      </c>
    </row>
    <row r="1995" spans="2:26" x14ac:dyDescent="0.25">
      <c r="B1995" s="36" t="s">
        <v>135</v>
      </c>
      <c r="C1995" s="37" t="s">
        <v>135</v>
      </c>
      <c r="D1995" s="37" t="s">
        <v>224</v>
      </c>
      <c r="E1995" s="37" t="s">
        <v>155</v>
      </c>
      <c r="F1995" s="37" t="s">
        <v>138</v>
      </c>
      <c r="G1995" s="38" t="str">
        <f t="shared" si="335"/>
        <v>3.3.94.32.02</v>
      </c>
      <c r="H1995" s="23" t="s">
        <v>99</v>
      </c>
      <c r="I1995" s="38" t="str">
        <f t="shared" si="327"/>
        <v>A</v>
      </c>
      <c r="J1995" s="38">
        <f t="shared" si="336"/>
        <v>5</v>
      </c>
      <c r="K1995" s="39" t="s">
        <v>47</v>
      </c>
      <c r="L1995" s="38" t="s">
        <v>770</v>
      </c>
      <c r="M1995" s="38" t="s">
        <v>544</v>
      </c>
      <c r="N1995" s="59" t="s">
        <v>549</v>
      </c>
      <c r="O1995" s="62" t="s">
        <v>554</v>
      </c>
      <c r="Q1995" s="2" t="str">
        <f t="shared" si="328"/>
        <v>3.3.94.32.02</v>
      </c>
      <c r="R1995" s="2" t="str">
        <f t="shared" si="329"/>
        <v>33943202</v>
      </c>
      <c r="S1995" s="2" t="b">
        <f t="shared" si="330"/>
        <v>1</v>
      </c>
      <c r="T1995" s="6" t="str">
        <f t="shared" si="331"/>
        <v>33943202</v>
      </c>
      <c r="V1995" s="9" t="str">
        <f t="shared" si="332"/>
        <v>A</v>
      </c>
      <c r="W1995" s="2" t="b">
        <f t="shared" si="333"/>
        <v>1</v>
      </c>
      <c r="Y1995" s="2" t="str">
        <f t="shared" si="334"/>
        <v>3.3.94.32.02 - MEDICAMENTOS PARA USO DOMICILIAR</v>
      </c>
      <c r="Z1995" s="2" t="s">
        <v>549</v>
      </c>
    </row>
    <row r="1996" spans="2:26" x14ac:dyDescent="0.25">
      <c r="B1996" s="36" t="s">
        <v>135</v>
      </c>
      <c r="C1996" s="37" t="s">
        <v>135</v>
      </c>
      <c r="D1996" s="37" t="s">
        <v>224</v>
      </c>
      <c r="E1996" s="37" t="s">
        <v>155</v>
      </c>
      <c r="F1996" s="37" t="s">
        <v>139</v>
      </c>
      <c r="G1996" s="38" t="str">
        <f t="shared" si="335"/>
        <v>3.3.94.32.03</v>
      </c>
      <c r="H1996" s="23" t="s">
        <v>587</v>
      </c>
      <c r="I1996" s="38" t="str">
        <f t="shared" si="327"/>
        <v>A</v>
      </c>
      <c r="J1996" s="38">
        <f t="shared" si="336"/>
        <v>5</v>
      </c>
      <c r="K1996" s="39" t="s">
        <v>47</v>
      </c>
      <c r="L1996" s="38" t="s">
        <v>770</v>
      </c>
      <c r="M1996" s="38" t="s">
        <v>545</v>
      </c>
      <c r="N1996" s="59" t="s">
        <v>549</v>
      </c>
      <c r="O1996" s="62" t="s">
        <v>554</v>
      </c>
      <c r="T1996" s="6"/>
    </row>
    <row r="1997" spans="2:26" x14ac:dyDescent="0.25">
      <c r="B1997" s="36" t="s">
        <v>135</v>
      </c>
      <c r="C1997" s="37" t="s">
        <v>135</v>
      </c>
      <c r="D1997" s="37" t="s">
        <v>224</v>
      </c>
      <c r="E1997" s="37" t="s">
        <v>155</v>
      </c>
      <c r="F1997" s="37" t="s">
        <v>140</v>
      </c>
      <c r="G1997" s="38" t="str">
        <f t="shared" si="335"/>
        <v>3.3.94.32.04</v>
      </c>
      <c r="H1997" s="23" t="s">
        <v>26</v>
      </c>
      <c r="I1997" s="38" t="str">
        <f t="shared" si="327"/>
        <v>A</v>
      </c>
      <c r="J1997" s="38">
        <f t="shared" si="336"/>
        <v>5</v>
      </c>
      <c r="K1997" s="39" t="s">
        <v>47</v>
      </c>
      <c r="L1997" s="38" t="s">
        <v>770</v>
      </c>
      <c r="M1997" s="38" t="s">
        <v>545</v>
      </c>
      <c r="N1997" s="59" t="s">
        <v>549</v>
      </c>
      <c r="O1997" s="62" t="s">
        <v>554</v>
      </c>
      <c r="T1997" s="6"/>
    </row>
    <row r="1998" spans="2:26" x14ac:dyDescent="0.25">
      <c r="B1998" s="36" t="s">
        <v>135</v>
      </c>
      <c r="C1998" s="37" t="s">
        <v>135</v>
      </c>
      <c r="D1998" s="37" t="s">
        <v>224</v>
      </c>
      <c r="E1998" s="37" t="s">
        <v>155</v>
      </c>
      <c r="F1998" s="37" t="s">
        <v>191</v>
      </c>
      <c r="G1998" s="38" t="str">
        <f t="shared" si="335"/>
        <v>3.3.94.32.99</v>
      </c>
      <c r="H1998" s="23" t="s">
        <v>489</v>
      </c>
      <c r="I1998" s="38" t="str">
        <f t="shared" si="327"/>
        <v>A</v>
      </c>
      <c r="J1998" s="38">
        <f t="shared" si="336"/>
        <v>5</v>
      </c>
      <c r="K1998" s="39" t="s">
        <v>47</v>
      </c>
      <c r="L1998" s="38" t="s">
        <v>770</v>
      </c>
      <c r="M1998" s="38" t="s">
        <v>544</v>
      </c>
      <c r="N1998" s="67" t="s">
        <v>549</v>
      </c>
      <c r="O1998" s="62" t="s">
        <v>554</v>
      </c>
      <c r="Q1998" s="2" t="str">
        <f t="shared" ref="Q1998:Q2029" si="337">B1998&amp;"."&amp;C1998&amp;"."&amp;D1998&amp;"."&amp;E1998&amp;"."&amp;F1998</f>
        <v>3.3.94.32.99</v>
      </c>
      <c r="R1998" s="2" t="str">
        <f t="shared" ref="R1998:R2029" si="338">SUBSTITUTE(Q1998,".","")</f>
        <v>33943299</v>
      </c>
      <c r="S1998" s="2" t="b">
        <f t="shared" ref="S1998:S2029" si="339">R1998=T1998</f>
        <v>1</v>
      </c>
      <c r="T1998" s="6" t="str">
        <f t="shared" ref="T1998:T2029" si="340">TRIM(SUBSTITUTE(TEXT(G1998,"00000000"),".",""))</f>
        <v>33943299</v>
      </c>
      <c r="V1998" s="9" t="str">
        <f t="shared" ref="V1998:V2029" si="341">IF(IFERROR(SEARCH("Último",K1998),0)&gt;0,"A","S")</f>
        <v>A</v>
      </c>
      <c r="W1998" s="2" t="b">
        <f t="shared" ref="W1998:W2029" si="342">V1998=I1998</f>
        <v>1</v>
      </c>
      <c r="Y1998" s="2" t="str">
        <f t="shared" ref="Y1998:Y2029" si="343">G1998&amp;" - "&amp;H1998</f>
        <v>3.3.94.32.99 - OUTROS MATERIAIS DE DISTRIBUIÇÃO GRATUITA</v>
      </c>
      <c r="Z1998" s="2" t="s">
        <v>549</v>
      </c>
    </row>
    <row r="1999" spans="2:26" x14ac:dyDescent="0.25">
      <c r="B1999" s="68">
        <v>3</v>
      </c>
      <c r="C1999" s="69" t="s">
        <v>135</v>
      </c>
      <c r="D1999" s="69" t="s">
        <v>224</v>
      </c>
      <c r="E1999" s="69" t="s">
        <v>172</v>
      </c>
      <c r="F1999" s="69" t="s">
        <v>186</v>
      </c>
      <c r="G1999" s="50" t="str">
        <f t="shared" si="335"/>
        <v>3.3.94.36.00</v>
      </c>
      <c r="H1999" s="55" t="s">
        <v>84</v>
      </c>
      <c r="I1999" s="34" t="str">
        <f t="shared" si="327"/>
        <v>S</v>
      </c>
      <c r="J1999" s="32">
        <f t="shared" si="336"/>
        <v>4</v>
      </c>
      <c r="K1999" s="35" t="s">
        <v>46</v>
      </c>
      <c r="L1999" s="32" t="s">
        <v>770</v>
      </c>
      <c r="M1999" s="32" t="s">
        <v>545</v>
      </c>
      <c r="N1999" s="59" t="s">
        <v>549</v>
      </c>
      <c r="O1999" s="61" t="s">
        <v>554</v>
      </c>
      <c r="Q1999" s="2" t="str">
        <f t="shared" si="337"/>
        <v>3.3.94.36.00</v>
      </c>
      <c r="R1999" s="2" t="str">
        <f t="shared" si="338"/>
        <v>33943600</v>
      </c>
      <c r="S1999" s="2" t="b">
        <f t="shared" si="339"/>
        <v>1</v>
      </c>
      <c r="T1999" s="6" t="str">
        <f t="shared" si="340"/>
        <v>33943600</v>
      </c>
      <c r="V1999" s="9" t="str">
        <f t="shared" si="341"/>
        <v>S</v>
      </c>
      <c r="W1999" s="2" t="b">
        <f t="shared" si="342"/>
        <v>1</v>
      </c>
      <c r="Y1999" s="2" t="str">
        <f t="shared" si="343"/>
        <v>3.3.94.36.00 - OUTROS SERVIÇOS DE TERCEIROS - PESSOA FÍSICA</v>
      </c>
      <c r="Z1999" s="2" t="s">
        <v>549</v>
      </c>
    </row>
    <row r="2000" spans="2:26" x14ac:dyDescent="0.25">
      <c r="B2000" s="36" t="s">
        <v>135</v>
      </c>
      <c r="C2000" s="37" t="s">
        <v>135</v>
      </c>
      <c r="D2000" s="37" t="s">
        <v>224</v>
      </c>
      <c r="E2000" s="37" t="s">
        <v>172</v>
      </c>
      <c r="F2000" s="37" t="s">
        <v>191</v>
      </c>
      <c r="G2000" s="38" t="str">
        <f t="shared" si="335"/>
        <v>3.3.94.36.99</v>
      </c>
      <c r="H2000" s="45" t="s">
        <v>84</v>
      </c>
      <c r="I2000" s="38" t="str">
        <f t="shared" si="327"/>
        <v>A</v>
      </c>
      <c r="J2000" s="38">
        <f t="shared" si="336"/>
        <v>5</v>
      </c>
      <c r="K2000" s="39" t="s">
        <v>47</v>
      </c>
      <c r="L2000" s="38" t="s">
        <v>771</v>
      </c>
      <c r="M2000" s="38" t="s">
        <v>545</v>
      </c>
      <c r="N2000" s="67" t="s">
        <v>814</v>
      </c>
      <c r="O2000" s="62" t="s">
        <v>805</v>
      </c>
      <c r="Q2000" s="2" t="str">
        <f t="shared" si="337"/>
        <v>3.3.94.36.99</v>
      </c>
      <c r="R2000" s="2" t="str">
        <f t="shared" si="338"/>
        <v>33943699</v>
      </c>
      <c r="S2000" s="2" t="b">
        <f t="shared" si="339"/>
        <v>1</v>
      </c>
      <c r="T2000" s="6" t="str">
        <f t="shared" si="340"/>
        <v>33943699</v>
      </c>
      <c r="V2000" s="9" t="str">
        <f t="shared" si="341"/>
        <v>A</v>
      </c>
      <c r="W2000" s="2" t="b">
        <f t="shared" si="342"/>
        <v>1</v>
      </c>
      <c r="Y2000" s="2" t="str">
        <f t="shared" si="343"/>
        <v>3.3.94.36.99 - OUTROS SERVIÇOS DE TERCEIROS - PESSOA FÍSICA</v>
      </c>
      <c r="Z2000" s="2" t="s">
        <v>549</v>
      </c>
    </row>
    <row r="2001" spans="2:26" x14ac:dyDescent="0.25">
      <c r="B2001" s="30" t="s">
        <v>135</v>
      </c>
      <c r="C2001" s="31" t="s">
        <v>135</v>
      </c>
      <c r="D2001" s="31" t="s">
        <v>224</v>
      </c>
      <c r="E2001" s="31" t="s">
        <v>184</v>
      </c>
      <c r="F2001" s="31" t="s">
        <v>186</v>
      </c>
      <c r="G2001" s="32" t="str">
        <f t="shared" si="335"/>
        <v>3.3.94.39.00</v>
      </c>
      <c r="H2001" s="33" t="s">
        <v>80</v>
      </c>
      <c r="I2001" s="34" t="str">
        <f t="shared" si="327"/>
        <v>S</v>
      </c>
      <c r="J2001" s="32">
        <f t="shared" si="336"/>
        <v>4</v>
      </c>
      <c r="K2001" s="35" t="s">
        <v>46</v>
      </c>
      <c r="L2001" s="32" t="s">
        <v>770</v>
      </c>
      <c r="M2001" s="32" t="s">
        <v>544</v>
      </c>
      <c r="N2001" s="59" t="s">
        <v>549</v>
      </c>
      <c r="O2001" s="61" t="s">
        <v>554</v>
      </c>
      <c r="Q2001" s="2" t="str">
        <f t="shared" si="337"/>
        <v>3.3.94.39.00</v>
      </c>
      <c r="R2001" s="2" t="str">
        <f t="shared" si="338"/>
        <v>33943900</v>
      </c>
      <c r="S2001" s="2" t="b">
        <f t="shared" si="339"/>
        <v>1</v>
      </c>
      <c r="T2001" s="6" t="str">
        <f t="shared" si="340"/>
        <v>33943900</v>
      </c>
      <c r="V2001" s="9" t="str">
        <f t="shared" si="341"/>
        <v>S</v>
      </c>
      <c r="W2001" s="2" t="b">
        <f t="shared" si="342"/>
        <v>1</v>
      </c>
      <c r="Y2001" s="2" t="str">
        <f t="shared" si="343"/>
        <v>3.3.94.39.00 - OUTROS SERVIÇOS DE TERCEIROS - PESSOA JURÍDICA</v>
      </c>
      <c r="Z2001" s="2" t="s">
        <v>549</v>
      </c>
    </row>
    <row r="2002" spans="2:26" x14ac:dyDescent="0.25">
      <c r="B2002" s="36" t="s">
        <v>135</v>
      </c>
      <c r="C2002" s="37" t="s">
        <v>135</v>
      </c>
      <c r="D2002" s="37" t="s">
        <v>224</v>
      </c>
      <c r="E2002" s="37" t="s">
        <v>184</v>
      </c>
      <c r="F2002" s="52" t="s">
        <v>173</v>
      </c>
      <c r="G2002" s="47" t="str">
        <f t="shared" si="335"/>
        <v>3.3.94.39.01</v>
      </c>
      <c r="H2002" s="51" t="s">
        <v>326</v>
      </c>
      <c r="I2002" s="38" t="str">
        <f t="shared" si="327"/>
        <v>A</v>
      </c>
      <c r="J2002" s="38">
        <f t="shared" si="336"/>
        <v>5</v>
      </c>
      <c r="K2002" s="39" t="s">
        <v>47</v>
      </c>
      <c r="L2002" s="38" t="s">
        <v>770</v>
      </c>
      <c r="M2002" s="38" t="s">
        <v>545</v>
      </c>
      <c r="N2002" s="59" t="s">
        <v>549</v>
      </c>
      <c r="O2002" s="62" t="s">
        <v>554</v>
      </c>
      <c r="Q2002" s="2" t="str">
        <f t="shared" si="337"/>
        <v>3.3.94.39.01</v>
      </c>
      <c r="R2002" s="2" t="str">
        <f t="shared" si="338"/>
        <v>33943901</v>
      </c>
      <c r="S2002" s="2" t="b">
        <f t="shared" si="339"/>
        <v>1</v>
      </c>
      <c r="T2002" s="6" t="str">
        <f t="shared" si="340"/>
        <v>33943901</v>
      </c>
      <c r="V2002" s="9" t="str">
        <f t="shared" si="341"/>
        <v>A</v>
      </c>
      <c r="W2002" s="2" t="b">
        <f t="shared" si="342"/>
        <v>1</v>
      </c>
      <c r="Y2002" s="2" t="str">
        <f t="shared" si="343"/>
        <v>3.3.94.39.01 - ASSINATURAS DE PERIÓDICOS E ANUIDADES</v>
      </c>
      <c r="Z2002" s="2" t="s">
        <v>549</v>
      </c>
    </row>
    <row r="2003" spans="2:26" x14ac:dyDescent="0.25">
      <c r="B2003" s="36" t="s">
        <v>135</v>
      </c>
      <c r="C2003" s="37" t="s">
        <v>135</v>
      </c>
      <c r="D2003" s="37" t="s">
        <v>224</v>
      </c>
      <c r="E2003" s="37" t="s">
        <v>184</v>
      </c>
      <c r="F2003" s="52" t="s">
        <v>138</v>
      </c>
      <c r="G2003" s="47" t="str">
        <f t="shared" si="335"/>
        <v>3.3.94.39.02</v>
      </c>
      <c r="H2003" s="51" t="s">
        <v>294</v>
      </c>
      <c r="I2003" s="37" t="str">
        <f t="shared" si="327"/>
        <v>A</v>
      </c>
      <c r="J2003" s="38">
        <f t="shared" si="336"/>
        <v>5</v>
      </c>
      <c r="K2003" s="39" t="s">
        <v>47</v>
      </c>
      <c r="L2003" s="38" t="s">
        <v>770</v>
      </c>
      <c r="M2003" s="38" t="s">
        <v>545</v>
      </c>
      <c r="N2003" s="59" t="s">
        <v>549</v>
      </c>
      <c r="O2003" s="62" t="s">
        <v>554</v>
      </c>
      <c r="Q2003" s="2" t="str">
        <f t="shared" si="337"/>
        <v>3.3.94.39.02</v>
      </c>
      <c r="R2003" s="2" t="str">
        <f t="shared" si="338"/>
        <v>33943902</v>
      </c>
      <c r="S2003" s="2" t="b">
        <f t="shared" si="339"/>
        <v>1</v>
      </c>
      <c r="T2003" s="6" t="str">
        <f t="shared" si="340"/>
        <v>33943902</v>
      </c>
      <c r="V2003" s="9" t="str">
        <f t="shared" si="341"/>
        <v>A</v>
      </c>
      <c r="W2003" s="2" t="b">
        <f t="shared" si="342"/>
        <v>1</v>
      </c>
      <c r="Y2003" s="2" t="str">
        <f t="shared" si="343"/>
        <v>3.3.94.39.02 - CONDOMÍNIOS</v>
      </c>
      <c r="Z2003" s="2" t="s">
        <v>549</v>
      </c>
    </row>
    <row r="2004" spans="2:26" x14ac:dyDescent="0.25">
      <c r="B2004" s="36" t="s">
        <v>135</v>
      </c>
      <c r="C2004" s="37" t="s">
        <v>135</v>
      </c>
      <c r="D2004" s="37" t="s">
        <v>224</v>
      </c>
      <c r="E2004" s="37" t="s">
        <v>184</v>
      </c>
      <c r="F2004" s="52" t="s">
        <v>139</v>
      </c>
      <c r="G2004" s="47" t="str">
        <f t="shared" si="335"/>
        <v>3.3.94.39.03</v>
      </c>
      <c r="H2004" s="51" t="s">
        <v>297</v>
      </c>
      <c r="I2004" s="37" t="str">
        <f t="shared" si="327"/>
        <v>A</v>
      </c>
      <c r="J2004" s="38">
        <f t="shared" si="336"/>
        <v>5</v>
      </c>
      <c r="K2004" s="39" t="s">
        <v>47</v>
      </c>
      <c r="L2004" s="38" t="s">
        <v>770</v>
      </c>
      <c r="M2004" s="38" t="s">
        <v>545</v>
      </c>
      <c r="N2004" s="59" t="s">
        <v>549</v>
      </c>
      <c r="O2004" s="62" t="s">
        <v>554</v>
      </c>
      <c r="Q2004" s="2" t="str">
        <f t="shared" si="337"/>
        <v>3.3.94.39.03</v>
      </c>
      <c r="R2004" s="2" t="str">
        <f t="shared" si="338"/>
        <v>33943903</v>
      </c>
      <c r="S2004" s="2" t="b">
        <f t="shared" si="339"/>
        <v>1</v>
      </c>
      <c r="T2004" s="6" t="str">
        <f t="shared" si="340"/>
        <v>33943903</v>
      </c>
      <c r="V2004" s="9" t="str">
        <f t="shared" si="341"/>
        <v>A</v>
      </c>
      <c r="W2004" s="2" t="b">
        <f t="shared" si="342"/>
        <v>1</v>
      </c>
      <c r="Y2004" s="2" t="str">
        <f t="shared" si="343"/>
        <v>3.3.94.39.03 - COMISSÕES E CORRETAGENS</v>
      </c>
      <c r="Z2004" s="2" t="s">
        <v>549</v>
      </c>
    </row>
    <row r="2005" spans="2:26" x14ac:dyDescent="0.25">
      <c r="B2005" s="36" t="s">
        <v>135</v>
      </c>
      <c r="C2005" s="37" t="s">
        <v>135</v>
      </c>
      <c r="D2005" s="37" t="s">
        <v>224</v>
      </c>
      <c r="E2005" s="37" t="s">
        <v>184</v>
      </c>
      <c r="F2005" s="52" t="s">
        <v>140</v>
      </c>
      <c r="G2005" s="47" t="str">
        <f t="shared" si="335"/>
        <v>3.3.94.39.04</v>
      </c>
      <c r="H2005" s="51" t="s">
        <v>298</v>
      </c>
      <c r="I2005" s="37" t="str">
        <f t="shared" si="327"/>
        <v>A</v>
      </c>
      <c r="J2005" s="38">
        <f t="shared" si="336"/>
        <v>5</v>
      </c>
      <c r="K2005" s="39" t="s">
        <v>47</v>
      </c>
      <c r="L2005" s="38" t="s">
        <v>770</v>
      </c>
      <c r="M2005" s="38" t="s">
        <v>545</v>
      </c>
      <c r="N2005" s="59" t="s">
        <v>549</v>
      </c>
      <c r="O2005" s="62" t="s">
        <v>554</v>
      </c>
      <c r="Q2005" s="2" t="str">
        <f t="shared" si="337"/>
        <v>3.3.94.39.04</v>
      </c>
      <c r="R2005" s="2" t="str">
        <f t="shared" si="338"/>
        <v>33943904</v>
      </c>
      <c r="S2005" s="2" t="b">
        <f t="shared" si="339"/>
        <v>1</v>
      </c>
      <c r="T2005" s="6" t="str">
        <f t="shared" si="340"/>
        <v>33943904</v>
      </c>
      <c r="V2005" s="9" t="str">
        <f t="shared" si="341"/>
        <v>A</v>
      </c>
      <c r="W2005" s="2" t="b">
        <f t="shared" si="342"/>
        <v>1</v>
      </c>
      <c r="Y2005" s="2" t="str">
        <f t="shared" si="343"/>
        <v>3.3.94.39.04 - DIREITOS AUTORAIS</v>
      </c>
      <c r="Z2005" s="2" t="s">
        <v>549</v>
      </c>
    </row>
    <row r="2006" spans="2:26" x14ac:dyDescent="0.25">
      <c r="B2006" s="36" t="s">
        <v>135</v>
      </c>
      <c r="C2006" s="37" t="s">
        <v>135</v>
      </c>
      <c r="D2006" s="37" t="s">
        <v>224</v>
      </c>
      <c r="E2006" s="37" t="s">
        <v>184</v>
      </c>
      <c r="F2006" s="52" t="s">
        <v>141</v>
      </c>
      <c r="G2006" s="47" t="str">
        <f t="shared" si="335"/>
        <v>3.3.94.39.05</v>
      </c>
      <c r="H2006" s="51" t="s">
        <v>327</v>
      </c>
      <c r="I2006" s="37" t="str">
        <f t="shared" si="327"/>
        <v>A</v>
      </c>
      <c r="J2006" s="38">
        <f t="shared" si="336"/>
        <v>5</v>
      </c>
      <c r="K2006" s="39" t="s">
        <v>47</v>
      </c>
      <c r="L2006" s="38" t="s">
        <v>770</v>
      </c>
      <c r="M2006" s="38" t="s">
        <v>545</v>
      </c>
      <c r="N2006" s="59" t="s">
        <v>549</v>
      </c>
      <c r="O2006" s="62" t="s">
        <v>554</v>
      </c>
      <c r="Q2006" s="2" t="str">
        <f t="shared" si="337"/>
        <v>3.3.94.39.05</v>
      </c>
      <c r="R2006" s="2" t="str">
        <f t="shared" si="338"/>
        <v>33943905</v>
      </c>
      <c r="S2006" s="2" t="b">
        <f t="shared" si="339"/>
        <v>1</v>
      </c>
      <c r="T2006" s="6" t="str">
        <f t="shared" si="340"/>
        <v>33943905</v>
      </c>
      <c r="V2006" s="9" t="str">
        <f t="shared" si="341"/>
        <v>A</v>
      </c>
      <c r="W2006" s="2" t="b">
        <f t="shared" si="342"/>
        <v>1</v>
      </c>
      <c r="Y2006" s="2" t="str">
        <f t="shared" si="343"/>
        <v>3.3.94.39.05 - SERVIÇOS TÉCNICOS PROFISSIONAIS</v>
      </c>
      <c r="Z2006" s="2" t="s">
        <v>549</v>
      </c>
    </row>
    <row r="2007" spans="2:26" x14ac:dyDescent="0.25">
      <c r="B2007" s="36" t="s">
        <v>135</v>
      </c>
      <c r="C2007" s="37" t="s">
        <v>135</v>
      </c>
      <c r="D2007" s="37" t="s">
        <v>224</v>
      </c>
      <c r="E2007" s="37" t="s">
        <v>184</v>
      </c>
      <c r="F2007" s="52" t="s">
        <v>142</v>
      </c>
      <c r="G2007" s="47" t="str">
        <f t="shared" si="335"/>
        <v>3.3.94.39.06</v>
      </c>
      <c r="H2007" s="51" t="s">
        <v>302</v>
      </c>
      <c r="I2007" s="37" t="str">
        <f t="shared" si="327"/>
        <v>A</v>
      </c>
      <c r="J2007" s="38">
        <f t="shared" si="336"/>
        <v>5</v>
      </c>
      <c r="K2007" s="39" t="s">
        <v>47</v>
      </c>
      <c r="L2007" s="38" t="s">
        <v>770</v>
      </c>
      <c r="M2007" s="38" t="s">
        <v>545</v>
      </c>
      <c r="N2007" s="59" t="s">
        <v>549</v>
      </c>
      <c r="O2007" s="62" t="s">
        <v>554</v>
      </c>
      <c r="Q2007" s="2" t="str">
        <f t="shared" si="337"/>
        <v>3.3.94.39.06</v>
      </c>
      <c r="R2007" s="2" t="str">
        <f t="shared" si="338"/>
        <v>33943906</v>
      </c>
      <c r="S2007" s="2" t="b">
        <f t="shared" si="339"/>
        <v>1</v>
      </c>
      <c r="T2007" s="6" t="str">
        <f t="shared" si="340"/>
        <v>33943906</v>
      </c>
      <c r="V2007" s="9" t="str">
        <f t="shared" si="341"/>
        <v>A</v>
      </c>
      <c r="W2007" s="2" t="b">
        <f t="shared" si="342"/>
        <v>1</v>
      </c>
      <c r="Y2007" s="2" t="str">
        <f t="shared" si="343"/>
        <v>3.3.94.39.06 - CAPATAZIA, ESTIVA E PESAGEM</v>
      </c>
      <c r="Z2007" s="2" t="s">
        <v>549</v>
      </c>
    </row>
    <row r="2008" spans="2:26" x14ac:dyDescent="0.25">
      <c r="B2008" s="36" t="s">
        <v>135</v>
      </c>
      <c r="C2008" s="37" t="s">
        <v>135</v>
      </c>
      <c r="D2008" s="37" t="s">
        <v>224</v>
      </c>
      <c r="E2008" s="37" t="s">
        <v>184</v>
      </c>
      <c r="F2008" s="52" t="s">
        <v>143</v>
      </c>
      <c r="G2008" s="47" t="str">
        <f t="shared" si="335"/>
        <v>3.3.94.39.07</v>
      </c>
      <c r="H2008" s="51" t="s">
        <v>328</v>
      </c>
      <c r="I2008" s="37" t="str">
        <f t="shared" si="327"/>
        <v>A</v>
      </c>
      <c r="J2008" s="38">
        <f t="shared" si="336"/>
        <v>5</v>
      </c>
      <c r="K2008" s="39" t="s">
        <v>47</v>
      </c>
      <c r="L2008" s="38" t="s">
        <v>770</v>
      </c>
      <c r="M2008" s="38" t="s">
        <v>545</v>
      </c>
      <c r="N2008" s="59" t="s">
        <v>549</v>
      </c>
      <c r="O2008" s="62" t="s">
        <v>554</v>
      </c>
      <c r="Q2008" s="2" t="str">
        <f t="shared" si="337"/>
        <v>3.3.94.39.07</v>
      </c>
      <c r="R2008" s="2" t="str">
        <f t="shared" si="338"/>
        <v>33943907</v>
      </c>
      <c r="S2008" s="2" t="b">
        <f t="shared" si="339"/>
        <v>1</v>
      </c>
      <c r="T2008" s="6" t="str">
        <f t="shared" si="340"/>
        <v>33943907</v>
      </c>
      <c r="V2008" s="9" t="str">
        <f t="shared" si="341"/>
        <v>A</v>
      </c>
      <c r="W2008" s="2" t="b">
        <f t="shared" si="342"/>
        <v>1</v>
      </c>
      <c r="Y2008" s="2" t="str">
        <f t="shared" si="343"/>
        <v>3.3.94.39.07 - DESCONTOS FINANCEIROS CONCEDIDOS</v>
      </c>
      <c r="Z2008" s="2" t="s">
        <v>549</v>
      </c>
    </row>
    <row r="2009" spans="2:26" x14ac:dyDescent="0.25">
      <c r="B2009" s="36" t="s">
        <v>135</v>
      </c>
      <c r="C2009" s="37" t="s">
        <v>135</v>
      </c>
      <c r="D2009" s="37" t="s">
        <v>224</v>
      </c>
      <c r="E2009" s="37" t="s">
        <v>184</v>
      </c>
      <c r="F2009" s="52" t="s">
        <v>174</v>
      </c>
      <c r="G2009" s="47" t="str">
        <f t="shared" si="335"/>
        <v>3.3.94.39.09</v>
      </c>
      <c r="H2009" s="51" t="s">
        <v>304</v>
      </c>
      <c r="I2009" s="37" t="str">
        <f t="shared" si="327"/>
        <v>A</v>
      </c>
      <c r="J2009" s="38">
        <f t="shared" si="336"/>
        <v>5</v>
      </c>
      <c r="K2009" s="39" t="s">
        <v>47</v>
      </c>
      <c r="L2009" s="38" t="s">
        <v>770</v>
      </c>
      <c r="M2009" s="38" t="s">
        <v>545</v>
      </c>
      <c r="N2009" s="59" t="s">
        <v>549</v>
      </c>
      <c r="O2009" s="62" t="s">
        <v>554</v>
      </c>
      <c r="Q2009" s="2" t="str">
        <f t="shared" si="337"/>
        <v>3.3.94.39.09</v>
      </c>
      <c r="R2009" s="2" t="str">
        <f t="shared" si="338"/>
        <v>33943909</v>
      </c>
      <c r="S2009" s="2" t="b">
        <f t="shared" si="339"/>
        <v>1</v>
      </c>
      <c r="T2009" s="6" t="str">
        <f t="shared" si="340"/>
        <v>33943909</v>
      </c>
      <c r="V2009" s="9" t="str">
        <f t="shared" si="341"/>
        <v>A</v>
      </c>
      <c r="W2009" s="2" t="b">
        <f t="shared" si="342"/>
        <v>1</v>
      </c>
      <c r="Y2009" s="2" t="str">
        <f t="shared" si="343"/>
        <v>3.3.94.39.09 - ARMAZENAGEM</v>
      </c>
      <c r="Z2009" s="2" t="s">
        <v>549</v>
      </c>
    </row>
    <row r="2010" spans="2:26" x14ac:dyDescent="0.25">
      <c r="B2010" s="36" t="s">
        <v>135</v>
      </c>
      <c r="C2010" s="37" t="s">
        <v>135</v>
      </c>
      <c r="D2010" s="37" t="s">
        <v>224</v>
      </c>
      <c r="E2010" s="37" t="s">
        <v>184</v>
      </c>
      <c r="F2010" s="52" t="s">
        <v>183</v>
      </c>
      <c r="G2010" s="47" t="str">
        <f t="shared" si="335"/>
        <v>3.3.94.39.10</v>
      </c>
      <c r="H2010" s="51" t="s">
        <v>305</v>
      </c>
      <c r="I2010" s="37" t="str">
        <f t="shared" si="327"/>
        <v>A</v>
      </c>
      <c r="J2010" s="38">
        <f t="shared" si="336"/>
        <v>5</v>
      </c>
      <c r="K2010" s="39" t="s">
        <v>47</v>
      </c>
      <c r="L2010" s="38" t="s">
        <v>770</v>
      </c>
      <c r="M2010" s="38" t="s">
        <v>545</v>
      </c>
      <c r="N2010" s="59" t="s">
        <v>549</v>
      </c>
      <c r="O2010" s="62" t="s">
        <v>554</v>
      </c>
      <c r="Q2010" s="2" t="str">
        <f t="shared" si="337"/>
        <v>3.3.94.39.10</v>
      </c>
      <c r="R2010" s="2" t="str">
        <f t="shared" si="338"/>
        <v>33943910</v>
      </c>
      <c r="S2010" s="2" t="b">
        <f t="shared" si="339"/>
        <v>1</v>
      </c>
      <c r="T2010" s="6" t="str">
        <f t="shared" si="340"/>
        <v>33943910</v>
      </c>
      <c r="V2010" s="9" t="str">
        <f t="shared" si="341"/>
        <v>A</v>
      </c>
      <c r="W2010" s="2" t="b">
        <f t="shared" si="342"/>
        <v>1</v>
      </c>
      <c r="Y2010" s="2" t="str">
        <f t="shared" si="343"/>
        <v>3.3.94.39.10 - LOCAÇÃO DE IMÓVEIS</v>
      </c>
      <c r="Z2010" s="2" t="s">
        <v>549</v>
      </c>
    </row>
    <row r="2011" spans="2:26" x14ac:dyDescent="0.25">
      <c r="B2011" s="36" t="s">
        <v>135</v>
      </c>
      <c r="C2011" s="37" t="s">
        <v>135</v>
      </c>
      <c r="D2011" s="37" t="s">
        <v>224</v>
      </c>
      <c r="E2011" s="37" t="s">
        <v>184</v>
      </c>
      <c r="F2011" s="52" t="s">
        <v>145</v>
      </c>
      <c r="G2011" s="47" t="str">
        <f t="shared" si="335"/>
        <v>3.3.94.39.12</v>
      </c>
      <c r="H2011" s="51" t="s">
        <v>329</v>
      </c>
      <c r="I2011" s="37" t="str">
        <f t="shared" si="327"/>
        <v>A</v>
      </c>
      <c r="J2011" s="38">
        <f t="shared" si="336"/>
        <v>5</v>
      </c>
      <c r="K2011" s="39" t="s">
        <v>47</v>
      </c>
      <c r="L2011" s="38" t="s">
        <v>770</v>
      </c>
      <c r="M2011" s="38" t="s">
        <v>545</v>
      </c>
      <c r="N2011" s="59" t="s">
        <v>549</v>
      </c>
      <c r="O2011" s="62" t="s">
        <v>554</v>
      </c>
      <c r="Q2011" s="2" t="str">
        <f t="shared" si="337"/>
        <v>3.3.94.39.12</v>
      </c>
      <c r="R2011" s="2" t="str">
        <f t="shared" si="338"/>
        <v>33943912</v>
      </c>
      <c r="S2011" s="2" t="b">
        <f t="shared" si="339"/>
        <v>1</v>
      </c>
      <c r="T2011" s="6" t="str">
        <f t="shared" si="340"/>
        <v>33943912</v>
      </c>
      <c r="V2011" s="9" t="str">
        <f t="shared" si="341"/>
        <v>A</v>
      </c>
      <c r="W2011" s="2" t="b">
        <f t="shared" si="342"/>
        <v>1</v>
      </c>
      <c r="Y2011" s="2" t="str">
        <f t="shared" si="343"/>
        <v>3.3.94.39.12 - LOCAÇÃO DE MÁQUINAS E EQUIPAMENTOS</v>
      </c>
      <c r="Z2011" s="2" t="s">
        <v>549</v>
      </c>
    </row>
    <row r="2012" spans="2:26" x14ac:dyDescent="0.25">
      <c r="B2012" s="36" t="s">
        <v>135</v>
      </c>
      <c r="C2012" s="37" t="s">
        <v>135</v>
      </c>
      <c r="D2012" s="37" t="s">
        <v>224</v>
      </c>
      <c r="E2012" s="37" t="s">
        <v>184</v>
      </c>
      <c r="F2012" s="52" t="s">
        <v>176</v>
      </c>
      <c r="G2012" s="47" t="str">
        <f t="shared" si="335"/>
        <v>3.3.94.39.14</v>
      </c>
      <c r="H2012" s="51" t="s">
        <v>330</v>
      </c>
      <c r="I2012" s="37" t="str">
        <f t="shared" si="327"/>
        <v>A</v>
      </c>
      <c r="J2012" s="38">
        <f t="shared" si="336"/>
        <v>5</v>
      </c>
      <c r="K2012" s="39" t="s">
        <v>47</v>
      </c>
      <c r="L2012" s="38" t="s">
        <v>770</v>
      </c>
      <c r="M2012" s="38" t="s">
        <v>545</v>
      </c>
      <c r="N2012" s="59" t="s">
        <v>549</v>
      </c>
      <c r="O2012" s="62" t="s">
        <v>554</v>
      </c>
      <c r="Q2012" s="2" t="str">
        <f t="shared" si="337"/>
        <v>3.3.94.39.14</v>
      </c>
      <c r="R2012" s="2" t="str">
        <f t="shared" si="338"/>
        <v>33943914</v>
      </c>
      <c r="S2012" s="2" t="b">
        <f t="shared" si="339"/>
        <v>1</v>
      </c>
      <c r="T2012" s="6" t="str">
        <f t="shared" si="340"/>
        <v>33943914</v>
      </c>
      <c r="V2012" s="9" t="str">
        <f t="shared" si="341"/>
        <v>A</v>
      </c>
      <c r="W2012" s="2" t="b">
        <f t="shared" si="342"/>
        <v>1</v>
      </c>
      <c r="Y2012" s="2" t="str">
        <f t="shared" si="343"/>
        <v>3.3.94.39.14 - LOCAÇÃO DE BENS MÓVEIS E OUTRAS NATUREZAS E INTANGÍVEIS</v>
      </c>
      <c r="Z2012" s="2" t="s">
        <v>549</v>
      </c>
    </row>
    <row r="2013" spans="2:26" x14ac:dyDescent="0.25">
      <c r="B2013" s="36" t="s">
        <v>135</v>
      </c>
      <c r="C2013" s="37" t="s">
        <v>135</v>
      </c>
      <c r="D2013" s="37" t="s">
        <v>224</v>
      </c>
      <c r="E2013" s="37" t="s">
        <v>184</v>
      </c>
      <c r="F2013" s="52" t="s">
        <v>177</v>
      </c>
      <c r="G2013" s="47" t="str">
        <f t="shared" si="335"/>
        <v>3.3.94.39.16</v>
      </c>
      <c r="H2013" s="51" t="s">
        <v>310</v>
      </c>
      <c r="I2013" s="37" t="str">
        <f t="shared" si="327"/>
        <v>A</v>
      </c>
      <c r="J2013" s="38">
        <f t="shared" si="336"/>
        <v>5</v>
      </c>
      <c r="K2013" s="39" t="s">
        <v>47</v>
      </c>
      <c r="L2013" s="38" t="s">
        <v>770</v>
      </c>
      <c r="M2013" s="38" t="s">
        <v>545</v>
      </c>
      <c r="N2013" s="59" t="s">
        <v>549</v>
      </c>
      <c r="O2013" s="62" t="s">
        <v>554</v>
      </c>
      <c r="Q2013" s="2" t="str">
        <f t="shared" si="337"/>
        <v>3.3.94.39.16</v>
      </c>
      <c r="R2013" s="2" t="str">
        <f t="shared" si="338"/>
        <v>33943916</v>
      </c>
      <c r="S2013" s="2" t="b">
        <f t="shared" si="339"/>
        <v>1</v>
      </c>
      <c r="T2013" s="6" t="str">
        <f t="shared" si="340"/>
        <v>33943916</v>
      </c>
      <c r="V2013" s="9" t="str">
        <f t="shared" si="341"/>
        <v>A</v>
      </c>
      <c r="W2013" s="2" t="b">
        <f t="shared" si="342"/>
        <v>1</v>
      </c>
      <c r="Y2013" s="2" t="str">
        <f t="shared" si="343"/>
        <v>3.3.94.39.16 - MANUTENÇÃO E CONSERVAÇÃO DE BENS IMÓVEIS</v>
      </c>
      <c r="Z2013" s="2" t="s">
        <v>549</v>
      </c>
    </row>
    <row r="2014" spans="2:26" x14ac:dyDescent="0.25">
      <c r="B2014" s="36" t="s">
        <v>135</v>
      </c>
      <c r="C2014" s="37" t="s">
        <v>135</v>
      </c>
      <c r="D2014" s="37" t="s">
        <v>224</v>
      </c>
      <c r="E2014" s="37" t="s">
        <v>184</v>
      </c>
      <c r="F2014" s="52" t="s">
        <v>187</v>
      </c>
      <c r="G2014" s="47" t="str">
        <f t="shared" si="335"/>
        <v>3.3.94.39.17</v>
      </c>
      <c r="H2014" s="48" t="s">
        <v>102</v>
      </c>
      <c r="I2014" s="38" t="str">
        <f t="shared" si="327"/>
        <v>A</v>
      </c>
      <c r="J2014" s="38">
        <f t="shared" si="336"/>
        <v>5</v>
      </c>
      <c r="K2014" s="39" t="s">
        <v>47</v>
      </c>
      <c r="L2014" s="38" t="s">
        <v>770</v>
      </c>
      <c r="M2014" s="38" t="s">
        <v>545</v>
      </c>
      <c r="N2014" s="59" t="s">
        <v>549</v>
      </c>
      <c r="O2014" s="62" t="s">
        <v>554</v>
      </c>
      <c r="Q2014" s="2" t="str">
        <f t="shared" si="337"/>
        <v>3.3.94.39.17</v>
      </c>
      <c r="R2014" s="2" t="str">
        <f t="shared" si="338"/>
        <v>33943917</v>
      </c>
      <c r="S2014" s="2" t="b">
        <f t="shared" si="339"/>
        <v>1</v>
      </c>
      <c r="T2014" s="6" t="str">
        <f t="shared" si="340"/>
        <v>33943917</v>
      </c>
      <c r="V2014" s="9" t="str">
        <f t="shared" si="341"/>
        <v>A</v>
      </c>
      <c r="W2014" s="2" t="b">
        <f t="shared" si="342"/>
        <v>1</v>
      </c>
      <c r="Y2014" s="2" t="str">
        <f t="shared" si="343"/>
        <v>3.3.94.39.17 - MANUTENÇÃO E CONSERVAÇÃO DE MÁQUINAS E EQUIPAMENTOS</v>
      </c>
      <c r="Z2014" s="2" t="s">
        <v>549</v>
      </c>
    </row>
    <row r="2015" spans="2:26" x14ac:dyDescent="0.25">
      <c r="B2015" s="36" t="s">
        <v>135</v>
      </c>
      <c r="C2015" s="37">
        <v>3</v>
      </c>
      <c r="D2015" s="37" t="s">
        <v>224</v>
      </c>
      <c r="E2015" s="37">
        <v>39</v>
      </c>
      <c r="F2015" s="37" t="s">
        <v>149</v>
      </c>
      <c r="G2015" s="38" t="str">
        <f t="shared" si="335"/>
        <v>3.3.94.39.19</v>
      </c>
      <c r="H2015" s="51" t="s">
        <v>308</v>
      </c>
      <c r="I2015" s="37" t="str">
        <f t="shared" si="327"/>
        <v>A</v>
      </c>
      <c r="J2015" s="38">
        <f t="shared" si="336"/>
        <v>5</v>
      </c>
      <c r="K2015" s="39" t="s">
        <v>47</v>
      </c>
      <c r="L2015" s="38" t="s">
        <v>770</v>
      </c>
      <c r="M2015" s="38" t="s">
        <v>545</v>
      </c>
      <c r="N2015" s="59" t="s">
        <v>549</v>
      </c>
      <c r="O2015" s="62" t="s">
        <v>554</v>
      </c>
      <c r="Q2015" s="2" t="str">
        <f t="shared" si="337"/>
        <v>3.3.94.39.19</v>
      </c>
      <c r="R2015" s="2" t="str">
        <f t="shared" si="338"/>
        <v>33943919</v>
      </c>
      <c r="S2015" s="2" t="b">
        <f t="shared" si="339"/>
        <v>1</v>
      </c>
      <c r="T2015" s="6" t="str">
        <f t="shared" si="340"/>
        <v>33943919</v>
      </c>
      <c r="V2015" s="9" t="str">
        <f t="shared" si="341"/>
        <v>A</v>
      </c>
      <c r="W2015" s="2" t="b">
        <f t="shared" si="342"/>
        <v>1</v>
      </c>
      <c r="Y2015" s="2" t="str">
        <f t="shared" si="343"/>
        <v>3.3.94.39.19 - MANUTENÇÃO E CONSERVAÇÃO DE VEÍCULOS</v>
      </c>
      <c r="Z2015" s="2" t="s">
        <v>549</v>
      </c>
    </row>
    <row r="2016" spans="2:26" x14ac:dyDescent="0.25">
      <c r="B2016" s="36" t="s">
        <v>135</v>
      </c>
      <c r="C2016" s="37">
        <v>3</v>
      </c>
      <c r="D2016" s="37" t="s">
        <v>224</v>
      </c>
      <c r="E2016" s="37" t="s">
        <v>184</v>
      </c>
      <c r="F2016" s="37" t="s">
        <v>178</v>
      </c>
      <c r="G2016" s="38" t="str">
        <f t="shared" si="335"/>
        <v>3.3.94.39.20</v>
      </c>
      <c r="H2016" s="51" t="s">
        <v>309</v>
      </c>
      <c r="I2016" s="37" t="str">
        <f t="shared" si="327"/>
        <v>A</v>
      </c>
      <c r="J2016" s="38">
        <f t="shared" si="336"/>
        <v>5</v>
      </c>
      <c r="K2016" s="39" t="s">
        <v>47</v>
      </c>
      <c r="L2016" s="38" t="s">
        <v>770</v>
      </c>
      <c r="M2016" s="38" t="s">
        <v>545</v>
      </c>
      <c r="N2016" s="59" t="s">
        <v>549</v>
      </c>
      <c r="O2016" s="62" t="s">
        <v>554</v>
      </c>
      <c r="Q2016" s="2" t="str">
        <f t="shared" si="337"/>
        <v>3.3.94.39.20</v>
      </c>
      <c r="R2016" s="2" t="str">
        <f t="shared" si="338"/>
        <v>33943920</v>
      </c>
      <c r="S2016" s="2" t="b">
        <f t="shared" si="339"/>
        <v>1</v>
      </c>
      <c r="T2016" s="6" t="str">
        <f t="shared" si="340"/>
        <v>33943920</v>
      </c>
      <c r="V2016" s="9" t="str">
        <f t="shared" si="341"/>
        <v>A</v>
      </c>
      <c r="W2016" s="2" t="b">
        <f t="shared" si="342"/>
        <v>1</v>
      </c>
      <c r="Y2016" s="2" t="str">
        <f t="shared" si="343"/>
        <v>3.3.94.39.20 - MANUTENÇÃO E CONSERVAÇÃO DE BENS MÓVEIS DE OUTRAS NATUREZAS</v>
      </c>
      <c r="Z2016" s="2" t="s">
        <v>549</v>
      </c>
    </row>
    <row r="2017" spans="2:26" x14ac:dyDescent="0.25">
      <c r="B2017" s="36" t="s">
        <v>135</v>
      </c>
      <c r="C2017" s="37">
        <v>3</v>
      </c>
      <c r="D2017" s="37" t="s">
        <v>224</v>
      </c>
      <c r="E2017" s="37" t="s">
        <v>184</v>
      </c>
      <c r="F2017" s="37" t="s">
        <v>179</v>
      </c>
      <c r="G2017" s="38" t="str">
        <f t="shared" si="335"/>
        <v>3.3.94.39.21</v>
      </c>
      <c r="H2017" s="51" t="s">
        <v>331</v>
      </c>
      <c r="I2017" s="37" t="str">
        <f t="shared" ref="I2017:I2080" si="344">IF(J2017&lt;J2018,"S","A")</f>
        <v>A</v>
      </c>
      <c r="J2017" s="38">
        <f t="shared" si="336"/>
        <v>5</v>
      </c>
      <c r="K2017" s="39" t="s">
        <v>47</v>
      </c>
      <c r="L2017" s="38" t="s">
        <v>770</v>
      </c>
      <c r="M2017" s="38" t="s">
        <v>545</v>
      </c>
      <c r="N2017" s="59" t="s">
        <v>549</v>
      </c>
      <c r="O2017" s="62" t="s">
        <v>554</v>
      </c>
      <c r="Q2017" s="2" t="str">
        <f t="shared" si="337"/>
        <v>3.3.94.39.21</v>
      </c>
      <c r="R2017" s="2" t="str">
        <f t="shared" si="338"/>
        <v>33943921</v>
      </c>
      <c r="S2017" s="2" t="b">
        <f t="shared" si="339"/>
        <v>1</v>
      </c>
      <c r="T2017" s="6" t="str">
        <f t="shared" si="340"/>
        <v>33943921</v>
      </c>
      <c r="V2017" s="9" t="str">
        <f t="shared" si="341"/>
        <v>A</v>
      </c>
      <c r="W2017" s="2" t="b">
        <f t="shared" si="342"/>
        <v>1</v>
      </c>
      <c r="Y2017" s="2" t="str">
        <f t="shared" si="343"/>
        <v>3.3.94.39.21 - MANUTENÇÃO E CONSERVAÇÃO DE ESTRADAS E VIAS</v>
      </c>
      <c r="Z2017" s="2" t="s">
        <v>549</v>
      </c>
    </row>
    <row r="2018" spans="2:26" x14ac:dyDescent="0.25">
      <c r="B2018" s="36" t="s">
        <v>135</v>
      </c>
      <c r="C2018" s="37">
        <v>3</v>
      </c>
      <c r="D2018" s="37" t="s">
        <v>224</v>
      </c>
      <c r="E2018" s="37" t="s">
        <v>184</v>
      </c>
      <c r="F2018" s="37" t="s">
        <v>180</v>
      </c>
      <c r="G2018" s="38" t="str">
        <f t="shared" si="335"/>
        <v>3.3.94.39.22</v>
      </c>
      <c r="H2018" s="51" t="s">
        <v>332</v>
      </c>
      <c r="I2018" s="37" t="str">
        <f t="shared" si="344"/>
        <v>A</v>
      </c>
      <c r="J2018" s="38">
        <f t="shared" si="336"/>
        <v>5</v>
      </c>
      <c r="K2018" s="39" t="s">
        <v>47</v>
      </c>
      <c r="L2018" s="38" t="s">
        <v>770</v>
      </c>
      <c r="M2018" s="38" t="s">
        <v>545</v>
      </c>
      <c r="N2018" s="59" t="s">
        <v>549</v>
      </c>
      <c r="O2018" s="62" t="s">
        <v>554</v>
      </c>
      <c r="Q2018" s="2" t="str">
        <f t="shared" si="337"/>
        <v>3.3.94.39.22</v>
      </c>
      <c r="R2018" s="2" t="str">
        <f t="shared" si="338"/>
        <v>33943922</v>
      </c>
      <c r="S2018" s="2" t="b">
        <f t="shared" si="339"/>
        <v>1</v>
      </c>
      <c r="T2018" s="6" t="str">
        <f t="shared" si="340"/>
        <v>33943922</v>
      </c>
      <c r="V2018" s="9" t="str">
        <f t="shared" si="341"/>
        <v>A</v>
      </c>
      <c r="W2018" s="2" t="b">
        <f t="shared" si="342"/>
        <v>1</v>
      </c>
      <c r="Y2018" s="2" t="str">
        <f t="shared" si="343"/>
        <v>3.3.94.39.22 - EXPOSIÇÕES, CONGRESSOS E CONFERÊNCIAS</v>
      </c>
      <c r="Z2018" s="2" t="s">
        <v>549</v>
      </c>
    </row>
    <row r="2019" spans="2:26" x14ac:dyDescent="0.25">
      <c r="B2019" s="36" t="s">
        <v>135</v>
      </c>
      <c r="C2019" s="37">
        <v>3</v>
      </c>
      <c r="D2019" s="37" t="s">
        <v>224</v>
      </c>
      <c r="E2019" s="37" t="s">
        <v>184</v>
      </c>
      <c r="F2019" s="37" t="s">
        <v>181</v>
      </c>
      <c r="G2019" s="38" t="str">
        <f t="shared" si="335"/>
        <v>3.3.94.39.23</v>
      </c>
      <c r="H2019" s="51" t="s">
        <v>333</v>
      </c>
      <c r="I2019" s="37" t="str">
        <f t="shared" si="344"/>
        <v>A</v>
      </c>
      <c r="J2019" s="38">
        <f t="shared" si="336"/>
        <v>5</v>
      </c>
      <c r="K2019" s="39" t="s">
        <v>47</v>
      </c>
      <c r="L2019" s="38" t="s">
        <v>770</v>
      </c>
      <c r="M2019" s="38" t="s">
        <v>545</v>
      </c>
      <c r="N2019" s="59" t="s">
        <v>549</v>
      </c>
      <c r="O2019" s="62" t="s">
        <v>554</v>
      </c>
      <c r="Q2019" s="2" t="str">
        <f t="shared" si="337"/>
        <v>3.3.94.39.23</v>
      </c>
      <c r="R2019" s="2" t="str">
        <f t="shared" si="338"/>
        <v>33943923</v>
      </c>
      <c r="S2019" s="2" t="b">
        <f t="shared" si="339"/>
        <v>1</v>
      </c>
      <c r="T2019" s="6" t="str">
        <f t="shared" si="340"/>
        <v>33943923</v>
      </c>
      <c r="V2019" s="9" t="str">
        <f t="shared" si="341"/>
        <v>A</v>
      </c>
      <c r="W2019" s="2" t="b">
        <f t="shared" si="342"/>
        <v>1</v>
      </c>
      <c r="Y2019" s="2" t="str">
        <f t="shared" si="343"/>
        <v>3.3.94.39.23 - FESTIVIDADES E HOMENAGENS</v>
      </c>
      <c r="Z2019" s="2" t="s">
        <v>549</v>
      </c>
    </row>
    <row r="2020" spans="2:26" x14ac:dyDescent="0.25">
      <c r="B2020" s="36">
        <v>3</v>
      </c>
      <c r="C2020" s="37">
        <v>3</v>
      </c>
      <c r="D2020" s="37" t="s">
        <v>224</v>
      </c>
      <c r="E2020" s="37" t="s">
        <v>184</v>
      </c>
      <c r="F2020" s="37" t="s">
        <v>182</v>
      </c>
      <c r="G2020" s="38" t="str">
        <f t="shared" si="335"/>
        <v>3.3.94.39.28</v>
      </c>
      <c r="H2020" s="23" t="s">
        <v>800</v>
      </c>
      <c r="I2020" s="29" t="str">
        <f t="shared" si="344"/>
        <v>A</v>
      </c>
      <c r="J2020" s="38">
        <f t="shared" si="336"/>
        <v>5</v>
      </c>
      <c r="K2020" s="39" t="s">
        <v>47</v>
      </c>
      <c r="L2020" s="38" t="s">
        <v>770</v>
      </c>
      <c r="M2020" s="38" t="s">
        <v>545</v>
      </c>
      <c r="N2020" s="59" t="s">
        <v>549</v>
      </c>
      <c r="O2020" s="62" t="s">
        <v>554</v>
      </c>
      <c r="Q2020" s="2" t="str">
        <f t="shared" si="337"/>
        <v>3.3.94.39.28</v>
      </c>
      <c r="R2020" s="2" t="str">
        <f t="shared" si="338"/>
        <v>33943928</v>
      </c>
      <c r="S2020" s="2" t="b">
        <f t="shared" si="339"/>
        <v>1</v>
      </c>
      <c r="T2020" s="6" t="str">
        <f t="shared" si="340"/>
        <v>33943928</v>
      </c>
      <c r="V2020" s="9" t="str">
        <f t="shared" si="341"/>
        <v>A</v>
      </c>
      <c r="W2020" s="2" t="b">
        <f t="shared" si="342"/>
        <v>1</v>
      </c>
      <c r="Y2020" s="2" t="str">
        <f t="shared" si="343"/>
        <v>3.3.94.39.28 - COLETA DE LIXO E DEMAIS RESÍDUOS</v>
      </c>
      <c r="Z2020" s="2" t="s">
        <v>549</v>
      </c>
    </row>
    <row r="2021" spans="2:26" s="4" customFormat="1" x14ac:dyDescent="0.25">
      <c r="B2021" s="36" t="s">
        <v>135</v>
      </c>
      <c r="C2021" s="37">
        <v>3</v>
      </c>
      <c r="D2021" s="37" t="s">
        <v>224</v>
      </c>
      <c r="E2021" s="37" t="s">
        <v>184</v>
      </c>
      <c r="F2021" s="37" t="s">
        <v>155</v>
      </c>
      <c r="G2021" s="38" t="str">
        <f t="shared" si="335"/>
        <v>3.3.94.39.32</v>
      </c>
      <c r="H2021" s="23" t="s">
        <v>621</v>
      </c>
      <c r="I2021" s="38" t="str">
        <f t="shared" si="344"/>
        <v>A</v>
      </c>
      <c r="J2021" s="38">
        <f t="shared" si="336"/>
        <v>5</v>
      </c>
      <c r="K2021" s="39" t="s">
        <v>47</v>
      </c>
      <c r="L2021" s="38" t="s">
        <v>770</v>
      </c>
      <c r="M2021" s="38" t="s">
        <v>545</v>
      </c>
      <c r="N2021" s="59" t="s">
        <v>549</v>
      </c>
      <c r="O2021" s="62" t="s">
        <v>554</v>
      </c>
      <c r="Q2021" s="2" t="str">
        <f t="shared" si="337"/>
        <v>3.3.94.39.32</v>
      </c>
      <c r="R2021" s="2" t="str">
        <f t="shared" si="338"/>
        <v>33943932</v>
      </c>
      <c r="S2021" s="2" t="b">
        <f t="shared" si="339"/>
        <v>1</v>
      </c>
      <c r="T2021" s="6" t="str">
        <f t="shared" si="340"/>
        <v>33943932</v>
      </c>
      <c r="V2021" s="12" t="str">
        <f t="shared" si="341"/>
        <v>A</v>
      </c>
      <c r="W2021" s="4" t="b">
        <f t="shared" si="342"/>
        <v>1</v>
      </c>
      <c r="Y2021" s="2" t="str">
        <f t="shared" si="343"/>
        <v>3.3.94.39.32 - SERVIÇOS DE TRANSPORTE ESCOLAR</v>
      </c>
      <c r="Z2021" s="2" t="s">
        <v>549</v>
      </c>
    </row>
    <row r="2022" spans="2:26" x14ac:dyDescent="0.25">
      <c r="B2022" s="36" t="s">
        <v>135</v>
      </c>
      <c r="C2022" s="37">
        <v>3</v>
      </c>
      <c r="D2022" s="37" t="s">
        <v>224</v>
      </c>
      <c r="E2022" s="37" t="s">
        <v>184</v>
      </c>
      <c r="F2022" s="37" t="s">
        <v>189</v>
      </c>
      <c r="G2022" s="38" t="str">
        <f t="shared" si="335"/>
        <v>3.3.94.39.35</v>
      </c>
      <c r="H2022" s="51" t="s">
        <v>321</v>
      </c>
      <c r="I2022" s="37" t="str">
        <f t="shared" si="344"/>
        <v>A</v>
      </c>
      <c r="J2022" s="38">
        <f t="shared" si="336"/>
        <v>5</v>
      </c>
      <c r="K2022" s="39" t="s">
        <v>47</v>
      </c>
      <c r="L2022" s="38" t="s">
        <v>770</v>
      </c>
      <c r="M2022" s="38" t="s">
        <v>545</v>
      </c>
      <c r="N2022" s="59" t="s">
        <v>549</v>
      </c>
      <c r="O2022" s="62" t="s">
        <v>554</v>
      </c>
      <c r="Q2022" s="2" t="str">
        <f t="shared" si="337"/>
        <v>3.3.94.39.35</v>
      </c>
      <c r="R2022" s="2" t="str">
        <f t="shared" si="338"/>
        <v>33943935</v>
      </c>
      <c r="S2022" s="2" t="b">
        <f t="shared" si="339"/>
        <v>1</v>
      </c>
      <c r="T2022" s="6" t="str">
        <f t="shared" si="340"/>
        <v>33943935</v>
      </c>
      <c r="V2022" s="9" t="str">
        <f t="shared" si="341"/>
        <v>A</v>
      </c>
      <c r="W2022" s="2" t="b">
        <f t="shared" si="342"/>
        <v>1</v>
      </c>
      <c r="Y2022" s="2" t="str">
        <f t="shared" si="343"/>
        <v>3.3.94.39.35 - MULTAS DEDUTÍVEIS</v>
      </c>
      <c r="Z2022" s="2" t="s">
        <v>549</v>
      </c>
    </row>
    <row r="2023" spans="2:26" x14ac:dyDescent="0.25">
      <c r="B2023" s="36" t="s">
        <v>135</v>
      </c>
      <c r="C2023" s="37">
        <v>3</v>
      </c>
      <c r="D2023" s="37" t="s">
        <v>224</v>
      </c>
      <c r="E2023" s="37" t="s">
        <v>184</v>
      </c>
      <c r="F2023" s="37" t="s">
        <v>172</v>
      </c>
      <c r="G2023" s="38" t="str">
        <f t="shared" si="335"/>
        <v>3.3.94.39.36</v>
      </c>
      <c r="H2023" s="51" t="s">
        <v>324</v>
      </c>
      <c r="I2023" s="37" t="str">
        <f t="shared" si="344"/>
        <v>A</v>
      </c>
      <c r="J2023" s="38">
        <f t="shared" si="336"/>
        <v>5</v>
      </c>
      <c r="K2023" s="39" t="s">
        <v>47</v>
      </c>
      <c r="L2023" s="38" t="s">
        <v>770</v>
      </c>
      <c r="M2023" s="38" t="s">
        <v>545</v>
      </c>
      <c r="N2023" s="59" t="s">
        <v>549</v>
      </c>
      <c r="O2023" s="62" t="s">
        <v>554</v>
      </c>
      <c r="Q2023" s="2" t="str">
        <f t="shared" si="337"/>
        <v>3.3.94.39.36</v>
      </c>
      <c r="R2023" s="2" t="str">
        <f t="shared" si="338"/>
        <v>33943936</v>
      </c>
      <c r="S2023" s="2" t="b">
        <f t="shared" si="339"/>
        <v>1</v>
      </c>
      <c r="T2023" s="6" t="str">
        <f t="shared" si="340"/>
        <v>33943936</v>
      </c>
      <c r="V2023" s="9" t="str">
        <f t="shared" si="341"/>
        <v>A</v>
      </c>
      <c r="W2023" s="2" t="b">
        <f t="shared" si="342"/>
        <v>1</v>
      </c>
      <c r="Y2023" s="2" t="str">
        <f t="shared" si="343"/>
        <v>3.3.94.39.36 - MULTAS INDEDUTÍVEIS</v>
      </c>
      <c r="Z2023" s="2" t="s">
        <v>549</v>
      </c>
    </row>
    <row r="2024" spans="2:26" x14ac:dyDescent="0.25">
      <c r="B2024" s="36" t="s">
        <v>135</v>
      </c>
      <c r="C2024" s="37">
        <v>3</v>
      </c>
      <c r="D2024" s="37" t="s">
        <v>224</v>
      </c>
      <c r="E2024" s="37" t="s">
        <v>184</v>
      </c>
      <c r="F2024" s="37" t="s">
        <v>162</v>
      </c>
      <c r="G2024" s="38" t="str">
        <f t="shared" si="335"/>
        <v>3.3.94.39.37</v>
      </c>
      <c r="H2024" s="51" t="s">
        <v>322</v>
      </c>
      <c r="I2024" s="37" t="str">
        <f t="shared" si="344"/>
        <v>A</v>
      </c>
      <c r="J2024" s="38">
        <f t="shared" si="336"/>
        <v>5</v>
      </c>
      <c r="K2024" s="39" t="s">
        <v>47</v>
      </c>
      <c r="L2024" s="38" t="s">
        <v>770</v>
      </c>
      <c r="M2024" s="38" t="s">
        <v>545</v>
      </c>
      <c r="N2024" s="59" t="s">
        <v>549</v>
      </c>
      <c r="O2024" s="62" t="s">
        <v>554</v>
      </c>
      <c r="Q2024" s="2" t="str">
        <f t="shared" si="337"/>
        <v>3.3.94.39.37</v>
      </c>
      <c r="R2024" s="2" t="str">
        <f t="shared" si="338"/>
        <v>33943937</v>
      </c>
      <c r="S2024" s="2" t="b">
        <f t="shared" si="339"/>
        <v>1</v>
      </c>
      <c r="T2024" s="6" t="str">
        <f t="shared" si="340"/>
        <v>33943937</v>
      </c>
      <c r="V2024" s="9" t="str">
        <f t="shared" si="341"/>
        <v>A</v>
      </c>
      <c r="W2024" s="2" t="b">
        <f t="shared" si="342"/>
        <v>1</v>
      </c>
      <c r="Y2024" s="2" t="str">
        <f t="shared" si="343"/>
        <v>3.3.94.39.37 - JUROS</v>
      </c>
      <c r="Z2024" s="2" t="s">
        <v>549</v>
      </c>
    </row>
    <row r="2025" spans="2:26" x14ac:dyDescent="0.25">
      <c r="B2025" s="36" t="s">
        <v>135</v>
      </c>
      <c r="C2025" s="37">
        <v>3</v>
      </c>
      <c r="D2025" s="37" t="s">
        <v>224</v>
      </c>
      <c r="E2025" s="37" t="s">
        <v>184</v>
      </c>
      <c r="F2025" s="37" t="s">
        <v>154</v>
      </c>
      <c r="G2025" s="38" t="str">
        <f t="shared" si="335"/>
        <v>3.3.94.39.38</v>
      </c>
      <c r="H2025" s="51" t="s">
        <v>320</v>
      </c>
      <c r="I2025" s="37" t="str">
        <f t="shared" si="344"/>
        <v>A</v>
      </c>
      <c r="J2025" s="38">
        <f t="shared" si="336"/>
        <v>5</v>
      </c>
      <c r="K2025" s="39" t="s">
        <v>47</v>
      </c>
      <c r="L2025" s="38" t="s">
        <v>770</v>
      </c>
      <c r="M2025" s="38" t="s">
        <v>545</v>
      </c>
      <c r="N2025" s="59" t="s">
        <v>549</v>
      </c>
      <c r="O2025" s="62" t="s">
        <v>554</v>
      </c>
      <c r="Q2025" s="2" t="str">
        <f t="shared" si="337"/>
        <v>3.3.94.39.38</v>
      </c>
      <c r="R2025" s="2" t="str">
        <f t="shared" si="338"/>
        <v>33943938</v>
      </c>
      <c r="S2025" s="2" t="b">
        <f t="shared" si="339"/>
        <v>1</v>
      </c>
      <c r="T2025" s="6" t="str">
        <f t="shared" si="340"/>
        <v>33943938</v>
      </c>
      <c r="V2025" s="9" t="str">
        <f t="shared" si="341"/>
        <v>A</v>
      </c>
      <c r="W2025" s="2" t="b">
        <f t="shared" si="342"/>
        <v>1</v>
      </c>
      <c r="Y2025" s="2" t="str">
        <f t="shared" si="343"/>
        <v>3.3.94.39.38 - ENCARGOS FINANCEIROS DEDUTÍVEIS</v>
      </c>
      <c r="Z2025" s="2" t="s">
        <v>549</v>
      </c>
    </row>
    <row r="2026" spans="2:26" x14ac:dyDescent="0.25">
      <c r="B2026" s="36" t="s">
        <v>135</v>
      </c>
      <c r="C2026" s="37">
        <v>3</v>
      </c>
      <c r="D2026" s="37" t="s">
        <v>224</v>
      </c>
      <c r="E2026" s="37" t="s">
        <v>184</v>
      </c>
      <c r="F2026" s="37" t="s">
        <v>184</v>
      </c>
      <c r="G2026" s="38" t="str">
        <f t="shared" si="335"/>
        <v>3.3.94.39.39</v>
      </c>
      <c r="H2026" s="51" t="s">
        <v>323</v>
      </c>
      <c r="I2026" s="37" t="str">
        <f t="shared" si="344"/>
        <v>A</v>
      </c>
      <c r="J2026" s="38">
        <f t="shared" si="336"/>
        <v>5</v>
      </c>
      <c r="K2026" s="39" t="s">
        <v>47</v>
      </c>
      <c r="L2026" s="38" t="s">
        <v>770</v>
      </c>
      <c r="M2026" s="38" t="s">
        <v>545</v>
      </c>
      <c r="N2026" s="59" t="s">
        <v>549</v>
      </c>
      <c r="O2026" s="62" t="s">
        <v>554</v>
      </c>
      <c r="Q2026" s="2" t="str">
        <f t="shared" si="337"/>
        <v>3.3.94.39.39</v>
      </c>
      <c r="R2026" s="2" t="str">
        <f t="shared" si="338"/>
        <v>33943939</v>
      </c>
      <c r="S2026" s="2" t="b">
        <f t="shared" si="339"/>
        <v>1</v>
      </c>
      <c r="T2026" s="6" t="str">
        <f t="shared" si="340"/>
        <v>33943939</v>
      </c>
      <c r="V2026" s="9" t="str">
        <f t="shared" si="341"/>
        <v>A</v>
      </c>
      <c r="W2026" s="2" t="b">
        <f t="shared" si="342"/>
        <v>1</v>
      </c>
      <c r="Y2026" s="2" t="str">
        <f t="shared" si="343"/>
        <v>3.3.94.39.39 - ENCARGOS FINANCEIROS INDEDUTÍVEIS</v>
      </c>
      <c r="Z2026" s="2" t="s">
        <v>549</v>
      </c>
    </row>
    <row r="2027" spans="2:26" x14ac:dyDescent="0.25">
      <c r="B2027" s="36" t="s">
        <v>135</v>
      </c>
      <c r="C2027" s="37">
        <v>3</v>
      </c>
      <c r="D2027" s="37" t="s">
        <v>224</v>
      </c>
      <c r="E2027" s="37" t="s">
        <v>184</v>
      </c>
      <c r="F2027" s="37" t="s">
        <v>153</v>
      </c>
      <c r="G2027" s="38" t="str">
        <f t="shared" si="335"/>
        <v>3.3.94.39.40</v>
      </c>
      <c r="H2027" s="51" t="s">
        <v>334</v>
      </c>
      <c r="I2027" s="37" t="str">
        <f t="shared" si="344"/>
        <v>A</v>
      </c>
      <c r="J2027" s="38">
        <f t="shared" si="336"/>
        <v>5</v>
      </c>
      <c r="K2027" s="39" t="s">
        <v>47</v>
      </c>
      <c r="L2027" s="38" t="s">
        <v>770</v>
      </c>
      <c r="M2027" s="38" t="s">
        <v>545</v>
      </c>
      <c r="N2027" s="59" t="s">
        <v>549</v>
      </c>
      <c r="O2027" s="62" t="s">
        <v>554</v>
      </c>
      <c r="Q2027" s="2" t="str">
        <f t="shared" si="337"/>
        <v>3.3.94.39.40</v>
      </c>
      <c r="R2027" s="2" t="str">
        <f t="shared" si="338"/>
        <v>33943940</v>
      </c>
      <c r="S2027" s="2" t="b">
        <f t="shared" si="339"/>
        <v>1</v>
      </c>
      <c r="T2027" s="6" t="str">
        <f t="shared" si="340"/>
        <v>33943940</v>
      </c>
      <c r="V2027" s="9" t="str">
        <f t="shared" si="341"/>
        <v>A</v>
      </c>
      <c r="W2027" s="2" t="b">
        <f t="shared" si="342"/>
        <v>1</v>
      </c>
      <c r="Y2027" s="2" t="str">
        <f t="shared" si="343"/>
        <v>3.3.94.39.40 - PROGRAMA DE ALIMENTAÇÃO DO TRABALHADOR</v>
      </c>
      <c r="Z2027" s="2" t="s">
        <v>549</v>
      </c>
    </row>
    <row r="2028" spans="2:26" x14ac:dyDescent="0.25">
      <c r="B2028" s="36" t="s">
        <v>135</v>
      </c>
      <c r="C2028" s="37">
        <v>3</v>
      </c>
      <c r="D2028" s="37" t="s">
        <v>224</v>
      </c>
      <c r="E2028" s="37" t="s">
        <v>184</v>
      </c>
      <c r="F2028" s="37" t="s">
        <v>163</v>
      </c>
      <c r="G2028" s="38" t="str">
        <f t="shared" si="335"/>
        <v>3.3.94.39.41</v>
      </c>
      <c r="H2028" s="51" t="s">
        <v>311</v>
      </c>
      <c r="I2028" s="37" t="str">
        <f t="shared" si="344"/>
        <v>A</v>
      </c>
      <c r="J2028" s="38">
        <f t="shared" si="336"/>
        <v>5</v>
      </c>
      <c r="K2028" s="39" t="s">
        <v>47</v>
      </c>
      <c r="L2028" s="38" t="s">
        <v>770</v>
      </c>
      <c r="M2028" s="38" t="s">
        <v>545</v>
      </c>
      <c r="N2028" s="59" t="s">
        <v>549</v>
      </c>
      <c r="O2028" s="62" t="s">
        <v>554</v>
      </c>
      <c r="Q2028" s="2" t="str">
        <f t="shared" si="337"/>
        <v>3.3.94.39.41</v>
      </c>
      <c r="R2028" s="2" t="str">
        <f t="shared" si="338"/>
        <v>33943941</v>
      </c>
      <c r="S2028" s="2" t="b">
        <f t="shared" si="339"/>
        <v>1</v>
      </c>
      <c r="T2028" s="6" t="str">
        <f t="shared" si="340"/>
        <v>33943941</v>
      </c>
      <c r="V2028" s="9" t="str">
        <f t="shared" si="341"/>
        <v>A</v>
      </c>
      <c r="W2028" s="2" t="b">
        <f t="shared" si="342"/>
        <v>1</v>
      </c>
      <c r="Y2028" s="2" t="str">
        <f t="shared" si="343"/>
        <v>3.3.94.39.41 - FORNECIMENTO DE ALIMENTAÇÃO</v>
      </c>
      <c r="Z2028" s="2" t="s">
        <v>549</v>
      </c>
    </row>
    <row r="2029" spans="2:26" x14ac:dyDescent="0.25">
      <c r="B2029" s="36" t="s">
        <v>135</v>
      </c>
      <c r="C2029" s="37">
        <v>3</v>
      </c>
      <c r="D2029" s="37" t="s">
        <v>224</v>
      </c>
      <c r="E2029" s="37" t="s">
        <v>184</v>
      </c>
      <c r="F2029" s="37" t="s">
        <v>164</v>
      </c>
      <c r="G2029" s="38" t="str">
        <f t="shared" si="335"/>
        <v>3.3.94.39.42</v>
      </c>
      <c r="H2029" s="51" t="s">
        <v>312</v>
      </c>
      <c r="I2029" s="37" t="str">
        <f t="shared" si="344"/>
        <v>A</v>
      </c>
      <c r="J2029" s="38">
        <f t="shared" si="336"/>
        <v>5</v>
      </c>
      <c r="K2029" s="39" t="s">
        <v>47</v>
      </c>
      <c r="L2029" s="38" t="s">
        <v>770</v>
      </c>
      <c r="M2029" s="38" t="s">
        <v>545</v>
      </c>
      <c r="N2029" s="59" t="s">
        <v>549</v>
      </c>
      <c r="O2029" s="62" t="s">
        <v>554</v>
      </c>
      <c r="Q2029" s="2" t="str">
        <f t="shared" si="337"/>
        <v>3.3.94.39.42</v>
      </c>
      <c r="R2029" s="2" t="str">
        <f t="shared" si="338"/>
        <v>33943942</v>
      </c>
      <c r="S2029" s="2" t="b">
        <f t="shared" si="339"/>
        <v>1</v>
      </c>
      <c r="T2029" s="6" t="str">
        <f t="shared" si="340"/>
        <v>33943942</v>
      </c>
      <c r="V2029" s="9" t="str">
        <f t="shared" si="341"/>
        <v>A</v>
      </c>
      <c r="W2029" s="2" t="b">
        <f t="shared" si="342"/>
        <v>1</v>
      </c>
      <c r="Y2029" s="2" t="str">
        <f t="shared" si="343"/>
        <v>3.3.94.39.42 - SERVIÇOS DE CARÁTER SECRETO OU RESERVADO</v>
      </c>
      <c r="Z2029" s="2" t="s">
        <v>549</v>
      </c>
    </row>
    <row r="2030" spans="2:26" x14ac:dyDescent="0.25">
      <c r="B2030" s="36" t="s">
        <v>135</v>
      </c>
      <c r="C2030" s="37">
        <v>3</v>
      </c>
      <c r="D2030" s="37" t="s">
        <v>224</v>
      </c>
      <c r="E2030" s="37" t="s">
        <v>184</v>
      </c>
      <c r="F2030" s="52" t="s">
        <v>165</v>
      </c>
      <c r="G2030" s="47" t="str">
        <f t="shared" si="335"/>
        <v>3.3.94.39.43</v>
      </c>
      <c r="H2030" s="48" t="s">
        <v>103</v>
      </c>
      <c r="I2030" s="38" t="str">
        <f t="shared" si="344"/>
        <v>A</v>
      </c>
      <c r="J2030" s="38">
        <f t="shared" si="336"/>
        <v>5</v>
      </c>
      <c r="K2030" s="39" t="s">
        <v>47</v>
      </c>
      <c r="L2030" s="38" t="s">
        <v>770</v>
      </c>
      <c r="M2030" s="38" t="s">
        <v>545</v>
      </c>
      <c r="N2030" s="59" t="s">
        <v>549</v>
      </c>
      <c r="O2030" s="62" t="s">
        <v>554</v>
      </c>
      <c r="Q2030" s="2" t="str">
        <f t="shared" ref="Q2030:Q2061" si="345">B2030&amp;"."&amp;C2030&amp;"."&amp;D2030&amp;"."&amp;E2030&amp;"."&amp;F2030</f>
        <v>3.3.94.39.43</v>
      </c>
      <c r="R2030" s="2" t="str">
        <f t="shared" ref="R2030:R2061" si="346">SUBSTITUTE(Q2030,".","")</f>
        <v>33943943</v>
      </c>
      <c r="S2030" s="2" t="b">
        <f t="shared" ref="S2030:S2061" si="347">R2030=T2030</f>
        <v>1</v>
      </c>
      <c r="T2030" s="6" t="str">
        <f t="shared" ref="T2030:T2061" si="348">TRIM(SUBSTITUTE(TEXT(G2030,"00000000"),".",""))</f>
        <v>33943943</v>
      </c>
      <c r="V2030" s="9" t="str">
        <f t="shared" ref="V2030:V2061" si="349">IF(IFERROR(SEARCH("Último",K2030),0)&gt;0,"A","S")</f>
        <v>A</v>
      </c>
      <c r="W2030" s="2" t="b">
        <f t="shared" ref="W2030:W2061" si="350">V2030=I2030</f>
        <v>1</v>
      </c>
      <c r="Y2030" s="2" t="str">
        <f t="shared" ref="Y2030:Y2061" si="351">G2030&amp;" - "&amp;H2030</f>
        <v>3.3.94.39.43 - SERVIÇOS DE ENERGIA ELÉTRICA</v>
      </c>
      <c r="Z2030" s="2" t="s">
        <v>549</v>
      </c>
    </row>
    <row r="2031" spans="2:26" x14ac:dyDescent="0.25">
      <c r="B2031" s="36" t="s">
        <v>135</v>
      </c>
      <c r="C2031" s="37">
        <v>3</v>
      </c>
      <c r="D2031" s="37" t="s">
        <v>224</v>
      </c>
      <c r="E2031" s="37" t="s">
        <v>184</v>
      </c>
      <c r="F2031" s="52" t="s">
        <v>166</v>
      </c>
      <c r="G2031" s="47" t="str">
        <f t="shared" si="335"/>
        <v>3.3.94.39.44</v>
      </c>
      <c r="H2031" s="48" t="s">
        <v>104</v>
      </c>
      <c r="I2031" s="38" t="str">
        <f t="shared" si="344"/>
        <v>A</v>
      </c>
      <c r="J2031" s="38">
        <f t="shared" si="336"/>
        <v>5</v>
      </c>
      <c r="K2031" s="39" t="s">
        <v>47</v>
      </c>
      <c r="L2031" s="38" t="s">
        <v>770</v>
      </c>
      <c r="M2031" s="38" t="s">
        <v>545</v>
      </c>
      <c r="N2031" s="59" t="s">
        <v>549</v>
      </c>
      <c r="O2031" s="62" t="s">
        <v>554</v>
      </c>
      <c r="Q2031" s="2" t="str">
        <f t="shared" si="345"/>
        <v>3.3.94.39.44</v>
      </c>
      <c r="R2031" s="2" t="str">
        <f t="shared" si="346"/>
        <v>33943944</v>
      </c>
      <c r="S2031" s="2" t="b">
        <f t="shared" si="347"/>
        <v>1</v>
      </c>
      <c r="T2031" s="6" t="str">
        <f t="shared" si="348"/>
        <v>33943944</v>
      </c>
      <c r="V2031" s="9" t="str">
        <f t="shared" si="349"/>
        <v>A</v>
      </c>
      <c r="W2031" s="2" t="b">
        <f t="shared" si="350"/>
        <v>1</v>
      </c>
      <c r="Y2031" s="2" t="str">
        <f t="shared" si="351"/>
        <v>3.3.94.39.44 - SERVIÇOS DE ÁGUA E ESGOTO</v>
      </c>
      <c r="Z2031" s="2" t="s">
        <v>549</v>
      </c>
    </row>
    <row r="2032" spans="2:26" x14ac:dyDescent="0.25">
      <c r="B2032" s="36" t="s">
        <v>135</v>
      </c>
      <c r="C2032" s="37">
        <v>3</v>
      </c>
      <c r="D2032" s="37" t="s">
        <v>224</v>
      </c>
      <c r="E2032" s="37" t="s">
        <v>184</v>
      </c>
      <c r="F2032" s="37" t="s">
        <v>167</v>
      </c>
      <c r="G2032" s="38" t="str">
        <f t="shared" si="335"/>
        <v>3.3.94.39.45</v>
      </c>
      <c r="H2032" s="51" t="s">
        <v>335</v>
      </c>
      <c r="I2032" s="37" t="str">
        <f t="shared" si="344"/>
        <v>A</v>
      </c>
      <c r="J2032" s="38">
        <f t="shared" si="336"/>
        <v>5</v>
      </c>
      <c r="K2032" s="39" t="s">
        <v>47</v>
      </c>
      <c r="L2032" s="38" t="s">
        <v>770</v>
      </c>
      <c r="M2032" s="38" t="s">
        <v>545</v>
      </c>
      <c r="N2032" s="59" t="s">
        <v>549</v>
      </c>
      <c r="O2032" s="62" t="s">
        <v>554</v>
      </c>
      <c r="Q2032" s="2" t="str">
        <f t="shared" si="345"/>
        <v>3.3.94.39.45</v>
      </c>
      <c r="R2032" s="2" t="str">
        <f t="shared" si="346"/>
        <v>33943945</v>
      </c>
      <c r="S2032" s="2" t="b">
        <f t="shared" si="347"/>
        <v>1</v>
      </c>
      <c r="T2032" s="6" t="str">
        <f t="shared" si="348"/>
        <v>33943945</v>
      </c>
      <c r="V2032" s="9" t="str">
        <f t="shared" si="349"/>
        <v>A</v>
      </c>
      <c r="W2032" s="2" t="b">
        <f t="shared" si="350"/>
        <v>1</v>
      </c>
      <c r="Y2032" s="2" t="str">
        <f t="shared" si="351"/>
        <v>3.3.94.39.45 - SERVIÇOS DE GÁS</v>
      </c>
      <c r="Z2032" s="2" t="s">
        <v>549</v>
      </c>
    </row>
    <row r="2033" spans="2:26" x14ac:dyDescent="0.25">
      <c r="B2033" s="36" t="s">
        <v>135</v>
      </c>
      <c r="C2033" s="37">
        <v>3</v>
      </c>
      <c r="D2033" s="37" t="s">
        <v>224</v>
      </c>
      <c r="E2033" s="37" t="s">
        <v>184</v>
      </c>
      <c r="F2033" s="37" t="s">
        <v>168</v>
      </c>
      <c r="G2033" s="38" t="str">
        <f t="shared" si="335"/>
        <v>3.3.94.39.46</v>
      </c>
      <c r="H2033" s="51" t="s">
        <v>314</v>
      </c>
      <c r="I2033" s="37" t="str">
        <f t="shared" si="344"/>
        <v>A</v>
      </c>
      <c r="J2033" s="38">
        <f t="shared" si="336"/>
        <v>5</v>
      </c>
      <c r="K2033" s="39" t="s">
        <v>47</v>
      </c>
      <c r="L2033" s="38" t="s">
        <v>770</v>
      </c>
      <c r="M2033" s="38" t="s">
        <v>545</v>
      </c>
      <c r="N2033" s="59" t="s">
        <v>549</v>
      </c>
      <c r="O2033" s="62" t="s">
        <v>554</v>
      </c>
      <c r="Q2033" s="2" t="str">
        <f t="shared" si="345"/>
        <v>3.3.94.39.46</v>
      </c>
      <c r="R2033" s="2" t="str">
        <f t="shared" si="346"/>
        <v>33943946</v>
      </c>
      <c r="S2033" s="2" t="b">
        <f t="shared" si="347"/>
        <v>1</v>
      </c>
      <c r="T2033" s="6" t="str">
        <f t="shared" si="348"/>
        <v>33943946</v>
      </c>
      <c r="V2033" s="9" t="str">
        <f t="shared" si="349"/>
        <v>A</v>
      </c>
      <c r="W2033" s="2" t="b">
        <f t="shared" si="350"/>
        <v>1</v>
      </c>
      <c r="Y2033" s="2" t="str">
        <f t="shared" si="351"/>
        <v>3.3.94.39.46 - SERVIÇOS DOMÉSTICOS</v>
      </c>
      <c r="Z2033" s="2" t="s">
        <v>549</v>
      </c>
    </row>
    <row r="2034" spans="2:26" x14ac:dyDescent="0.25">
      <c r="B2034" s="36" t="s">
        <v>135</v>
      </c>
      <c r="C2034" s="37">
        <v>3</v>
      </c>
      <c r="D2034" s="37" t="s">
        <v>224</v>
      </c>
      <c r="E2034" s="37" t="s">
        <v>184</v>
      </c>
      <c r="F2034" s="52" t="s">
        <v>169</v>
      </c>
      <c r="G2034" s="47" t="str">
        <f t="shared" si="335"/>
        <v>3.3.94.39.47</v>
      </c>
      <c r="H2034" s="49" t="s">
        <v>371</v>
      </c>
      <c r="I2034" s="44" t="str">
        <f t="shared" si="344"/>
        <v>A</v>
      </c>
      <c r="J2034" s="44">
        <f t="shared" si="336"/>
        <v>5</v>
      </c>
      <c r="K2034" s="39" t="s">
        <v>47</v>
      </c>
      <c r="L2034" s="38" t="s">
        <v>770</v>
      </c>
      <c r="M2034" s="38" t="s">
        <v>545</v>
      </c>
      <c r="N2034" s="59" t="s">
        <v>549</v>
      </c>
      <c r="O2034" s="62" t="s">
        <v>554</v>
      </c>
      <c r="Q2034" s="2" t="str">
        <f t="shared" si="345"/>
        <v>3.3.94.39.47</v>
      </c>
      <c r="R2034" s="2" t="str">
        <f t="shared" si="346"/>
        <v>33943947</v>
      </c>
      <c r="S2034" s="2" t="b">
        <f t="shared" si="347"/>
        <v>1</v>
      </c>
      <c r="T2034" s="6" t="str">
        <f t="shared" si="348"/>
        <v>33943947</v>
      </c>
      <c r="V2034" s="9" t="str">
        <f t="shared" si="349"/>
        <v>A</v>
      </c>
      <c r="W2034" s="2" t="b">
        <f t="shared" si="350"/>
        <v>1</v>
      </c>
      <c r="Y2034" s="2" t="str">
        <f t="shared" si="351"/>
        <v>3.3.94.39.47 - SERVIÇOS DE COMUNICAÇÃO EM GERAL (QUE NÃO INTEGRAM PACOTE DE COMUNICAÇÃO DE DADOS)</v>
      </c>
      <c r="Z2034" s="2" t="s">
        <v>549</v>
      </c>
    </row>
    <row r="2035" spans="2:26" x14ac:dyDescent="0.25">
      <c r="B2035" s="36" t="s">
        <v>135</v>
      </c>
      <c r="C2035" s="37">
        <v>3</v>
      </c>
      <c r="D2035" s="37" t="s">
        <v>224</v>
      </c>
      <c r="E2035" s="37" t="s">
        <v>184</v>
      </c>
      <c r="F2035" s="37" t="s">
        <v>170</v>
      </c>
      <c r="G2035" s="38" t="str">
        <f t="shared" si="335"/>
        <v>3.3.94.39.48</v>
      </c>
      <c r="H2035" s="51" t="s">
        <v>605</v>
      </c>
      <c r="I2035" s="37" t="str">
        <f t="shared" si="344"/>
        <v>A</v>
      </c>
      <c r="J2035" s="38">
        <f t="shared" si="336"/>
        <v>5</v>
      </c>
      <c r="K2035" s="39" t="s">
        <v>47</v>
      </c>
      <c r="L2035" s="38" t="s">
        <v>771</v>
      </c>
      <c r="M2035" s="38" t="s">
        <v>545</v>
      </c>
      <c r="N2035" s="67" t="s">
        <v>814</v>
      </c>
      <c r="O2035" s="62" t="s">
        <v>805</v>
      </c>
      <c r="Q2035" s="2" t="str">
        <f t="shared" si="345"/>
        <v>3.3.94.39.48</v>
      </c>
      <c r="R2035" s="2" t="str">
        <f t="shared" si="346"/>
        <v>33943948</v>
      </c>
      <c r="S2035" s="2" t="b">
        <f t="shared" si="347"/>
        <v>1</v>
      </c>
      <c r="T2035" s="6" t="str">
        <f t="shared" si="348"/>
        <v>33943948</v>
      </c>
      <c r="V2035" s="9" t="str">
        <f t="shared" si="349"/>
        <v>A</v>
      </c>
      <c r="W2035" s="2" t="b">
        <f t="shared" si="350"/>
        <v>1</v>
      </c>
      <c r="Y2035" s="2" t="str">
        <f t="shared" si="351"/>
        <v>3.3.94.39.48 - SERVIÇOS DE SELEÇÃO E TREINAMENTO</v>
      </c>
      <c r="Z2035" s="2" t="s">
        <v>549</v>
      </c>
    </row>
    <row r="2036" spans="2:26" x14ac:dyDescent="0.25">
      <c r="B2036" s="36" t="s">
        <v>135</v>
      </c>
      <c r="C2036" s="37">
        <v>3</v>
      </c>
      <c r="D2036" s="37" t="s">
        <v>224</v>
      </c>
      <c r="E2036" s="37" t="s">
        <v>184</v>
      </c>
      <c r="F2036" s="37" t="s">
        <v>171</v>
      </c>
      <c r="G2036" s="38" t="str">
        <f t="shared" si="335"/>
        <v>3.3.94.39.49</v>
      </c>
      <c r="H2036" s="51" t="s">
        <v>336</v>
      </c>
      <c r="I2036" s="37" t="str">
        <f t="shared" si="344"/>
        <v>A</v>
      </c>
      <c r="J2036" s="38">
        <f t="shared" si="336"/>
        <v>5</v>
      </c>
      <c r="K2036" s="39" t="s">
        <v>47</v>
      </c>
      <c r="L2036" s="38" t="s">
        <v>770</v>
      </c>
      <c r="M2036" s="38" t="s">
        <v>545</v>
      </c>
      <c r="N2036" s="59" t="s">
        <v>549</v>
      </c>
      <c r="O2036" s="62" t="s">
        <v>554</v>
      </c>
      <c r="Q2036" s="2" t="str">
        <f t="shared" si="345"/>
        <v>3.3.94.39.49</v>
      </c>
      <c r="R2036" s="2" t="str">
        <f t="shared" si="346"/>
        <v>33943949</v>
      </c>
      <c r="S2036" s="2" t="b">
        <f t="shared" si="347"/>
        <v>1</v>
      </c>
      <c r="T2036" s="6" t="str">
        <f t="shared" si="348"/>
        <v>33943949</v>
      </c>
      <c r="V2036" s="9" t="str">
        <f t="shared" si="349"/>
        <v>A</v>
      </c>
      <c r="W2036" s="2" t="b">
        <f t="shared" si="350"/>
        <v>1</v>
      </c>
      <c r="Y2036" s="2" t="str">
        <f t="shared" si="351"/>
        <v>3.3.94.39.49 - PRODUÇÕES JORNALÍSTICAS</v>
      </c>
      <c r="Z2036" s="2" t="s">
        <v>549</v>
      </c>
    </row>
    <row r="2037" spans="2:26" x14ac:dyDescent="0.25">
      <c r="B2037" s="36" t="s">
        <v>135</v>
      </c>
      <c r="C2037" s="37">
        <v>3</v>
      </c>
      <c r="D2037" s="37" t="s">
        <v>224</v>
      </c>
      <c r="E2037" s="37" t="s">
        <v>184</v>
      </c>
      <c r="F2037" s="52" t="s">
        <v>157</v>
      </c>
      <c r="G2037" s="47" t="str">
        <f t="shared" si="335"/>
        <v>3.3.94.39.50</v>
      </c>
      <c r="H2037" s="48" t="s">
        <v>640</v>
      </c>
      <c r="I2037" s="38" t="str">
        <f t="shared" si="344"/>
        <v>A</v>
      </c>
      <c r="J2037" s="38">
        <f t="shared" si="336"/>
        <v>5</v>
      </c>
      <c r="K2037" s="39" t="s">
        <v>47</v>
      </c>
      <c r="L2037" s="38" t="s">
        <v>770</v>
      </c>
      <c r="M2037" s="38" t="s">
        <v>544</v>
      </c>
      <c r="N2037" s="59" t="s">
        <v>549</v>
      </c>
      <c r="O2037" s="62" t="s">
        <v>554</v>
      </c>
      <c r="Q2037" s="2" t="str">
        <f t="shared" si="345"/>
        <v>3.3.94.39.50</v>
      </c>
      <c r="R2037" s="2" t="str">
        <f t="shared" si="346"/>
        <v>33943950</v>
      </c>
      <c r="S2037" s="2" t="b">
        <f t="shared" si="347"/>
        <v>1</v>
      </c>
      <c r="T2037" s="6" t="str">
        <f t="shared" si="348"/>
        <v>33943950</v>
      </c>
      <c r="V2037" s="9" t="str">
        <f t="shared" si="349"/>
        <v>A</v>
      </c>
      <c r="W2037" s="2" t="b">
        <f t="shared" si="350"/>
        <v>1</v>
      </c>
      <c r="Y2037" s="2" t="str">
        <f t="shared" si="351"/>
        <v>3.3.94.39.50 - SERVIÇOS MÉDICO-HOSPITALAR, ODONTOLÓGICO E LABORATORIAL</v>
      </c>
      <c r="Z2037" s="2" t="s">
        <v>549</v>
      </c>
    </row>
    <row r="2038" spans="2:26" x14ac:dyDescent="0.25">
      <c r="B2038" s="36" t="s">
        <v>135</v>
      </c>
      <c r="C2038" s="37">
        <v>3</v>
      </c>
      <c r="D2038" s="37" t="s">
        <v>224</v>
      </c>
      <c r="E2038" s="37" t="s">
        <v>184</v>
      </c>
      <c r="F2038" s="37" t="s">
        <v>192</v>
      </c>
      <c r="G2038" s="38" t="str">
        <f t="shared" si="335"/>
        <v>3.3.94.39.51</v>
      </c>
      <c r="H2038" s="51" t="s">
        <v>337</v>
      </c>
      <c r="I2038" s="37" t="str">
        <f t="shared" si="344"/>
        <v>A</v>
      </c>
      <c r="J2038" s="38">
        <f t="shared" si="336"/>
        <v>5</v>
      </c>
      <c r="K2038" s="39" t="s">
        <v>47</v>
      </c>
      <c r="L2038" s="38" t="s">
        <v>770</v>
      </c>
      <c r="M2038" s="38" t="s">
        <v>545</v>
      </c>
      <c r="N2038" s="59" t="s">
        <v>549</v>
      </c>
      <c r="O2038" s="62" t="s">
        <v>554</v>
      </c>
      <c r="Q2038" s="2" t="str">
        <f t="shared" si="345"/>
        <v>3.3.94.39.51</v>
      </c>
      <c r="R2038" s="2" t="str">
        <f t="shared" si="346"/>
        <v>33943951</v>
      </c>
      <c r="S2038" s="2" t="b">
        <f t="shared" si="347"/>
        <v>1</v>
      </c>
      <c r="T2038" s="6" t="str">
        <f t="shared" si="348"/>
        <v>33943951</v>
      </c>
      <c r="V2038" s="9" t="str">
        <f t="shared" si="349"/>
        <v>A</v>
      </c>
      <c r="W2038" s="2" t="b">
        <f t="shared" si="350"/>
        <v>1</v>
      </c>
      <c r="Y2038" s="2" t="str">
        <f t="shared" si="351"/>
        <v>3.3.94.39.51 - SERVIÇOS DE ANÁLISES E PESQUISAS CIENTÍFICAS</v>
      </c>
      <c r="Z2038" s="2" t="s">
        <v>549</v>
      </c>
    </row>
    <row r="2039" spans="2:26" x14ac:dyDescent="0.25">
      <c r="B2039" s="36" t="s">
        <v>135</v>
      </c>
      <c r="C2039" s="37">
        <v>3</v>
      </c>
      <c r="D2039" s="37" t="s">
        <v>224</v>
      </c>
      <c r="E2039" s="37" t="s">
        <v>184</v>
      </c>
      <c r="F2039" s="37" t="s">
        <v>193</v>
      </c>
      <c r="G2039" s="38" t="str">
        <f t="shared" si="335"/>
        <v>3.3.94.39.52</v>
      </c>
      <c r="H2039" s="51" t="s">
        <v>315</v>
      </c>
      <c r="I2039" s="37" t="str">
        <f t="shared" si="344"/>
        <v>A</v>
      </c>
      <c r="J2039" s="38">
        <f t="shared" si="336"/>
        <v>5</v>
      </c>
      <c r="K2039" s="39" t="s">
        <v>47</v>
      </c>
      <c r="L2039" s="38" t="s">
        <v>770</v>
      </c>
      <c r="M2039" s="38" t="s">
        <v>545</v>
      </c>
      <c r="N2039" s="59" t="s">
        <v>549</v>
      </c>
      <c r="O2039" s="62" t="s">
        <v>554</v>
      </c>
      <c r="Q2039" s="2" t="str">
        <f t="shared" si="345"/>
        <v>3.3.94.39.52</v>
      </c>
      <c r="R2039" s="2" t="str">
        <f t="shared" si="346"/>
        <v>33943952</v>
      </c>
      <c r="S2039" s="2" t="b">
        <f t="shared" si="347"/>
        <v>1</v>
      </c>
      <c r="T2039" s="6" t="str">
        <f t="shared" si="348"/>
        <v>33943952</v>
      </c>
      <c r="V2039" s="9" t="str">
        <f t="shared" si="349"/>
        <v>A</v>
      </c>
      <c r="W2039" s="2" t="b">
        <f t="shared" si="350"/>
        <v>1</v>
      </c>
      <c r="Y2039" s="2" t="str">
        <f t="shared" si="351"/>
        <v>3.3.94.39.52 - SERVIÇOS DE REABILITAÇÃO PROFISSIONAL</v>
      </c>
      <c r="Z2039" s="2" t="s">
        <v>549</v>
      </c>
    </row>
    <row r="2040" spans="2:26" x14ac:dyDescent="0.25">
      <c r="B2040" s="36" t="s">
        <v>135</v>
      </c>
      <c r="C2040" s="37">
        <v>3</v>
      </c>
      <c r="D2040" s="37" t="s">
        <v>224</v>
      </c>
      <c r="E2040" s="37" t="s">
        <v>184</v>
      </c>
      <c r="F2040" s="37" t="s">
        <v>194</v>
      </c>
      <c r="G2040" s="38" t="str">
        <f t="shared" si="335"/>
        <v>3.3.94.39.53</v>
      </c>
      <c r="H2040" s="23" t="s">
        <v>602</v>
      </c>
      <c r="I2040" s="38" t="str">
        <f t="shared" si="344"/>
        <v>A</v>
      </c>
      <c r="J2040" s="38">
        <f t="shared" si="336"/>
        <v>5</v>
      </c>
      <c r="K2040" s="39" t="s">
        <v>47</v>
      </c>
      <c r="L2040" s="38" t="s">
        <v>770</v>
      </c>
      <c r="M2040" s="38" t="s">
        <v>545</v>
      </c>
      <c r="N2040" s="59" t="s">
        <v>549</v>
      </c>
      <c r="O2040" s="62" t="s">
        <v>554</v>
      </c>
      <c r="Q2040" s="2" t="str">
        <f t="shared" si="345"/>
        <v>3.3.94.39.53</v>
      </c>
      <c r="R2040" s="2" t="str">
        <f t="shared" si="346"/>
        <v>33943953</v>
      </c>
      <c r="S2040" s="2" t="b">
        <f t="shared" si="347"/>
        <v>1</v>
      </c>
      <c r="T2040" s="6" t="str">
        <f t="shared" si="348"/>
        <v>33943953</v>
      </c>
      <c r="V2040" s="9" t="str">
        <f t="shared" si="349"/>
        <v>A</v>
      </c>
      <c r="W2040" s="2" t="b">
        <f t="shared" si="350"/>
        <v>1</v>
      </c>
      <c r="Y2040" s="2" t="str">
        <f t="shared" si="351"/>
        <v>3.3.94.39.53 - SERVIÇOS DE ASSISTÊNCIA SOCIAL</v>
      </c>
      <c r="Z2040" s="2" t="s">
        <v>549</v>
      </c>
    </row>
    <row r="2041" spans="2:26" x14ac:dyDescent="0.25">
      <c r="B2041" s="36" t="s">
        <v>135</v>
      </c>
      <c r="C2041" s="37">
        <v>3</v>
      </c>
      <c r="D2041" s="37" t="s">
        <v>224</v>
      </c>
      <c r="E2041" s="37" t="s">
        <v>184</v>
      </c>
      <c r="F2041" s="37" t="s">
        <v>195</v>
      </c>
      <c r="G2041" s="38" t="str">
        <f t="shared" si="335"/>
        <v>3.3.94.39.54</v>
      </c>
      <c r="H2041" s="23" t="s">
        <v>622</v>
      </c>
      <c r="I2041" s="38" t="str">
        <f t="shared" si="344"/>
        <v>A</v>
      </c>
      <c r="J2041" s="38">
        <f t="shared" si="336"/>
        <v>5</v>
      </c>
      <c r="K2041" s="39" t="s">
        <v>47</v>
      </c>
      <c r="L2041" s="38" t="s">
        <v>770</v>
      </c>
      <c r="M2041" s="38" t="s">
        <v>545</v>
      </c>
      <c r="N2041" s="59" t="s">
        <v>549</v>
      </c>
      <c r="O2041" s="62" t="s">
        <v>554</v>
      </c>
      <c r="Q2041" s="2" t="str">
        <f t="shared" si="345"/>
        <v>3.3.94.39.54</v>
      </c>
      <c r="R2041" s="2" t="str">
        <f t="shared" si="346"/>
        <v>33943954</v>
      </c>
      <c r="S2041" s="2" t="b">
        <f t="shared" si="347"/>
        <v>1</v>
      </c>
      <c r="T2041" s="6" t="str">
        <f t="shared" si="348"/>
        <v>33943954</v>
      </c>
      <c r="V2041" s="9" t="str">
        <f t="shared" si="349"/>
        <v>A</v>
      </c>
      <c r="W2041" s="2" t="b">
        <f t="shared" si="350"/>
        <v>1</v>
      </c>
      <c r="Y2041" s="2" t="str">
        <f t="shared" si="351"/>
        <v>3.3.94.39.54 - SERVIÇOS DE CRECHES E ASSISTÊNCIA PRÉ-ESCOLAR</v>
      </c>
      <c r="Z2041" s="2" t="s">
        <v>549</v>
      </c>
    </row>
    <row r="2042" spans="2:26" x14ac:dyDescent="0.25">
      <c r="B2042" s="36" t="s">
        <v>135</v>
      </c>
      <c r="C2042" s="37">
        <v>3</v>
      </c>
      <c r="D2042" s="37" t="s">
        <v>224</v>
      </c>
      <c r="E2042" s="37" t="s">
        <v>184</v>
      </c>
      <c r="F2042" s="37" t="s">
        <v>197</v>
      </c>
      <c r="G2042" s="38" t="str">
        <f t="shared" si="335"/>
        <v>3.3.94.39.58</v>
      </c>
      <c r="H2042" s="51" t="s">
        <v>338</v>
      </c>
      <c r="I2042" s="37" t="str">
        <f t="shared" si="344"/>
        <v>A</v>
      </c>
      <c r="J2042" s="38">
        <f t="shared" si="336"/>
        <v>5</v>
      </c>
      <c r="K2042" s="39" t="s">
        <v>47</v>
      </c>
      <c r="L2042" s="38" t="s">
        <v>770</v>
      </c>
      <c r="M2042" s="38" t="s">
        <v>545</v>
      </c>
      <c r="N2042" s="59" t="s">
        <v>549</v>
      </c>
      <c r="O2042" s="62" t="s">
        <v>554</v>
      </c>
      <c r="Q2042" s="2" t="str">
        <f t="shared" si="345"/>
        <v>3.3.94.39.58</v>
      </c>
      <c r="R2042" s="2" t="str">
        <f t="shared" si="346"/>
        <v>33943958</v>
      </c>
      <c r="S2042" s="2" t="b">
        <f t="shared" si="347"/>
        <v>1</v>
      </c>
      <c r="T2042" s="6" t="str">
        <f t="shared" si="348"/>
        <v>33943958</v>
      </c>
      <c r="V2042" s="9" t="str">
        <f t="shared" si="349"/>
        <v>A</v>
      </c>
      <c r="W2042" s="2" t="b">
        <f t="shared" si="350"/>
        <v>1</v>
      </c>
      <c r="Y2042" s="2" t="str">
        <f t="shared" si="351"/>
        <v>3.3.94.39.58 - SERVIÇOS DE TELECOMUNICAÇÕES</v>
      </c>
      <c r="Z2042" s="2" t="s">
        <v>549</v>
      </c>
    </row>
    <row r="2043" spans="2:26" x14ac:dyDescent="0.25">
      <c r="B2043" s="36" t="s">
        <v>135</v>
      </c>
      <c r="C2043" s="37">
        <v>3</v>
      </c>
      <c r="D2043" s="37" t="s">
        <v>224</v>
      </c>
      <c r="E2043" s="37" t="s">
        <v>184</v>
      </c>
      <c r="F2043" s="37" t="s">
        <v>198</v>
      </c>
      <c r="G2043" s="38" t="str">
        <f t="shared" si="335"/>
        <v>3.3.94.39.59</v>
      </c>
      <c r="H2043" s="51" t="s">
        <v>325</v>
      </c>
      <c r="I2043" s="37" t="str">
        <f t="shared" si="344"/>
        <v>A</v>
      </c>
      <c r="J2043" s="38">
        <f t="shared" si="336"/>
        <v>5</v>
      </c>
      <c r="K2043" s="39" t="s">
        <v>47</v>
      </c>
      <c r="L2043" s="38" t="s">
        <v>770</v>
      </c>
      <c r="M2043" s="38" t="s">
        <v>545</v>
      </c>
      <c r="N2043" s="59" t="s">
        <v>549</v>
      </c>
      <c r="O2043" s="62" t="s">
        <v>554</v>
      </c>
      <c r="Q2043" s="2" t="str">
        <f t="shared" si="345"/>
        <v>3.3.94.39.59</v>
      </c>
      <c r="R2043" s="2" t="str">
        <f t="shared" si="346"/>
        <v>33943959</v>
      </c>
      <c r="S2043" s="2" t="b">
        <f t="shared" si="347"/>
        <v>1</v>
      </c>
      <c r="T2043" s="6" t="str">
        <f t="shared" si="348"/>
        <v>33943959</v>
      </c>
      <c r="V2043" s="9" t="str">
        <f t="shared" si="349"/>
        <v>A</v>
      </c>
      <c r="W2043" s="2" t="b">
        <f t="shared" si="350"/>
        <v>1</v>
      </c>
      <c r="Y2043" s="2" t="str">
        <f t="shared" si="351"/>
        <v>3.3.94.39.59 - SERVIÇOS DE ÁUDIO, VÍDEO E FOTO</v>
      </c>
      <c r="Z2043" s="2" t="s">
        <v>549</v>
      </c>
    </row>
    <row r="2044" spans="2:26" x14ac:dyDescent="0.25">
      <c r="B2044" s="36" t="s">
        <v>135</v>
      </c>
      <c r="C2044" s="37">
        <v>3</v>
      </c>
      <c r="D2044" s="37" t="s">
        <v>224</v>
      </c>
      <c r="E2044" s="37" t="s">
        <v>184</v>
      </c>
      <c r="F2044" s="37" t="s">
        <v>190</v>
      </c>
      <c r="G2044" s="38" t="str">
        <f t="shared" si="335"/>
        <v>3.3.94.39.60</v>
      </c>
      <c r="H2044" s="51" t="s">
        <v>339</v>
      </c>
      <c r="I2044" s="37" t="str">
        <f t="shared" si="344"/>
        <v>A</v>
      </c>
      <c r="J2044" s="38">
        <f t="shared" si="336"/>
        <v>5</v>
      </c>
      <c r="K2044" s="39" t="s">
        <v>47</v>
      </c>
      <c r="L2044" s="38" t="s">
        <v>770</v>
      </c>
      <c r="M2044" s="38" t="s">
        <v>545</v>
      </c>
      <c r="N2044" s="59" t="s">
        <v>549</v>
      </c>
      <c r="O2044" s="62" t="s">
        <v>554</v>
      </c>
      <c r="Q2044" s="2" t="str">
        <f t="shared" si="345"/>
        <v>3.3.94.39.60</v>
      </c>
      <c r="R2044" s="2" t="str">
        <f t="shared" si="346"/>
        <v>33943960</v>
      </c>
      <c r="S2044" s="2" t="b">
        <f t="shared" si="347"/>
        <v>1</v>
      </c>
      <c r="T2044" s="6" t="str">
        <f t="shared" si="348"/>
        <v>33943960</v>
      </c>
      <c r="V2044" s="9" t="str">
        <f t="shared" si="349"/>
        <v>A</v>
      </c>
      <c r="W2044" s="2" t="b">
        <f t="shared" si="350"/>
        <v>1</v>
      </c>
      <c r="Y2044" s="2" t="str">
        <f t="shared" si="351"/>
        <v>3.3.94.39.60 - SERVIÇOS DE MANOBRA E PATRULHAMENTO</v>
      </c>
      <c r="Z2044" s="2" t="s">
        <v>549</v>
      </c>
    </row>
    <row r="2045" spans="2:26" x14ac:dyDescent="0.25">
      <c r="B2045" s="36" t="s">
        <v>135</v>
      </c>
      <c r="C2045" s="37">
        <v>3</v>
      </c>
      <c r="D2045" s="37" t="s">
        <v>224</v>
      </c>
      <c r="E2045" s="37" t="s">
        <v>184</v>
      </c>
      <c r="F2045" s="37" t="s">
        <v>199</v>
      </c>
      <c r="G2045" s="38" t="str">
        <f t="shared" si="335"/>
        <v>3.3.94.39.61</v>
      </c>
      <c r="H2045" s="51" t="s">
        <v>340</v>
      </c>
      <c r="I2045" s="37" t="str">
        <f t="shared" si="344"/>
        <v>A</v>
      </c>
      <c r="J2045" s="38">
        <f t="shared" si="336"/>
        <v>5</v>
      </c>
      <c r="K2045" s="39" t="s">
        <v>47</v>
      </c>
      <c r="L2045" s="38" t="s">
        <v>770</v>
      </c>
      <c r="M2045" s="38" t="s">
        <v>545</v>
      </c>
      <c r="N2045" s="59" t="s">
        <v>549</v>
      </c>
      <c r="O2045" s="62" t="s">
        <v>554</v>
      </c>
      <c r="Q2045" s="2" t="str">
        <f t="shared" si="345"/>
        <v>3.3.94.39.61</v>
      </c>
      <c r="R2045" s="2" t="str">
        <f t="shared" si="346"/>
        <v>33943961</v>
      </c>
      <c r="S2045" s="2" t="b">
        <f t="shared" si="347"/>
        <v>1</v>
      </c>
      <c r="T2045" s="6" t="str">
        <f t="shared" si="348"/>
        <v>33943961</v>
      </c>
      <c r="V2045" s="9" t="str">
        <f t="shared" si="349"/>
        <v>A</v>
      </c>
      <c r="W2045" s="2" t="b">
        <f t="shared" si="350"/>
        <v>1</v>
      </c>
      <c r="Y2045" s="2" t="str">
        <f t="shared" si="351"/>
        <v>3.3.94.39.61 - SERVIÇOS DE SOCORRO E SALVAMENTO</v>
      </c>
      <c r="Z2045" s="2" t="s">
        <v>549</v>
      </c>
    </row>
    <row r="2046" spans="2:26" x14ac:dyDescent="0.25">
      <c r="B2046" s="36" t="s">
        <v>135</v>
      </c>
      <c r="C2046" s="37">
        <v>3</v>
      </c>
      <c r="D2046" s="37" t="s">
        <v>224</v>
      </c>
      <c r="E2046" s="37" t="s">
        <v>184</v>
      </c>
      <c r="F2046" s="37" t="s">
        <v>200</v>
      </c>
      <c r="G2046" s="38" t="str">
        <f t="shared" si="335"/>
        <v>3.3.94.39.62</v>
      </c>
      <c r="H2046" s="51" t="s">
        <v>341</v>
      </c>
      <c r="I2046" s="37" t="str">
        <f t="shared" si="344"/>
        <v>A</v>
      </c>
      <c r="J2046" s="38">
        <f t="shared" si="336"/>
        <v>5</v>
      </c>
      <c r="K2046" s="39" t="s">
        <v>47</v>
      </c>
      <c r="L2046" s="38" t="s">
        <v>770</v>
      </c>
      <c r="M2046" s="38" t="s">
        <v>545</v>
      </c>
      <c r="N2046" s="59" t="s">
        <v>549</v>
      </c>
      <c r="O2046" s="62" t="s">
        <v>554</v>
      </c>
      <c r="Q2046" s="2" t="str">
        <f t="shared" si="345"/>
        <v>3.3.94.39.62</v>
      </c>
      <c r="R2046" s="2" t="str">
        <f t="shared" si="346"/>
        <v>33943962</v>
      </c>
      <c r="S2046" s="2" t="b">
        <f t="shared" si="347"/>
        <v>1</v>
      </c>
      <c r="T2046" s="6" t="str">
        <f t="shared" si="348"/>
        <v>33943962</v>
      </c>
      <c r="V2046" s="9" t="str">
        <f t="shared" si="349"/>
        <v>A</v>
      </c>
      <c r="W2046" s="2" t="b">
        <f t="shared" si="350"/>
        <v>1</v>
      </c>
      <c r="Y2046" s="2" t="str">
        <f t="shared" si="351"/>
        <v>3.3.94.39.62 - SERVIÇOS DE PRODUÇÃO INDUSTRIAL</v>
      </c>
      <c r="Z2046" s="2" t="s">
        <v>549</v>
      </c>
    </row>
    <row r="2047" spans="2:26" x14ac:dyDescent="0.25">
      <c r="B2047" s="36" t="s">
        <v>135</v>
      </c>
      <c r="C2047" s="37">
        <v>3</v>
      </c>
      <c r="D2047" s="37" t="s">
        <v>224</v>
      </c>
      <c r="E2047" s="37" t="s">
        <v>184</v>
      </c>
      <c r="F2047" s="37" t="s">
        <v>201</v>
      </c>
      <c r="G2047" s="38" t="str">
        <f t="shared" si="335"/>
        <v>3.3.94.39.63</v>
      </c>
      <c r="H2047" s="23" t="s">
        <v>641</v>
      </c>
      <c r="I2047" s="37" t="str">
        <f t="shared" si="344"/>
        <v>A</v>
      </c>
      <c r="J2047" s="38">
        <f t="shared" si="336"/>
        <v>5</v>
      </c>
      <c r="K2047" s="39" t="s">
        <v>47</v>
      </c>
      <c r="L2047" s="38" t="s">
        <v>770</v>
      </c>
      <c r="M2047" s="38" t="s">
        <v>545</v>
      </c>
      <c r="N2047" s="59" t="s">
        <v>549</v>
      </c>
      <c r="O2047" s="62" t="s">
        <v>554</v>
      </c>
      <c r="Q2047" s="2" t="str">
        <f t="shared" si="345"/>
        <v>3.3.94.39.63</v>
      </c>
      <c r="R2047" s="2" t="str">
        <f t="shared" si="346"/>
        <v>33943963</v>
      </c>
      <c r="S2047" s="2" t="b">
        <f t="shared" si="347"/>
        <v>1</v>
      </c>
      <c r="T2047" s="6" t="str">
        <f t="shared" si="348"/>
        <v>33943963</v>
      </c>
      <c r="V2047" s="9" t="str">
        <f t="shared" si="349"/>
        <v>A</v>
      </c>
      <c r="W2047" s="2" t="b">
        <f t="shared" si="350"/>
        <v>1</v>
      </c>
      <c r="Y2047" s="2" t="str">
        <f t="shared" si="351"/>
        <v>3.3.94.39.63 - SERVIÇOS GRÁFICOS E EDITORIAIS</v>
      </c>
      <c r="Z2047" s="2" t="s">
        <v>549</v>
      </c>
    </row>
    <row r="2048" spans="2:26" x14ac:dyDescent="0.25">
      <c r="B2048" s="36" t="s">
        <v>135</v>
      </c>
      <c r="C2048" s="37">
        <v>3</v>
      </c>
      <c r="D2048" s="37" t="s">
        <v>224</v>
      </c>
      <c r="E2048" s="37" t="s">
        <v>184</v>
      </c>
      <c r="F2048" s="37" t="s">
        <v>202</v>
      </c>
      <c r="G2048" s="38" t="str">
        <f t="shared" si="335"/>
        <v>3.3.94.39.64</v>
      </c>
      <c r="H2048" s="23" t="s">
        <v>623</v>
      </c>
      <c r="I2048" s="38" t="str">
        <f t="shared" si="344"/>
        <v>A</v>
      </c>
      <c r="J2048" s="38">
        <f t="shared" si="336"/>
        <v>5</v>
      </c>
      <c r="K2048" s="39" t="s">
        <v>47</v>
      </c>
      <c r="L2048" s="38" t="s">
        <v>770</v>
      </c>
      <c r="M2048" s="38" t="s">
        <v>545</v>
      </c>
      <c r="N2048" s="59" t="s">
        <v>549</v>
      </c>
      <c r="O2048" s="62" t="s">
        <v>554</v>
      </c>
      <c r="Q2048" s="2" t="str">
        <f t="shared" si="345"/>
        <v>3.3.94.39.64</v>
      </c>
      <c r="R2048" s="2" t="str">
        <f t="shared" si="346"/>
        <v>33943964</v>
      </c>
      <c r="S2048" s="2" t="b">
        <f t="shared" si="347"/>
        <v>1</v>
      </c>
      <c r="T2048" s="6" t="str">
        <f t="shared" si="348"/>
        <v>33943964</v>
      </c>
      <c r="V2048" s="9" t="str">
        <f t="shared" si="349"/>
        <v>A</v>
      </c>
      <c r="W2048" s="2" t="b">
        <f t="shared" si="350"/>
        <v>1</v>
      </c>
      <c r="Y2048" s="2" t="str">
        <f t="shared" si="351"/>
        <v>3.3.94.39.64 - SERVIÇOS DE PERÍCIAS MÉDICA E ODONTOLÓGICAS PARA BENEFÍCIOS</v>
      </c>
      <c r="Z2048" s="2" t="s">
        <v>549</v>
      </c>
    </row>
    <row r="2049" spans="2:26" x14ac:dyDescent="0.25">
      <c r="B2049" s="36" t="s">
        <v>135</v>
      </c>
      <c r="C2049" s="37">
        <v>3</v>
      </c>
      <c r="D2049" s="37" t="s">
        <v>224</v>
      </c>
      <c r="E2049" s="37" t="s">
        <v>184</v>
      </c>
      <c r="F2049" s="52" t="s">
        <v>203</v>
      </c>
      <c r="G2049" s="47" t="str">
        <f t="shared" si="335"/>
        <v>3.3.94.39.65</v>
      </c>
      <c r="H2049" s="48" t="s">
        <v>492</v>
      </c>
      <c r="I2049" s="38" t="str">
        <f t="shared" si="344"/>
        <v>A</v>
      </c>
      <c r="J2049" s="38">
        <f t="shared" si="336"/>
        <v>5</v>
      </c>
      <c r="K2049" s="39" t="s">
        <v>47</v>
      </c>
      <c r="L2049" s="38" t="s">
        <v>770</v>
      </c>
      <c r="M2049" s="38" t="s">
        <v>545</v>
      </c>
      <c r="N2049" s="59" t="s">
        <v>549</v>
      </c>
      <c r="O2049" s="62" t="s">
        <v>554</v>
      </c>
      <c r="Q2049" s="2" t="str">
        <f t="shared" si="345"/>
        <v>3.3.94.39.65</v>
      </c>
      <c r="R2049" s="2" t="str">
        <f t="shared" si="346"/>
        <v>33943965</v>
      </c>
      <c r="S2049" s="2" t="b">
        <f t="shared" si="347"/>
        <v>1</v>
      </c>
      <c r="T2049" s="6" t="str">
        <f t="shared" si="348"/>
        <v>33943965</v>
      </c>
      <c r="V2049" s="9" t="str">
        <f t="shared" si="349"/>
        <v>A</v>
      </c>
      <c r="W2049" s="2" t="b">
        <f t="shared" si="350"/>
        <v>1</v>
      </c>
      <c r="Y2049" s="2" t="str">
        <f t="shared" si="351"/>
        <v>3.3.94.39.65 - SERVIÇOS DE APOIO AO ENSINO</v>
      </c>
      <c r="Z2049" s="2" t="s">
        <v>549</v>
      </c>
    </row>
    <row r="2050" spans="2:26" x14ac:dyDescent="0.25">
      <c r="B2050" s="36" t="s">
        <v>135</v>
      </c>
      <c r="C2050" s="37">
        <v>3</v>
      </c>
      <c r="D2050" s="37" t="s">
        <v>224</v>
      </c>
      <c r="E2050" s="37" t="s">
        <v>184</v>
      </c>
      <c r="F2050" s="37" t="s">
        <v>204</v>
      </c>
      <c r="G2050" s="38" t="str">
        <f t="shared" si="335"/>
        <v>3.3.94.39.66</v>
      </c>
      <c r="H2050" s="51" t="s">
        <v>342</v>
      </c>
      <c r="I2050" s="37" t="str">
        <f t="shared" si="344"/>
        <v>A</v>
      </c>
      <c r="J2050" s="38">
        <f t="shared" si="336"/>
        <v>5</v>
      </c>
      <c r="K2050" s="39" t="s">
        <v>47</v>
      </c>
      <c r="L2050" s="38" t="s">
        <v>770</v>
      </c>
      <c r="M2050" s="38" t="s">
        <v>545</v>
      </c>
      <c r="N2050" s="59" t="s">
        <v>549</v>
      </c>
      <c r="O2050" s="62" t="s">
        <v>554</v>
      </c>
      <c r="Q2050" s="2" t="str">
        <f t="shared" si="345"/>
        <v>3.3.94.39.66</v>
      </c>
      <c r="R2050" s="2" t="str">
        <f t="shared" si="346"/>
        <v>33943966</v>
      </c>
      <c r="S2050" s="2" t="b">
        <f t="shared" si="347"/>
        <v>1</v>
      </c>
      <c r="T2050" s="6" t="str">
        <f t="shared" si="348"/>
        <v>33943966</v>
      </c>
      <c r="V2050" s="9" t="str">
        <f t="shared" si="349"/>
        <v>A</v>
      </c>
      <c r="W2050" s="2" t="b">
        <f t="shared" si="350"/>
        <v>1</v>
      </c>
      <c r="Y2050" s="2" t="str">
        <f t="shared" si="351"/>
        <v>3.3.94.39.66 - SERVIÇOS JUDICIÁRIOS</v>
      </c>
      <c r="Z2050" s="2" t="s">
        <v>549</v>
      </c>
    </row>
    <row r="2051" spans="2:26" x14ac:dyDescent="0.25">
      <c r="B2051" s="36" t="s">
        <v>135</v>
      </c>
      <c r="C2051" s="37">
        <v>3</v>
      </c>
      <c r="D2051" s="37" t="s">
        <v>224</v>
      </c>
      <c r="E2051" s="37" t="s">
        <v>184</v>
      </c>
      <c r="F2051" s="37" t="s">
        <v>205</v>
      </c>
      <c r="G2051" s="38" t="str">
        <f t="shared" si="335"/>
        <v>3.3.94.39.67</v>
      </c>
      <c r="H2051" s="51" t="s">
        <v>343</v>
      </c>
      <c r="I2051" s="37" t="str">
        <f t="shared" si="344"/>
        <v>A</v>
      </c>
      <c r="J2051" s="38">
        <f t="shared" si="336"/>
        <v>5</v>
      </c>
      <c r="K2051" s="39" t="s">
        <v>47</v>
      </c>
      <c r="L2051" s="38" t="s">
        <v>770</v>
      </c>
      <c r="M2051" s="38" t="s">
        <v>545</v>
      </c>
      <c r="N2051" s="59" t="s">
        <v>549</v>
      </c>
      <c r="O2051" s="62" t="s">
        <v>554</v>
      </c>
      <c r="Q2051" s="2" t="str">
        <f t="shared" si="345"/>
        <v>3.3.94.39.67</v>
      </c>
      <c r="R2051" s="2" t="str">
        <f t="shared" si="346"/>
        <v>33943967</v>
      </c>
      <c r="S2051" s="2" t="b">
        <f t="shared" si="347"/>
        <v>1</v>
      </c>
      <c r="T2051" s="6" t="str">
        <f t="shared" si="348"/>
        <v>33943967</v>
      </c>
      <c r="V2051" s="9" t="str">
        <f t="shared" si="349"/>
        <v>A</v>
      </c>
      <c r="W2051" s="2" t="b">
        <f t="shared" si="350"/>
        <v>1</v>
      </c>
      <c r="Y2051" s="2" t="str">
        <f t="shared" si="351"/>
        <v>3.3.94.39.67 - SERVIÇOS FUNERÁRIOS</v>
      </c>
      <c r="Z2051" s="2" t="s">
        <v>549</v>
      </c>
    </row>
    <row r="2052" spans="2:26" x14ac:dyDescent="0.25">
      <c r="B2052" s="36" t="s">
        <v>135</v>
      </c>
      <c r="C2052" s="37">
        <v>3</v>
      </c>
      <c r="D2052" s="37" t="s">
        <v>224</v>
      </c>
      <c r="E2052" s="37" t="s">
        <v>184</v>
      </c>
      <c r="F2052" s="37" t="s">
        <v>206</v>
      </c>
      <c r="G2052" s="38" t="str">
        <f t="shared" si="335"/>
        <v>3.3.94.39.68</v>
      </c>
      <c r="H2052" s="51" t="s">
        <v>316</v>
      </c>
      <c r="I2052" s="37" t="str">
        <f t="shared" si="344"/>
        <v>A</v>
      </c>
      <c r="J2052" s="38">
        <f t="shared" si="336"/>
        <v>5</v>
      </c>
      <c r="K2052" s="39" t="s">
        <v>47</v>
      </c>
      <c r="L2052" s="38" t="s">
        <v>770</v>
      </c>
      <c r="M2052" s="38" t="s">
        <v>545</v>
      </c>
      <c r="N2052" s="59" t="s">
        <v>549</v>
      </c>
      <c r="O2052" s="62" t="s">
        <v>554</v>
      </c>
      <c r="Q2052" s="2" t="str">
        <f t="shared" si="345"/>
        <v>3.3.94.39.68</v>
      </c>
      <c r="R2052" s="2" t="str">
        <f t="shared" si="346"/>
        <v>33943968</v>
      </c>
      <c r="S2052" s="2" t="b">
        <f t="shared" si="347"/>
        <v>1</v>
      </c>
      <c r="T2052" s="6" t="str">
        <f t="shared" si="348"/>
        <v>33943968</v>
      </c>
      <c r="V2052" s="9" t="str">
        <f t="shared" si="349"/>
        <v>A</v>
      </c>
      <c r="W2052" s="2" t="b">
        <f t="shared" si="350"/>
        <v>1</v>
      </c>
      <c r="Y2052" s="2" t="str">
        <f t="shared" si="351"/>
        <v>3.3.94.39.68 - SERVIÇO DE CONSERVAÇÃO E REBENEFICIAMENTO DE MERCADORIAS</v>
      </c>
      <c r="Z2052" s="2" t="s">
        <v>549</v>
      </c>
    </row>
    <row r="2053" spans="2:26" x14ac:dyDescent="0.25">
      <c r="B2053" s="36" t="s">
        <v>135</v>
      </c>
      <c r="C2053" s="37">
        <v>3</v>
      </c>
      <c r="D2053" s="37" t="s">
        <v>224</v>
      </c>
      <c r="E2053" s="37" t="s">
        <v>184</v>
      </c>
      <c r="F2053" s="37" t="s">
        <v>207</v>
      </c>
      <c r="G2053" s="38" t="str">
        <f t="shared" si="335"/>
        <v>3.3.94.39.69</v>
      </c>
      <c r="H2053" s="51" t="s">
        <v>344</v>
      </c>
      <c r="I2053" s="37" t="str">
        <f t="shared" si="344"/>
        <v>A</v>
      </c>
      <c r="J2053" s="38">
        <f t="shared" si="336"/>
        <v>5</v>
      </c>
      <c r="K2053" s="39" t="s">
        <v>47</v>
      </c>
      <c r="L2053" s="38" t="s">
        <v>770</v>
      </c>
      <c r="M2053" s="38" t="s">
        <v>545</v>
      </c>
      <c r="N2053" s="59" t="s">
        <v>549</v>
      </c>
      <c r="O2053" s="62" t="s">
        <v>554</v>
      </c>
      <c r="Q2053" s="2" t="str">
        <f t="shared" si="345"/>
        <v>3.3.94.39.69</v>
      </c>
      <c r="R2053" s="2" t="str">
        <f t="shared" si="346"/>
        <v>33943969</v>
      </c>
      <c r="S2053" s="2" t="b">
        <f t="shared" si="347"/>
        <v>1</v>
      </c>
      <c r="T2053" s="6" t="str">
        <f t="shared" si="348"/>
        <v>33943969</v>
      </c>
      <c r="V2053" s="9" t="str">
        <f t="shared" si="349"/>
        <v>A</v>
      </c>
      <c r="W2053" s="2" t="b">
        <f t="shared" si="350"/>
        <v>1</v>
      </c>
      <c r="Y2053" s="2" t="str">
        <f t="shared" si="351"/>
        <v>3.3.94.39.69 - SEGUROS EM GERAL</v>
      </c>
      <c r="Z2053" s="2" t="s">
        <v>549</v>
      </c>
    </row>
    <row r="2054" spans="2:26" x14ac:dyDescent="0.25">
      <c r="B2054" s="36" t="s">
        <v>135</v>
      </c>
      <c r="C2054" s="37">
        <v>3</v>
      </c>
      <c r="D2054" s="37" t="s">
        <v>224</v>
      </c>
      <c r="E2054" s="37" t="s">
        <v>184</v>
      </c>
      <c r="F2054" s="37" t="s">
        <v>208</v>
      </c>
      <c r="G2054" s="38" t="str">
        <f t="shared" si="335"/>
        <v>3.3.94.39.70</v>
      </c>
      <c r="H2054" s="51" t="s">
        <v>318</v>
      </c>
      <c r="I2054" s="37" t="str">
        <f t="shared" si="344"/>
        <v>A</v>
      </c>
      <c r="J2054" s="38">
        <f t="shared" si="336"/>
        <v>5</v>
      </c>
      <c r="K2054" s="39" t="s">
        <v>47</v>
      </c>
      <c r="L2054" s="38" t="s">
        <v>770</v>
      </c>
      <c r="M2054" s="38" t="s">
        <v>545</v>
      </c>
      <c r="N2054" s="59" t="s">
        <v>549</v>
      </c>
      <c r="O2054" s="62" t="s">
        <v>554</v>
      </c>
      <c r="Q2054" s="2" t="str">
        <f t="shared" si="345"/>
        <v>3.3.94.39.70</v>
      </c>
      <c r="R2054" s="2" t="str">
        <f t="shared" si="346"/>
        <v>33943970</v>
      </c>
      <c r="S2054" s="2" t="b">
        <f t="shared" si="347"/>
        <v>1</v>
      </c>
      <c r="T2054" s="6" t="str">
        <f t="shared" si="348"/>
        <v>33943970</v>
      </c>
      <c r="V2054" s="9" t="str">
        <f t="shared" si="349"/>
        <v>A</v>
      </c>
      <c r="W2054" s="2" t="b">
        <f t="shared" si="350"/>
        <v>1</v>
      </c>
      <c r="Y2054" s="2" t="str">
        <f t="shared" si="351"/>
        <v>3.3.94.39.70 - CONFECÇÃO DE UNIFORMES, BANDEIRAS E FLÂMULAS</v>
      </c>
      <c r="Z2054" s="2" t="s">
        <v>549</v>
      </c>
    </row>
    <row r="2055" spans="2:26" x14ac:dyDescent="0.25">
      <c r="B2055" s="36" t="s">
        <v>135</v>
      </c>
      <c r="C2055" s="37">
        <v>3</v>
      </c>
      <c r="D2055" s="37" t="s">
        <v>224</v>
      </c>
      <c r="E2055" s="37" t="s">
        <v>184</v>
      </c>
      <c r="F2055" s="37" t="s">
        <v>209</v>
      </c>
      <c r="G2055" s="38" t="str">
        <f t="shared" si="335"/>
        <v>3.3.94.39.71</v>
      </c>
      <c r="H2055" s="51" t="s">
        <v>317</v>
      </c>
      <c r="I2055" s="37" t="str">
        <f t="shared" si="344"/>
        <v>A</v>
      </c>
      <c r="J2055" s="38">
        <f t="shared" si="336"/>
        <v>5</v>
      </c>
      <c r="K2055" s="39" t="s">
        <v>47</v>
      </c>
      <c r="L2055" s="38" t="s">
        <v>770</v>
      </c>
      <c r="M2055" s="38" t="s">
        <v>545</v>
      </c>
      <c r="N2055" s="59" t="s">
        <v>549</v>
      </c>
      <c r="O2055" s="62" t="s">
        <v>554</v>
      </c>
      <c r="Q2055" s="2" t="str">
        <f t="shared" si="345"/>
        <v>3.3.94.39.71</v>
      </c>
      <c r="R2055" s="2" t="str">
        <f t="shared" si="346"/>
        <v>33943971</v>
      </c>
      <c r="S2055" s="2" t="b">
        <f t="shared" si="347"/>
        <v>1</v>
      </c>
      <c r="T2055" s="6" t="str">
        <f t="shared" si="348"/>
        <v>33943971</v>
      </c>
      <c r="V2055" s="9" t="str">
        <f t="shared" si="349"/>
        <v>A</v>
      </c>
      <c r="W2055" s="2" t="b">
        <f t="shared" si="350"/>
        <v>1</v>
      </c>
      <c r="Y2055" s="2" t="str">
        <f t="shared" si="351"/>
        <v>3.3.94.39.71 - CONFECÇÃO DE MATERIAL DE ACONDICIONAMENTO E EMBALAGEM</v>
      </c>
      <c r="Z2055" s="2" t="s">
        <v>549</v>
      </c>
    </row>
    <row r="2056" spans="2:26" x14ac:dyDescent="0.25">
      <c r="B2056" s="36" t="s">
        <v>135</v>
      </c>
      <c r="C2056" s="37">
        <v>3</v>
      </c>
      <c r="D2056" s="37" t="s">
        <v>224</v>
      </c>
      <c r="E2056" s="37" t="s">
        <v>184</v>
      </c>
      <c r="F2056" s="52" t="s">
        <v>210</v>
      </c>
      <c r="G2056" s="47" t="str">
        <f t="shared" si="335"/>
        <v>3.3.94.39.72</v>
      </c>
      <c r="H2056" s="48" t="s">
        <v>106</v>
      </c>
      <c r="I2056" s="38" t="str">
        <f t="shared" si="344"/>
        <v>A</v>
      </c>
      <c r="J2056" s="38">
        <f t="shared" si="336"/>
        <v>5</v>
      </c>
      <c r="K2056" s="39" t="s">
        <v>47</v>
      </c>
      <c r="L2056" s="38" t="s">
        <v>770</v>
      </c>
      <c r="M2056" s="38" t="s">
        <v>545</v>
      </c>
      <c r="N2056" s="59" t="s">
        <v>549</v>
      </c>
      <c r="O2056" s="62" t="s">
        <v>554</v>
      </c>
      <c r="Q2056" s="2" t="str">
        <f t="shared" si="345"/>
        <v>3.3.94.39.72</v>
      </c>
      <c r="R2056" s="2" t="str">
        <f t="shared" si="346"/>
        <v>33943972</v>
      </c>
      <c r="S2056" s="2" t="b">
        <f t="shared" si="347"/>
        <v>1</v>
      </c>
      <c r="T2056" s="6" t="str">
        <f t="shared" si="348"/>
        <v>33943972</v>
      </c>
      <c r="V2056" s="9" t="str">
        <f t="shared" si="349"/>
        <v>A</v>
      </c>
      <c r="W2056" s="2" t="b">
        <f t="shared" si="350"/>
        <v>1</v>
      </c>
      <c r="Y2056" s="2" t="str">
        <f t="shared" si="351"/>
        <v>3.3.94.39.72 - VALE-TRANSPORTE</v>
      </c>
      <c r="Z2056" s="2" t="s">
        <v>549</v>
      </c>
    </row>
    <row r="2057" spans="2:26" x14ac:dyDescent="0.25">
      <c r="B2057" s="36" t="s">
        <v>135</v>
      </c>
      <c r="C2057" s="37">
        <v>3</v>
      </c>
      <c r="D2057" s="37" t="s">
        <v>224</v>
      </c>
      <c r="E2057" s="37" t="s">
        <v>184</v>
      </c>
      <c r="F2057" s="37" t="s">
        <v>211</v>
      </c>
      <c r="G2057" s="38" t="str">
        <f t="shared" ref="G2057:G2120" si="352">B2057&amp;"."&amp;C2057&amp;"."&amp;D2057&amp;"."&amp;E2057&amp;"."&amp;F2057</f>
        <v>3.3.94.39.73</v>
      </c>
      <c r="H2057" s="51" t="s">
        <v>345</v>
      </c>
      <c r="I2057" s="37" t="str">
        <f t="shared" si="344"/>
        <v>A</v>
      </c>
      <c r="J2057" s="38">
        <f t="shared" ref="J2057:J2120" si="353">IF( (VALUE(F2057) &gt; 0), 5,IF( (VALUE(E2057) &gt; 0), 4,IF( (VALUE(D2057) &gt; 0), 3,IF( (VALUE(C2057) &gt; 0), 2,1))))</f>
        <v>5</v>
      </c>
      <c r="K2057" s="39" t="s">
        <v>47</v>
      </c>
      <c r="L2057" s="38" t="s">
        <v>770</v>
      </c>
      <c r="M2057" s="38" t="s">
        <v>545</v>
      </c>
      <c r="N2057" s="59" t="s">
        <v>549</v>
      </c>
      <c r="O2057" s="62" t="s">
        <v>554</v>
      </c>
      <c r="Q2057" s="2" t="str">
        <f t="shared" si="345"/>
        <v>3.3.94.39.73</v>
      </c>
      <c r="R2057" s="2" t="str">
        <f t="shared" si="346"/>
        <v>33943973</v>
      </c>
      <c r="S2057" s="2" t="b">
        <f t="shared" si="347"/>
        <v>1</v>
      </c>
      <c r="T2057" s="6" t="str">
        <f t="shared" si="348"/>
        <v>33943973</v>
      </c>
      <c r="V2057" s="9" t="str">
        <f t="shared" si="349"/>
        <v>A</v>
      </c>
      <c r="W2057" s="2" t="b">
        <f t="shared" si="350"/>
        <v>1</v>
      </c>
      <c r="Y2057" s="2" t="str">
        <f t="shared" si="351"/>
        <v>3.3.94.39.73 - TRANSPORTE DE SERVIDORES</v>
      </c>
      <c r="Z2057" s="2" t="s">
        <v>549</v>
      </c>
    </row>
    <row r="2058" spans="2:26" x14ac:dyDescent="0.25">
      <c r="B2058" s="36" t="s">
        <v>135</v>
      </c>
      <c r="C2058" s="37">
        <v>3</v>
      </c>
      <c r="D2058" s="37" t="s">
        <v>224</v>
      </c>
      <c r="E2058" s="37" t="s">
        <v>184</v>
      </c>
      <c r="F2058" s="37" t="s">
        <v>212</v>
      </c>
      <c r="G2058" s="38" t="str">
        <f t="shared" si="352"/>
        <v>3.3.94.39.74</v>
      </c>
      <c r="H2058" s="51" t="s">
        <v>319</v>
      </c>
      <c r="I2058" s="37" t="str">
        <f t="shared" si="344"/>
        <v>A</v>
      </c>
      <c r="J2058" s="38">
        <f t="shared" si="353"/>
        <v>5</v>
      </c>
      <c r="K2058" s="39" t="s">
        <v>47</v>
      </c>
      <c r="L2058" s="38" t="s">
        <v>770</v>
      </c>
      <c r="M2058" s="38" t="s">
        <v>545</v>
      </c>
      <c r="N2058" s="59" t="s">
        <v>549</v>
      </c>
      <c r="O2058" s="62" t="s">
        <v>554</v>
      </c>
      <c r="Q2058" s="2" t="str">
        <f t="shared" si="345"/>
        <v>3.3.94.39.74</v>
      </c>
      <c r="R2058" s="2" t="str">
        <f t="shared" si="346"/>
        <v>33943974</v>
      </c>
      <c r="S2058" s="2" t="b">
        <f t="shared" si="347"/>
        <v>1</v>
      </c>
      <c r="T2058" s="6" t="str">
        <f t="shared" si="348"/>
        <v>33943974</v>
      </c>
      <c r="V2058" s="9" t="str">
        <f t="shared" si="349"/>
        <v>A</v>
      </c>
      <c r="W2058" s="2" t="b">
        <f t="shared" si="350"/>
        <v>1</v>
      </c>
      <c r="Y2058" s="2" t="str">
        <f t="shared" si="351"/>
        <v>3.3.94.39.74 - FRETES E TRANSPORTES DE ENCOMENDAS</v>
      </c>
      <c r="Z2058" s="2" t="s">
        <v>549</v>
      </c>
    </row>
    <row r="2059" spans="2:26" x14ac:dyDescent="0.25">
      <c r="B2059" s="36" t="s">
        <v>135</v>
      </c>
      <c r="C2059" s="37">
        <v>3</v>
      </c>
      <c r="D2059" s="37" t="s">
        <v>224</v>
      </c>
      <c r="E2059" s="37" t="s">
        <v>184</v>
      </c>
      <c r="F2059" s="37" t="s">
        <v>213</v>
      </c>
      <c r="G2059" s="38" t="str">
        <f t="shared" si="352"/>
        <v>3.3.94.39.76</v>
      </c>
      <c r="H2059" s="51" t="s">
        <v>346</v>
      </c>
      <c r="I2059" s="37" t="str">
        <f t="shared" si="344"/>
        <v>A</v>
      </c>
      <c r="J2059" s="38">
        <f t="shared" si="353"/>
        <v>5</v>
      </c>
      <c r="K2059" s="39" t="s">
        <v>47</v>
      </c>
      <c r="L2059" s="38" t="s">
        <v>770</v>
      </c>
      <c r="M2059" s="38" t="s">
        <v>545</v>
      </c>
      <c r="N2059" s="59" t="s">
        <v>549</v>
      </c>
      <c r="O2059" s="62" t="s">
        <v>554</v>
      </c>
      <c r="Q2059" s="2" t="str">
        <f t="shared" si="345"/>
        <v>3.3.94.39.76</v>
      </c>
      <c r="R2059" s="2" t="str">
        <f t="shared" si="346"/>
        <v>33943976</v>
      </c>
      <c r="S2059" s="2" t="b">
        <f t="shared" si="347"/>
        <v>1</v>
      </c>
      <c r="T2059" s="6" t="str">
        <f t="shared" si="348"/>
        <v>33943976</v>
      </c>
      <c r="V2059" s="9" t="str">
        <f t="shared" si="349"/>
        <v>A</v>
      </c>
      <c r="W2059" s="2" t="b">
        <f t="shared" si="350"/>
        <v>1</v>
      </c>
      <c r="Y2059" s="2" t="str">
        <f t="shared" si="351"/>
        <v>3.3.94.39.76 - CLASSIFICAÇÃO DE PRODUTOS</v>
      </c>
      <c r="Z2059" s="2" t="s">
        <v>549</v>
      </c>
    </row>
    <row r="2060" spans="2:26" x14ac:dyDescent="0.25">
      <c r="B2060" s="36" t="s">
        <v>135</v>
      </c>
      <c r="C2060" s="37">
        <v>3</v>
      </c>
      <c r="D2060" s="37" t="s">
        <v>224</v>
      </c>
      <c r="E2060" s="37" t="s">
        <v>184</v>
      </c>
      <c r="F2060" s="52" t="s">
        <v>214</v>
      </c>
      <c r="G2060" s="47" t="str">
        <f t="shared" si="352"/>
        <v>3.3.94.39.77</v>
      </c>
      <c r="H2060" s="48" t="s">
        <v>493</v>
      </c>
      <c r="I2060" s="38" t="str">
        <f t="shared" si="344"/>
        <v>A</v>
      </c>
      <c r="J2060" s="38">
        <f t="shared" si="353"/>
        <v>5</v>
      </c>
      <c r="K2060" s="39" t="s">
        <v>47</v>
      </c>
      <c r="L2060" s="38" t="s">
        <v>770</v>
      </c>
      <c r="M2060" s="38" t="s">
        <v>545</v>
      </c>
      <c r="N2060" s="59" t="s">
        <v>549</v>
      </c>
      <c r="O2060" s="62" t="s">
        <v>554</v>
      </c>
      <c r="Q2060" s="2" t="str">
        <f t="shared" si="345"/>
        <v>3.3.94.39.77</v>
      </c>
      <c r="R2060" s="2" t="str">
        <f t="shared" si="346"/>
        <v>33943977</v>
      </c>
      <c r="S2060" s="2" t="b">
        <f t="shared" si="347"/>
        <v>1</v>
      </c>
      <c r="T2060" s="6" t="str">
        <f t="shared" si="348"/>
        <v>33943977</v>
      </c>
      <c r="V2060" s="9" t="str">
        <f t="shared" si="349"/>
        <v>A</v>
      </c>
      <c r="W2060" s="2" t="b">
        <f t="shared" si="350"/>
        <v>1</v>
      </c>
      <c r="Y2060" s="2" t="str">
        <f t="shared" si="351"/>
        <v>3.3.94.39.77 - VIGILÂNCIA OSTENSIVA/MONITORADA</v>
      </c>
      <c r="Z2060" s="2" t="s">
        <v>549</v>
      </c>
    </row>
    <row r="2061" spans="2:26" x14ac:dyDescent="0.25">
      <c r="B2061" s="36" t="s">
        <v>135</v>
      </c>
      <c r="C2061" s="37">
        <v>3</v>
      </c>
      <c r="D2061" s="37" t="s">
        <v>224</v>
      </c>
      <c r="E2061" s="37" t="s">
        <v>184</v>
      </c>
      <c r="F2061" s="52" t="s">
        <v>215</v>
      </c>
      <c r="G2061" s="47" t="str">
        <f t="shared" si="352"/>
        <v>3.3.94.39.78</v>
      </c>
      <c r="H2061" s="48" t="s">
        <v>494</v>
      </c>
      <c r="I2061" s="38" t="str">
        <f t="shared" si="344"/>
        <v>A</v>
      </c>
      <c r="J2061" s="38">
        <f t="shared" si="353"/>
        <v>5</v>
      </c>
      <c r="K2061" s="39" t="s">
        <v>47</v>
      </c>
      <c r="L2061" s="38" t="s">
        <v>770</v>
      </c>
      <c r="M2061" s="38" t="s">
        <v>545</v>
      </c>
      <c r="N2061" s="59" t="s">
        <v>549</v>
      </c>
      <c r="O2061" s="62" t="s">
        <v>554</v>
      </c>
      <c r="Q2061" s="2" t="str">
        <f t="shared" si="345"/>
        <v>3.3.94.39.78</v>
      </c>
      <c r="R2061" s="2" t="str">
        <f t="shared" si="346"/>
        <v>33943978</v>
      </c>
      <c r="S2061" s="2" t="b">
        <f t="shared" si="347"/>
        <v>1</v>
      </c>
      <c r="T2061" s="6" t="str">
        <f t="shared" si="348"/>
        <v>33943978</v>
      </c>
      <c r="V2061" s="9" t="str">
        <f t="shared" si="349"/>
        <v>A</v>
      </c>
      <c r="W2061" s="2" t="b">
        <f t="shared" si="350"/>
        <v>1</v>
      </c>
      <c r="Y2061" s="2" t="str">
        <f t="shared" si="351"/>
        <v>3.3.94.39.78 - LIMPEZA E CONSERVAÇÃO</v>
      </c>
      <c r="Z2061" s="2" t="s">
        <v>549</v>
      </c>
    </row>
    <row r="2062" spans="2:26" x14ac:dyDescent="0.25">
      <c r="B2062" s="36" t="s">
        <v>135</v>
      </c>
      <c r="C2062" s="37">
        <v>3</v>
      </c>
      <c r="D2062" s="37" t="s">
        <v>224</v>
      </c>
      <c r="E2062" s="37" t="s">
        <v>184</v>
      </c>
      <c r="F2062" s="37" t="s">
        <v>216</v>
      </c>
      <c r="G2062" s="38" t="str">
        <f t="shared" si="352"/>
        <v>3.3.94.39.79</v>
      </c>
      <c r="H2062" s="51" t="s">
        <v>606</v>
      </c>
      <c r="I2062" s="37" t="str">
        <f t="shared" si="344"/>
        <v>A</v>
      </c>
      <c r="J2062" s="38">
        <f t="shared" si="353"/>
        <v>5</v>
      </c>
      <c r="K2062" s="39" t="s">
        <v>47</v>
      </c>
      <c r="L2062" s="38" t="s">
        <v>771</v>
      </c>
      <c r="M2062" s="38" t="s">
        <v>545</v>
      </c>
      <c r="N2062" s="67" t="s">
        <v>814</v>
      </c>
      <c r="O2062" s="62" t="s">
        <v>805</v>
      </c>
      <c r="Q2062" s="2" t="str">
        <f t="shared" ref="Q2062:Q2093" si="354">B2062&amp;"."&amp;C2062&amp;"."&amp;D2062&amp;"."&amp;E2062&amp;"."&amp;F2062</f>
        <v>3.3.94.39.79</v>
      </c>
      <c r="R2062" s="2" t="str">
        <f t="shared" ref="R2062:R2093" si="355">SUBSTITUTE(Q2062,".","")</f>
        <v>33943979</v>
      </c>
      <c r="S2062" s="2" t="b">
        <f t="shared" ref="S2062:S2093" si="356">R2062=T2062</f>
        <v>1</v>
      </c>
      <c r="T2062" s="6" t="str">
        <f t="shared" ref="T2062:T2093" si="357">TRIM(SUBSTITUTE(TEXT(G2062,"00000000"),".",""))</f>
        <v>33943979</v>
      </c>
      <c r="V2062" s="9" t="str">
        <f t="shared" ref="V2062:V2093" si="358">IF(IFERROR(SEARCH("Último",K2062),0)&gt;0,"A","S")</f>
        <v>A</v>
      </c>
      <c r="W2062" s="2" t="b">
        <f t="shared" ref="W2062:W2093" si="359">V2062=I2062</f>
        <v>1</v>
      </c>
      <c r="Y2062" s="2" t="str">
        <f t="shared" ref="Y2062:Y2093" si="360">G2062&amp;" - "&amp;H2062</f>
        <v>3.3.94.39.79 - SERVIÇOS DE APOIO ADMINISTRATIVO, TÉCNICO E OPERACIONAL</v>
      </c>
      <c r="Z2062" s="2" t="s">
        <v>549</v>
      </c>
    </row>
    <row r="2063" spans="2:26" x14ac:dyDescent="0.25">
      <c r="B2063" s="36" t="s">
        <v>135</v>
      </c>
      <c r="C2063" s="37">
        <v>3</v>
      </c>
      <c r="D2063" s="37" t="s">
        <v>224</v>
      </c>
      <c r="E2063" s="37" t="s">
        <v>184</v>
      </c>
      <c r="F2063" s="37" t="s">
        <v>217</v>
      </c>
      <c r="G2063" s="38" t="str">
        <f t="shared" si="352"/>
        <v>3.3.94.39.80</v>
      </c>
      <c r="H2063" s="51" t="s">
        <v>347</v>
      </c>
      <c r="I2063" s="37" t="str">
        <f t="shared" si="344"/>
        <v>A</v>
      </c>
      <c r="J2063" s="38">
        <f t="shared" si="353"/>
        <v>5</v>
      </c>
      <c r="K2063" s="39" t="s">
        <v>47</v>
      </c>
      <c r="L2063" s="38" t="s">
        <v>770</v>
      </c>
      <c r="M2063" s="38" t="s">
        <v>545</v>
      </c>
      <c r="N2063" s="59" t="s">
        <v>549</v>
      </c>
      <c r="O2063" s="62" t="s">
        <v>554</v>
      </c>
      <c r="Q2063" s="2" t="str">
        <f t="shared" si="354"/>
        <v>3.3.94.39.80</v>
      </c>
      <c r="R2063" s="2" t="str">
        <f t="shared" si="355"/>
        <v>33943980</v>
      </c>
      <c r="S2063" s="2" t="b">
        <f t="shared" si="356"/>
        <v>1</v>
      </c>
      <c r="T2063" s="6" t="str">
        <f t="shared" si="357"/>
        <v>33943980</v>
      </c>
      <c r="V2063" s="9" t="str">
        <f t="shared" si="358"/>
        <v>A</v>
      </c>
      <c r="W2063" s="2" t="b">
        <f t="shared" si="359"/>
        <v>1</v>
      </c>
      <c r="Y2063" s="2" t="str">
        <f t="shared" si="360"/>
        <v>3.3.94.39.80 - HOSPEDAGENS</v>
      </c>
      <c r="Z2063" s="2" t="s">
        <v>549</v>
      </c>
    </row>
    <row r="2064" spans="2:26" x14ac:dyDescent="0.25">
      <c r="B2064" s="36" t="s">
        <v>135</v>
      </c>
      <c r="C2064" s="37">
        <v>3</v>
      </c>
      <c r="D2064" s="37" t="s">
        <v>224</v>
      </c>
      <c r="E2064" s="37" t="s">
        <v>184</v>
      </c>
      <c r="F2064" s="37" t="s">
        <v>218</v>
      </c>
      <c r="G2064" s="38" t="str">
        <f t="shared" si="352"/>
        <v>3.3.94.39.81</v>
      </c>
      <c r="H2064" s="51" t="s">
        <v>348</v>
      </c>
      <c r="I2064" s="37" t="str">
        <f t="shared" si="344"/>
        <v>A</v>
      </c>
      <c r="J2064" s="38">
        <f t="shared" si="353"/>
        <v>5</v>
      </c>
      <c r="K2064" s="39" t="s">
        <v>47</v>
      </c>
      <c r="L2064" s="38" t="s">
        <v>770</v>
      </c>
      <c r="M2064" s="38" t="s">
        <v>545</v>
      </c>
      <c r="N2064" s="59" t="s">
        <v>549</v>
      </c>
      <c r="O2064" s="62" t="s">
        <v>554</v>
      </c>
      <c r="Q2064" s="2" t="str">
        <f t="shared" si="354"/>
        <v>3.3.94.39.81</v>
      </c>
      <c r="R2064" s="2" t="str">
        <f t="shared" si="355"/>
        <v>33943981</v>
      </c>
      <c r="S2064" s="2" t="b">
        <f t="shared" si="356"/>
        <v>1</v>
      </c>
      <c r="T2064" s="6" t="str">
        <f t="shared" si="357"/>
        <v>33943981</v>
      </c>
      <c r="V2064" s="9" t="str">
        <f t="shared" si="358"/>
        <v>A</v>
      </c>
      <c r="W2064" s="2" t="b">
        <f t="shared" si="359"/>
        <v>1</v>
      </c>
      <c r="Y2064" s="2" t="str">
        <f t="shared" si="360"/>
        <v>3.3.94.39.81 - SERVIÇOS BANCÁRIOS</v>
      </c>
      <c r="Z2064" s="2" t="s">
        <v>549</v>
      </c>
    </row>
    <row r="2065" spans="2:26" x14ac:dyDescent="0.25">
      <c r="B2065" s="36" t="s">
        <v>135</v>
      </c>
      <c r="C2065" s="37">
        <v>3</v>
      </c>
      <c r="D2065" s="37" t="s">
        <v>224</v>
      </c>
      <c r="E2065" s="37" t="s">
        <v>184</v>
      </c>
      <c r="F2065" s="37" t="s">
        <v>219</v>
      </c>
      <c r="G2065" s="38" t="str">
        <f t="shared" si="352"/>
        <v>3.3.94.39.83</v>
      </c>
      <c r="H2065" s="51" t="s">
        <v>349</v>
      </c>
      <c r="I2065" s="37" t="str">
        <f t="shared" si="344"/>
        <v>A</v>
      </c>
      <c r="J2065" s="38">
        <f t="shared" si="353"/>
        <v>5</v>
      </c>
      <c r="K2065" s="39" t="s">
        <v>47</v>
      </c>
      <c r="L2065" s="38" t="s">
        <v>770</v>
      </c>
      <c r="M2065" s="38" t="s">
        <v>545</v>
      </c>
      <c r="N2065" s="59" t="s">
        <v>549</v>
      </c>
      <c r="O2065" s="62" t="s">
        <v>554</v>
      </c>
      <c r="Q2065" s="2" t="str">
        <f t="shared" si="354"/>
        <v>3.3.94.39.83</v>
      </c>
      <c r="R2065" s="2" t="str">
        <f t="shared" si="355"/>
        <v>33943983</v>
      </c>
      <c r="S2065" s="2" t="b">
        <f t="shared" si="356"/>
        <v>1</v>
      </c>
      <c r="T2065" s="6" t="str">
        <f t="shared" si="357"/>
        <v>33943983</v>
      </c>
      <c r="V2065" s="9" t="str">
        <f t="shared" si="358"/>
        <v>A</v>
      </c>
      <c r="W2065" s="2" t="b">
        <f t="shared" si="359"/>
        <v>1</v>
      </c>
      <c r="Y2065" s="2" t="str">
        <f t="shared" si="360"/>
        <v>3.3.94.39.83 - SERVIÇOS DE CÓPIAS E REPRODUÇÃO DE DOCUMENTOS</v>
      </c>
      <c r="Z2065" s="2" t="s">
        <v>549</v>
      </c>
    </row>
    <row r="2066" spans="2:26" x14ac:dyDescent="0.25">
      <c r="B2066" s="36" t="s">
        <v>135</v>
      </c>
      <c r="C2066" s="37">
        <v>3</v>
      </c>
      <c r="D2066" s="37" t="s">
        <v>224</v>
      </c>
      <c r="E2066" s="37" t="s">
        <v>184</v>
      </c>
      <c r="F2066" s="37" t="s">
        <v>220</v>
      </c>
      <c r="G2066" s="38" t="str">
        <f t="shared" si="352"/>
        <v>3.3.94.39.85</v>
      </c>
      <c r="H2066" s="51" t="s">
        <v>350</v>
      </c>
      <c r="I2066" s="37" t="str">
        <f t="shared" si="344"/>
        <v>A</v>
      </c>
      <c r="J2066" s="38">
        <f t="shared" si="353"/>
        <v>5</v>
      </c>
      <c r="K2066" s="39" t="s">
        <v>47</v>
      </c>
      <c r="L2066" s="38" t="s">
        <v>770</v>
      </c>
      <c r="M2066" s="38" t="s">
        <v>545</v>
      </c>
      <c r="N2066" s="59" t="s">
        <v>549</v>
      </c>
      <c r="O2066" s="62" t="s">
        <v>554</v>
      </c>
      <c r="Q2066" s="2" t="str">
        <f t="shared" si="354"/>
        <v>3.3.94.39.85</v>
      </c>
      <c r="R2066" s="2" t="str">
        <f t="shared" si="355"/>
        <v>33943985</v>
      </c>
      <c r="S2066" s="2" t="b">
        <f t="shared" si="356"/>
        <v>1</v>
      </c>
      <c r="T2066" s="6" t="str">
        <f t="shared" si="357"/>
        <v>33943985</v>
      </c>
      <c r="V2066" s="9" t="str">
        <f t="shared" si="358"/>
        <v>A</v>
      </c>
      <c r="W2066" s="2" t="b">
        <f t="shared" si="359"/>
        <v>1</v>
      </c>
      <c r="Y2066" s="2" t="str">
        <f t="shared" si="360"/>
        <v>3.3.94.39.85 - SERVIÇOS EM ITENS REPARÁVEIS DE AVIAÇÃO</v>
      </c>
      <c r="Z2066" s="2" t="s">
        <v>549</v>
      </c>
    </row>
    <row r="2067" spans="2:26" x14ac:dyDescent="0.25">
      <c r="B2067" s="36" t="s">
        <v>135</v>
      </c>
      <c r="C2067" s="37">
        <v>3</v>
      </c>
      <c r="D2067" s="37" t="s">
        <v>224</v>
      </c>
      <c r="E2067" s="37" t="s">
        <v>184</v>
      </c>
      <c r="F2067" s="37" t="s">
        <v>221</v>
      </c>
      <c r="G2067" s="38" t="str">
        <f t="shared" si="352"/>
        <v>3.3.94.39.87</v>
      </c>
      <c r="H2067" s="51" t="s">
        <v>351</v>
      </c>
      <c r="I2067" s="37" t="str">
        <f t="shared" si="344"/>
        <v>A</v>
      </c>
      <c r="J2067" s="38">
        <f t="shared" si="353"/>
        <v>5</v>
      </c>
      <c r="K2067" s="39" t="s">
        <v>47</v>
      </c>
      <c r="L2067" s="38" t="s">
        <v>770</v>
      </c>
      <c r="M2067" s="38" t="s">
        <v>545</v>
      </c>
      <c r="N2067" s="59" t="s">
        <v>549</v>
      </c>
      <c r="O2067" s="62" t="s">
        <v>554</v>
      </c>
      <c r="Q2067" s="2" t="str">
        <f t="shared" si="354"/>
        <v>3.3.94.39.87</v>
      </c>
      <c r="R2067" s="2" t="str">
        <f t="shared" si="355"/>
        <v>33943987</v>
      </c>
      <c r="S2067" s="2" t="b">
        <f t="shared" si="356"/>
        <v>1</v>
      </c>
      <c r="T2067" s="6" t="str">
        <f t="shared" si="357"/>
        <v>33943987</v>
      </c>
      <c r="V2067" s="9" t="str">
        <f t="shared" si="358"/>
        <v>A</v>
      </c>
      <c r="W2067" s="2" t="b">
        <f t="shared" si="359"/>
        <v>1</v>
      </c>
      <c r="Y2067" s="2" t="str">
        <f t="shared" si="360"/>
        <v>3.3.94.39.87 - SERVIÇOS RELACIONADOS À INDUSTRIALIZAÇÃO AEROESPACIAL</v>
      </c>
      <c r="Z2067" s="2" t="s">
        <v>549</v>
      </c>
    </row>
    <row r="2068" spans="2:26" x14ac:dyDescent="0.25">
      <c r="B2068" s="36" t="s">
        <v>135</v>
      </c>
      <c r="C2068" s="37">
        <v>3</v>
      </c>
      <c r="D2068" s="37" t="s">
        <v>224</v>
      </c>
      <c r="E2068" s="37" t="s">
        <v>184</v>
      </c>
      <c r="F2068" s="37" t="s">
        <v>222</v>
      </c>
      <c r="G2068" s="38" t="str">
        <f t="shared" si="352"/>
        <v>3.3.94.39.89</v>
      </c>
      <c r="H2068" s="51" t="s">
        <v>352</v>
      </c>
      <c r="I2068" s="37" t="str">
        <f t="shared" si="344"/>
        <v>A</v>
      </c>
      <c r="J2068" s="38">
        <f t="shared" si="353"/>
        <v>5</v>
      </c>
      <c r="K2068" s="39" t="s">
        <v>47</v>
      </c>
      <c r="L2068" s="38" t="s">
        <v>770</v>
      </c>
      <c r="M2068" s="38" t="s">
        <v>545</v>
      </c>
      <c r="N2068" s="59" t="s">
        <v>549</v>
      </c>
      <c r="O2068" s="62" t="s">
        <v>554</v>
      </c>
      <c r="Q2068" s="2" t="str">
        <f t="shared" si="354"/>
        <v>3.3.94.39.89</v>
      </c>
      <c r="R2068" s="2" t="str">
        <f t="shared" si="355"/>
        <v>33943989</v>
      </c>
      <c r="S2068" s="2" t="b">
        <f t="shared" si="356"/>
        <v>1</v>
      </c>
      <c r="T2068" s="6" t="str">
        <f t="shared" si="357"/>
        <v>33943989</v>
      </c>
      <c r="V2068" s="9" t="str">
        <f t="shared" si="358"/>
        <v>A</v>
      </c>
      <c r="W2068" s="2" t="b">
        <f t="shared" si="359"/>
        <v>1</v>
      </c>
      <c r="Y2068" s="2" t="str">
        <f t="shared" si="360"/>
        <v>3.3.94.39.89 - MANUTENÇÃO DE REPARTIÇÕES – SERVIÇO EXTERIOR</v>
      </c>
      <c r="Z2068" s="2" t="s">
        <v>549</v>
      </c>
    </row>
    <row r="2069" spans="2:26" x14ac:dyDescent="0.25">
      <c r="B2069" s="36" t="s">
        <v>135</v>
      </c>
      <c r="C2069" s="37">
        <v>3</v>
      </c>
      <c r="D2069" s="37" t="s">
        <v>224</v>
      </c>
      <c r="E2069" s="37" t="s">
        <v>184</v>
      </c>
      <c r="F2069" s="52" t="s">
        <v>136</v>
      </c>
      <c r="G2069" s="47" t="str">
        <f t="shared" si="352"/>
        <v>3.3.94.39.90</v>
      </c>
      <c r="H2069" s="48" t="s">
        <v>624</v>
      </c>
      <c r="I2069" s="38" t="str">
        <f t="shared" si="344"/>
        <v>A</v>
      </c>
      <c r="J2069" s="38">
        <f t="shared" si="353"/>
        <v>5</v>
      </c>
      <c r="K2069" s="39" t="s">
        <v>47</v>
      </c>
      <c r="L2069" s="38" t="s">
        <v>770</v>
      </c>
      <c r="M2069" s="38" t="s">
        <v>545</v>
      </c>
      <c r="N2069" s="59" t="s">
        <v>549</v>
      </c>
      <c r="O2069" s="62" t="s">
        <v>554</v>
      </c>
      <c r="Q2069" s="2" t="str">
        <f t="shared" si="354"/>
        <v>3.3.94.39.90</v>
      </c>
      <c r="R2069" s="2" t="str">
        <f t="shared" si="355"/>
        <v>33943990</v>
      </c>
      <c r="S2069" s="2" t="b">
        <f t="shared" si="356"/>
        <v>1</v>
      </c>
      <c r="T2069" s="6" t="str">
        <f t="shared" si="357"/>
        <v>33943990</v>
      </c>
      <c r="V2069" s="9" t="str">
        <f t="shared" si="358"/>
        <v>A</v>
      </c>
      <c r="W2069" s="2" t="b">
        <f t="shared" si="359"/>
        <v>1</v>
      </c>
      <c r="Y2069" s="2" t="str">
        <f t="shared" si="360"/>
        <v>3.3.94.39.90 - SERVIÇOS DE PUBLICIDADE LEGAL</v>
      </c>
      <c r="Z2069" s="2" t="s">
        <v>549</v>
      </c>
    </row>
    <row r="2070" spans="2:26" x14ac:dyDescent="0.25">
      <c r="B2070" s="36" t="s">
        <v>135</v>
      </c>
      <c r="C2070" s="37">
        <v>3</v>
      </c>
      <c r="D2070" s="37" t="s">
        <v>224</v>
      </c>
      <c r="E2070" s="37" t="s">
        <v>184</v>
      </c>
      <c r="F2070" s="37" t="s">
        <v>191</v>
      </c>
      <c r="G2070" s="38" t="str">
        <f t="shared" si="352"/>
        <v>3.3.94.39.99</v>
      </c>
      <c r="H2070" s="23" t="s">
        <v>80</v>
      </c>
      <c r="I2070" s="38" t="str">
        <f t="shared" si="344"/>
        <v>A</v>
      </c>
      <c r="J2070" s="38">
        <f t="shared" si="353"/>
        <v>5</v>
      </c>
      <c r="K2070" s="39" t="s">
        <v>47</v>
      </c>
      <c r="L2070" s="38" t="s">
        <v>771</v>
      </c>
      <c r="M2070" s="38" t="s">
        <v>544</v>
      </c>
      <c r="N2070" s="67" t="s">
        <v>814</v>
      </c>
      <c r="O2070" s="62" t="s">
        <v>805</v>
      </c>
      <c r="Q2070" s="2" t="str">
        <f t="shared" si="354"/>
        <v>3.3.94.39.99</v>
      </c>
      <c r="R2070" s="2" t="str">
        <f t="shared" si="355"/>
        <v>33943999</v>
      </c>
      <c r="S2070" s="2" t="b">
        <f t="shared" si="356"/>
        <v>1</v>
      </c>
      <c r="T2070" s="6" t="str">
        <f t="shared" si="357"/>
        <v>33943999</v>
      </c>
      <c r="V2070" s="9" t="str">
        <f t="shared" si="358"/>
        <v>A</v>
      </c>
      <c r="W2070" s="2" t="b">
        <f t="shared" si="359"/>
        <v>1</v>
      </c>
      <c r="Y2070" s="2" t="str">
        <f t="shared" si="360"/>
        <v>3.3.94.39.99 - OUTROS SERVIÇOS DE TERCEIROS - PESSOA JURÍDICA</v>
      </c>
      <c r="Z2070" s="2" t="s">
        <v>549</v>
      </c>
    </row>
    <row r="2071" spans="2:26" x14ac:dyDescent="0.25">
      <c r="B2071" s="53">
        <v>3</v>
      </c>
      <c r="C2071" s="54" t="s">
        <v>135</v>
      </c>
      <c r="D2071" s="54" t="s">
        <v>224</v>
      </c>
      <c r="E2071" s="54" t="s">
        <v>153</v>
      </c>
      <c r="F2071" s="54" t="s">
        <v>186</v>
      </c>
      <c r="G2071" s="50" t="str">
        <f t="shared" si="352"/>
        <v>3.3.94.40.00</v>
      </c>
      <c r="H2071" s="55" t="s">
        <v>254</v>
      </c>
      <c r="I2071" s="34" t="str">
        <f t="shared" si="344"/>
        <v>S</v>
      </c>
      <c r="J2071" s="32">
        <f t="shared" si="353"/>
        <v>4</v>
      </c>
      <c r="K2071" s="35" t="s">
        <v>46</v>
      </c>
      <c r="L2071" s="32" t="s">
        <v>770</v>
      </c>
      <c r="M2071" s="32" t="s">
        <v>545</v>
      </c>
      <c r="N2071" s="59" t="s">
        <v>549</v>
      </c>
      <c r="O2071" s="61" t="s">
        <v>554</v>
      </c>
      <c r="Q2071" s="2" t="str">
        <f t="shared" si="354"/>
        <v>3.3.94.40.00</v>
      </c>
      <c r="R2071" s="2" t="str">
        <f t="shared" si="355"/>
        <v>33944000</v>
      </c>
      <c r="S2071" s="2" t="b">
        <f t="shared" si="356"/>
        <v>1</v>
      </c>
      <c r="T2071" s="6" t="str">
        <f t="shared" si="357"/>
        <v>33944000</v>
      </c>
      <c r="V2071" s="9" t="str">
        <f t="shared" si="358"/>
        <v>S</v>
      </c>
      <c r="W2071" s="2" t="b">
        <f t="shared" si="359"/>
        <v>1</v>
      </c>
      <c r="Y2071" s="2" t="str">
        <f t="shared" si="360"/>
        <v>3.3.94.40.00 - SERVIÇOS DE TECNOLOGIA DA INFORMAÇÃO E COMUNICAÇÃO - PESSOA JURÍDICA</v>
      </c>
      <c r="Z2071" s="2" t="s">
        <v>549</v>
      </c>
    </row>
    <row r="2072" spans="2:26" x14ac:dyDescent="0.25">
      <c r="B2072" s="56" t="s">
        <v>135</v>
      </c>
      <c r="C2072" s="52" t="s">
        <v>135</v>
      </c>
      <c r="D2072" s="52" t="s">
        <v>224</v>
      </c>
      <c r="E2072" s="52" t="s">
        <v>153</v>
      </c>
      <c r="F2072" s="52" t="s">
        <v>173</v>
      </c>
      <c r="G2072" s="47" t="str">
        <f t="shared" si="352"/>
        <v>3.3.94.40.01</v>
      </c>
      <c r="H2072" s="48" t="s">
        <v>495</v>
      </c>
      <c r="I2072" s="38" t="str">
        <f t="shared" si="344"/>
        <v>A</v>
      </c>
      <c r="J2072" s="38">
        <f t="shared" si="353"/>
        <v>5</v>
      </c>
      <c r="K2072" s="39" t="s">
        <v>47</v>
      </c>
      <c r="L2072" s="38" t="s">
        <v>770</v>
      </c>
      <c r="M2072" s="38" t="s">
        <v>545</v>
      </c>
      <c r="N2072" s="59" t="s">
        <v>549</v>
      </c>
      <c r="O2072" s="62" t="s">
        <v>554</v>
      </c>
      <c r="Q2072" s="2" t="str">
        <f t="shared" si="354"/>
        <v>3.3.94.40.01</v>
      </c>
      <c r="R2072" s="2" t="str">
        <f t="shared" si="355"/>
        <v>33944001</v>
      </c>
      <c r="S2072" s="2" t="b">
        <f t="shared" si="356"/>
        <v>1</v>
      </c>
      <c r="T2072" s="6" t="str">
        <f t="shared" si="357"/>
        <v>33944001</v>
      </c>
      <c r="V2072" s="9" t="str">
        <f t="shared" si="358"/>
        <v>A</v>
      </c>
      <c r="W2072" s="2" t="b">
        <f t="shared" si="359"/>
        <v>1</v>
      </c>
      <c r="Y2072" s="2" t="str">
        <f t="shared" si="360"/>
        <v>3.3.94.40.01 - LOCAÇÃO DE EQUIPAMENTOS DE TIC - ATIVOS DE REDE</v>
      </c>
      <c r="Z2072" s="2" t="s">
        <v>549</v>
      </c>
    </row>
    <row r="2073" spans="2:26" x14ac:dyDescent="0.25">
      <c r="B2073" s="56" t="s">
        <v>135</v>
      </c>
      <c r="C2073" s="52" t="s">
        <v>135</v>
      </c>
      <c r="D2073" s="52" t="s">
        <v>224</v>
      </c>
      <c r="E2073" s="52" t="s">
        <v>153</v>
      </c>
      <c r="F2073" s="52" t="s">
        <v>139</v>
      </c>
      <c r="G2073" s="47" t="str">
        <f t="shared" si="352"/>
        <v>3.3.94.40.03</v>
      </c>
      <c r="H2073" s="48" t="s">
        <v>353</v>
      </c>
      <c r="I2073" s="38" t="str">
        <f t="shared" si="344"/>
        <v>A</v>
      </c>
      <c r="J2073" s="38">
        <f t="shared" si="353"/>
        <v>5</v>
      </c>
      <c r="K2073" s="39" t="s">
        <v>47</v>
      </c>
      <c r="L2073" s="38" t="s">
        <v>770</v>
      </c>
      <c r="M2073" s="38" t="s">
        <v>545</v>
      </c>
      <c r="N2073" s="59" t="s">
        <v>549</v>
      </c>
      <c r="O2073" s="62" t="s">
        <v>554</v>
      </c>
      <c r="Q2073" s="2" t="str">
        <f t="shared" si="354"/>
        <v>3.3.94.40.03</v>
      </c>
      <c r="R2073" s="2" t="str">
        <f t="shared" si="355"/>
        <v>33944003</v>
      </c>
      <c r="S2073" s="2" t="b">
        <f t="shared" si="356"/>
        <v>1</v>
      </c>
      <c r="T2073" s="6" t="str">
        <f t="shared" si="357"/>
        <v>33944003</v>
      </c>
      <c r="V2073" s="9" t="str">
        <f t="shared" si="358"/>
        <v>A</v>
      </c>
      <c r="W2073" s="2" t="b">
        <f t="shared" si="359"/>
        <v>1</v>
      </c>
      <c r="Y2073" s="2" t="str">
        <f t="shared" si="360"/>
        <v>3.3.94.40.03 - DESENVOLVIMENTO DE SOFTWARE</v>
      </c>
      <c r="Z2073" s="2" t="s">
        <v>549</v>
      </c>
    </row>
    <row r="2074" spans="2:26" x14ac:dyDescent="0.25">
      <c r="B2074" s="56" t="s">
        <v>135</v>
      </c>
      <c r="C2074" s="52" t="s">
        <v>135</v>
      </c>
      <c r="D2074" s="52" t="s">
        <v>224</v>
      </c>
      <c r="E2074" s="52" t="s">
        <v>153</v>
      </c>
      <c r="F2074" s="52" t="s">
        <v>140</v>
      </c>
      <c r="G2074" s="47" t="str">
        <f t="shared" si="352"/>
        <v>3.3.94.40.04</v>
      </c>
      <c r="H2074" s="48" t="s">
        <v>354</v>
      </c>
      <c r="I2074" s="38" t="str">
        <f t="shared" si="344"/>
        <v>A</v>
      </c>
      <c r="J2074" s="38">
        <f t="shared" si="353"/>
        <v>5</v>
      </c>
      <c r="K2074" s="39" t="s">
        <v>47</v>
      </c>
      <c r="L2074" s="38" t="s">
        <v>770</v>
      </c>
      <c r="M2074" s="38" t="s">
        <v>545</v>
      </c>
      <c r="N2074" s="59" t="s">
        <v>549</v>
      </c>
      <c r="O2074" s="62" t="s">
        <v>554</v>
      </c>
      <c r="Q2074" s="2" t="str">
        <f t="shared" si="354"/>
        <v>3.3.94.40.04</v>
      </c>
      <c r="R2074" s="2" t="str">
        <f t="shared" si="355"/>
        <v>33944004</v>
      </c>
      <c r="S2074" s="2" t="b">
        <f t="shared" si="356"/>
        <v>1</v>
      </c>
      <c r="T2074" s="6" t="str">
        <f t="shared" si="357"/>
        <v>33944004</v>
      </c>
      <c r="V2074" s="9" t="str">
        <f t="shared" si="358"/>
        <v>A</v>
      </c>
      <c r="W2074" s="2" t="b">
        <f t="shared" si="359"/>
        <v>1</v>
      </c>
      <c r="Y2074" s="2" t="str">
        <f t="shared" si="360"/>
        <v>3.3.94.40.04 - MANUTENÇÃO DE SOFTWARE</v>
      </c>
      <c r="Z2074" s="2" t="s">
        <v>549</v>
      </c>
    </row>
    <row r="2075" spans="2:26" x14ac:dyDescent="0.25">
      <c r="B2075" s="56" t="s">
        <v>135</v>
      </c>
      <c r="C2075" s="52" t="s">
        <v>135</v>
      </c>
      <c r="D2075" s="52" t="s">
        <v>224</v>
      </c>
      <c r="E2075" s="52" t="s">
        <v>153</v>
      </c>
      <c r="F2075" s="52" t="s">
        <v>141</v>
      </c>
      <c r="G2075" s="47" t="str">
        <f t="shared" si="352"/>
        <v>3.3.94.40.05</v>
      </c>
      <c r="H2075" s="48" t="s">
        <v>355</v>
      </c>
      <c r="I2075" s="38" t="str">
        <f t="shared" si="344"/>
        <v>A</v>
      </c>
      <c r="J2075" s="38">
        <f t="shared" si="353"/>
        <v>5</v>
      </c>
      <c r="K2075" s="39" t="s">
        <v>47</v>
      </c>
      <c r="L2075" s="38" t="s">
        <v>770</v>
      </c>
      <c r="M2075" s="38" t="s">
        <v>545</v>
      </c>
      <c r="N2075" s="59" t="s">
        <v>549</v>
      </c>
      <c r="O2075" s="62" t="s">
        <v>554</v>
      </c>
      <c r="Q2075" s="2" t="str">
        <f t="shared" si="354"/>
        <v>3.3.94.40.05</v>
      </c>
      <c r="R2075" s="2" t="str">
        <f t="shared" si="355"/>
        <v>33944005</v>
      </c>
      <c r="S2075" s="2" t="b">
        <f t="shared" si="356"/>
        <v>1</v>
      </c>
      <c r="T2075" s="6" t="str">
        <f t="shared" si="357"/>
        <v>33944005</v>
      </c>
      <c r="V2075" s="9" t="str">
        <f t="shared" si="358"/>
        <v>A</v>
      </c>
      <c r="W2075" s="2" t="b">
        <f t="shared" si="359"/>
        <v>1</v>
      </c>
      <c r="Y2075" s="2" t="str">
        <f t="shared" si="360"/>
        <v>3.3.94.40.05 - HOSPEDAGENS DE SISTEMAS</v>
      </c>
      <c r="Z2075" s="2" t="s">
        <v>549</v>
      </c>
    </row>
    <row r="2076" spans="2:26" x14ac:dyDescent="0.25">
      <c r="B2076" s="56" t="s">
        <v>135</v>
      </c>
      <c r="C2076" s="52" t="s">
        <v>135</v>
      </c>
      <c r="D2076" s="52" t="s">
        <v>224</v>
      </c>
      <c r="E2076" s="52" t="s">
        <v>153</v>
      </c>
      <c r="F2076" s="52" t="s">
        <v>142</v>
      </c>
      <c r="G2076" s="47" t="str">
        <f t="shared" si="352"/>
        <v>3.3.94.40.06</v>
      </c>
      <c r="H2076" s="48" t="s">
        <v>496</v>
      </c>
      <c r="I2076" s="38" t="str">
        <f t="shared" si="344"/>
        <v>A</v>
      </c>
      <c r="J2076" s="38">
        <f t="shared" si="353"/>
        <v>5</v>
      </c>
      <c r="K2076" s="39" t="s">
        <v>47</v>
      </c>
      <c r="L2076" s="38" t="s">
        <v>770</v>
      </c>
      <c r="M2076" s="38" t="s">
        <v>545</v>
      </c>
      <c r="N2076" s="59" t="s">
        <v>549</v>
      </c>
      <c r="O2076" s="62" t="s">
        <v>554</v>
      </c>
      <c r="Q2076" s="2" t="str">
        <f t="shared" si="354"/>
        <v>3.3.94.40.06</v>
      </c>
      <c r="R2076" s="2" t="str">
        <f t="shared" si="355"/>
        <v>33944006</v>
      </c>
      <c r="S2076" s="2" t="b">
        <f t="shared" si="356"/>
        <v>1</v>
      </c>
      <c r="T2076" s="6" t="str">
        <f t="shared" si="357"/>
        <v>33944006</v>
      </c>
      <c r="V2076" s="9" t="str">
        <f t="shared" si="358"/>
        <v>A</v>
      </c>
      <c r="W2076" s="2" t="b">
        <f t="shared" si="359"/>
        <v>1</v>
      </c>
      <c r="Y2076" s="2" t="str">
        <f t="shared" si="360"/>
        <v>3.3.94.40.06 - LOCAÇÃO DE SOFTWARE</v>
      </c>
      <c r="Z2076" s="2" t="s">
        <v>549</v>
      </c>
    </row>
    <row r="2077" spans="2:26" x14ac:dyDescent="0.25">
      <c r="B2077" s="56" t="s">
        <v>135</v>
      </c>
      <c r="C2077" s="52" t="s">
        <v>135</v>
      </c>
      <c r="D2077" s="52" t="s">
        <v>224</v>
      </c>
      <c r="E2077" s="52" t="s">
        <v>153</v>
      </c>
      <c r="F2077" s="52" t="s">
        <v>143</v>
      </c>
      <c r="G2077" s="47" t="str">
        <f t="shared" si="352"/>
        <v>3.3.94.40.07</v>
      </c>
      <c r="H2077" s="48" t="s">
        <v>356</v>
      </c>
      <c r="I2077" s="38" t="str">
        <f t="shared" si="344"/>
        <v>A</v>
      </c>
      <c r="J2077" s="38">
        <f t="shared" si="353"/>
        <v>5</v>
      </c>
      <c r="K2077" s="39" t="s">
        <v>47</v>
      </c>
      <c r="L2077" s="38" t="s">
        <v>770</v>
      </c>
      <c r="M2077" s="38" t="s">
        <v>545</v>
      </c>
      <c r="N2077" s="59" t="s">
        <v>549</v>
      </c>
      <c r="O2077" s="62" t="s">
        <v>554</v>
      </c>
      <c r="Q2077" s="2" t="str">
        <f t="shared" si="354"/>
        <v>3.3.94.40.07</v>
      </c>
      <c r="R2077" s="2" t="str">
        <f t="shared" si="355"/>
        <v>33944007</v>
      </c>
      <c r="S2077" s="2" t="b">
        <f t="shared" si="356"/>
        <v>1</v>
      </c>
      <c r="T2077" s="6" t="str">
        <f t="shared" si="357"/>
        <v>33944007</v>
      </c>
      <c r="V2077" s="9" t="str">
        <f t="shared" si="358"/>
        <v>A</v>
      </c>
      <c r="W2077" s="2" t="b">
        <f t="shared" si="359"/>
        <v>1</v>
      </c>
      <c r="Y2077" s="2" t="str">
        <f t="shared" si="360"/>
        <v>3.3.94.40.07 - COMUNICAÇÃO DE DADOS</v>
      </c>
      <c r="Z2077" s="2" t="s">
        <v>549</v>
      </c>
    </row>
    <row r="2078" spans="2:26" x14ac:dyDescent="0.25">
      <c r="B2078" s="56" t="s">
        <v>135</v>
      </c>
      <c r="C2078" s="52" t="s">
        <v>135</v>
      </c>
      <c r="D2078" s="52" t="s">
        <v>224</v>
      </c>
      <c r="E2078" s="52" t="s">
        <v>153</v>
      </c>
      <c r="F2078" s="52" t="s">
        <v>144</v>
      </c>
      <c r="G2078" s="47" t="str">
        <f t="shared" si="352"/>
        <v>3.3.94.40.08</v>
      </c>
      <c r="H2078" s="48" t="s">
        <v>357</v>
      </c>
      <c r="I2078" s="38" t="str">
        <f t="shared" si="344"/>
        <v>A</v>
      </c>
      <c r="J2078" s="38">
        <f t="shared" si="353"/>
        <v>5</v>
      </c>
      <c r="K2078" s="39" t="s">
        <v>47</v>
      </c>
      <c r="L2078" s="38" t="s">
        <v>770</v>
      </c>
      <c r="M2078" s="38" t="s">
        <v>545</v>
      </c>
      <c r="N2078" s="59" t="s">
        <v>549</v>
      </c>
      <c r="O2078" s="62" t="s">
        <v>554</v>
      </c>
      <c r="Q2078" s="2" t="str">
        <f t="shared" si="354"/>
        <v>3.3.94.40.08</v>
      </c>
      <c r="R2078" s="2" t="str">
        <f t="shared" si="355"/>
        <v>33944008</v>
      </c>
      <c r="S2078" s="2" t="b">
        <f t="shared" si="356"/>
        <v>1</v>
      </c>
      <c r="T2078" s="6" t="str">
        <f t="shared" si="357"/>
        <v>33944008</v>
      </c>
      <c r="V2078" s="9" t="str">
        <f t="shared" si="358"/>
        <v>A</v>
      </c>
      <c r="W2078" s="2" t="b">
        <f t="shared" si="359"/>
        <v>1</v>
      </c>
      <c r="Y2078" s="2" t="str">
        <f t="shared" si="360"/>
        <v>3.3.94.40.08 - SUPORTE A USUÁRIOS DE TIC</v>
      </c>
      <c r="Z2078" s="2" t="s">
        <v>549</v>
      </c>
    </row>
    <row r="2079" spans="2:26" x14ac:dyDescent="0.25">
      <c r="B2079" s="56" t="s">
        <v>135</v>
      </c>
      <c r="C2079" s="52" t="s">
        <v>135</v>
      </c>
      <c r="D2079" s="52" t="s">
        <v>224</v>
      </c>
      <c r="E2079" s="52" t="s">
        <v>153</v>
      </c>
      <c r="F2079" s="52" t="s">
        <v>174</v>
      </c>
      <c r="G2079" s="47" t="str">
        <f t="shared" si="352"/>
        <v>3.3.94.40.09</v>
      </c>
      <c r="H2079" s="48" t="s">
        <v>358</v>
      </c>
      <c r="I2079" s="38" t="str">
        <f t="shared" si="344"/>
        <v>A</v>
      </c>
      <c r="J2079" s="38">
        <f t="shared" si="353"/>
        <v>5</v>
      </c>
      <c r="K2079" s="39" t="s">
        <v>47</v>
      </c>
      <c r="L2079" s="38" t="s">
        <v>770</v>
      </c>
      <c r="M2079" s="38" t="s">
        <v>545</v>
      </c>
      <c r="N2079" s="59" t="s">
        <v>549</v>
      </c>
      <c r="O2079" s="62" t="s">
        <v>554</v>
      </c>
      <c r="Q2079" s="2" t="str">
        <f t="shared" si="354"/>
        <v>3.3.94.40.09</v>
      </c>
      <c r="R2079" s="2" t="str">
        <f t="shared" si="355"/>
        <v>33944009</v>
      </c>
      <c r="S2079" s="2" t="b">
        <f t="shared" si="356"/>
        <v>1</v>
      </c>
      <c r="T2079" s="6" t="str">
        <f t="shared" si="357"/>
        <v>33944009</v>
      </c>
      <c r="V2079" s="9" t="str">
        <f t="shared" si="358"/>
        <v>A</v>
      </c>
      <c r="W2079" s="2" t="b">
        <f t="shared" si="359"/>
        <v>1</v>
      </c>
      <c r="Y2079" s="2" t="str">
        <f t="shared" si="360"/>
        <v>3.3.94.40.09 - SUPORTE DE INFRAESTRUTURA DE TIC</v>
      </c>
      <c r="Z2079" s="2" t="s">
        <v>549</v>
      </c>
    </row>
    <row r="2080" spans="2:26" x14ac:dyDescent="0.25">
      <c r="B2080" s="56" t="s">
        <v>135</v>
      </c>
      <c r="C2080" s="52" t="s">
        <v>135</v>
      </c>
      <c r="D2080" s="52" t="s">
        <v>224</v>
      </c>
      <c r="E2080" s="52" t="s">
        <v>153</v>
      </c>
      <c r="F2080" s="52" t="s">
        <v>183</v>
      </c>
      <c r="G2080" s="47" t="str">
        <f t="shared" si="352"/>
        <v>3.3.94.40.10</v>
      </c>
      <c r="H2080" s="48" t="s">
        <v>359</v>
      </c>
      <c r="I2080" s="38" t="str">
        <f t="shared" si="344"/>
        <v>A</v>
      </c>
      <c r="J2080" s="38">
        <f t="shared" si="353"/>
        <v>5</v>
      </c>
      <c r="K2080" s="39" t="s">
        <v>47</v>
      </c>
      <c r="L2080" s="38" t="s">
        <v>770</v>
      </c>
      <c r="M2080" s="38" t="s">
        <v>545</v>
      </c>
      <c r="N2080" s="59" t="s">
        <v>549</v>
      </c>
      <c r="O2080" s="62" t="s">
        <v>554</v>
      </c>
      <c r="Q2080" s="2" t="str">
        <f t="shared" si="354"/>
        <v>3.3.94.40.10</v>
      </c>
      <c r="R2080" s="2" t="str">
        <f t="shared" si="355"/>
        <v>33944010</v>
      </c>
      <c r="S2080" s="2" t="b">
        <f t="shared" si="356"/>
        <v>1</v>
      </c>
      <c r="T2080" s="6" t="str">
        <f t="shared" si="357"/>
        <v>33944010</v>
      </c>
      <c r="V2080" s="9" t="str">
        <f t="shared" si="358"/>
        <v>A</v>
      </c>
      <c r="W2080" s="2" t="b">
        <f t="shared" si="359"/>
        <v>1</v>
      </c>
      <c r="Y2080" s="2" t="str">
        <f t="shared" si="360"/>
        <v>3.3.94.40.10 - SERVIÇOS TÉCNICOS PROFISSIONAIS DE TIC</v>
      </c>
      <c r="Z2080" s="2" t="s">
        <v>549</v>
      </c>
    </row>
    <row r="2081" spans="2:26" x14ac:dyDescent="0.25">
      <c r="B2081" s="56" t="s">
        <v>135</v>
      </c>
      <c r="C2081" s="52" t="s">
        <v>135</v>
      </c>
      <c r="D2081" s="52" t="s">
        <v>224</v>
      </c>
      <c r="E2081" s="52" t="s">
        <v>153</v>
      </c>
      <c r="F2081" s="52" t="s">
        <v>175</v>
      </c>
      <c r="G2081" s="47" t="str">
        <f t="shared" si="352"/>
        <v>3.3.94.40.11</v>
      </c>
      <c r="H2081" s="48" t="s">
        <v>360</v>
      </c>
      <c r="I2081" s="38" t="str">
        <f t="shared" ref="I2081:I2144" si="361">IF(J2081&lt;J2082,"S","A")</f>
        <v>A</v>
      </c>
      <c r="J2081" s="38">
        <f t="shared" si="353"/>
        <v>5</v>
      </c>
      <c r="K2081" s="39" t="s">
        <v>47</v>
      </c>
      <c r="L2081" s="38" t="s">
        <v>770</v>
      </c>
      <c r="M2081" s="38" t="s">
        <v>545</v>
      </c>
      <c r="N2081" s="59" t="s">
        <v>549</v>
      </c>
      <c r="O2081" s="62" t="s">
        <v>554</v>
      </c>
      <c r="Q2081" s="2" t="str">
        <f t="shared" si="354"/>
        <v>3.3.94.40.11</v>
      </c>
      <c r="R2081" s="2" t="str">
        <f t="shared" si="355"/>
        <v>33944011</v>
      </c>
      <c r="S2081" s="2" t="b">
        <f t="shared" si="356"/>
        <v>1</v>
      </c>
      <c r="T2081" s="6" t="str">
        <f t="shared" si="357"/>
        <v>33944011</v>
      </c>
      <c r="V2081" s="9" t="str">
        <f t="shared" si="358"/>
        <v>A</v>
      </c>
      <c r="W2081" s="2" t="b">
        <f t="shared" si="359"/>
        <v>1</v>
      </c>
      <c r="Y2081" s="2" t="str">
        <f t="shared" si="360"/>
        <v>3.3.94.40.11 - DIGITALIZAÇÃO</v>
      </c>
      <c r="Z2081" s="2" t="s">
        <v>549</v>
      </c>
    </row>
    <row r="2082" spans="2:26" x14ac:dyDescent="0.25">
      <c r="B2082" s="56" t="s">
        <v>135</v>
      </c>
      <c r="C2082" s="52" t="s">
        <v>135</v>
      </c>
      <c r="D2082" s="52" t="s">
        <v>224</v>
      </c>
      <c r="E2082" s="52" t="s">
        <v>153</v>
      </c>
      <c r="F2082" s="52" t="s">
        <v>145</v>
      </c>
      <c r="G2082" s="47" t="str">
        <f t="shared" si="352"/>
        <v>3.3.94.40.12</v>
      </c>
      <c r="H2082" s="48" t="s">
        <v>497</v>
      </c>
      <c r="I2082" s="38" t="str">
        <f t="shared" si="361"/>
        <v>A</v>
      </c>
      <c r="J2082" s="38">
        <f t="shared" si="353"/>
        <v>5</v>
      </c>
      <c r="K2082" s="39" t="s">
        <v>47</v>
      </c>
      <c r="L2082" s="38" t="s">
        <v>770</v>
      </c>
      <c r="M2082" s="38" t="s">
        <v>545</v>
      </c>
      <c r="N2082" s="59" t="s">
        <v>549</v>
      </c>
      <c r="O2082" s="62" t="s">
        <v>554</v>
      </c>
      <c r="Q2082" s="2" t="str">
        <f t="shared" si="354"/>
        <v>3.3.94.40.12</v>
      </c>
      <c r="R2082" s="2" t="str">
        <f t="shared" si="355"/>
        <v>33944012</v>
      </c>
      <c r="S2082" s="2" t="b">
        <f t="shared" si="356"/>
        <v>1</v>
      </c>
      <c r="T2082" s="6" t="str">
        <f t="shared" si="357"/>
        <v>33944012</v>
      </c>
      <c r="V2082" s="9" t="str">
        <f t="shared" si="358"/>
        <v>A</v>
      </c>
      <c r="W2082" s="2" t="b">
        <f t="shared" si="359"/>
        <v>1</v>
      </c>
      <c r="Y2082" s="2" t="str">
        <f t="shared" si="360"/>
        <v>3.3.94.40.12 - MANUTENÇÃO E CONSERVAÇÃO DE EQUIPAMENTOS DE TIC</v>
      </c>
      <c r="Z2082" s="2" t="s">
        <v>549</v>
      </c>
    </row>
    <row r="2083" spans="2:26" x14ac:dyDescent="0.25">
      <c r="B2083" s="56" t="s">
        <v>135</v>
      </c>
      <c r="C2083" s="52" t="s">
        <v>135</v>
      </c>
      <c r="D2083" s="52" t="s">
        <v>224</v>
      </c>
      <c r="E2083" s="52" t="s">
        <v>153</v>
      </c>
      <c r="F2083" s="52" t="s">
        <v>176</v>
      </c>
      <c r="G2083" s="47" t="str">
        <f t="shared" si="352"/>
        <v>3.3.94.40.14</v>
      </c>
      <c r="H2083" s="48" t="s">
        <v>498</v>
      </c>
      <c r="I2083" s="38" t="str">
        <f t="shared" si="361"/>
        <v>A</v>
      </c>
      <c r="J2083" s="38">
        <f t="shared" si="353"/>
        <v>5</v>
      </c>
      <c r="K2083" s="39" t="s">
        <v>47</v>
      </c>
      <c r="L2083" s="38" t="s">
        <v>770</v>
      </c>
      <c r="M2083" s="38" t="s">
        <v>545</v>
      </c>
      <c r="N2083" s="59" t="s">
        <v>549</v>
      </c>
      <c r="O2083" s="62" t="s">
        <v>554</v>
      </c>
      <c r="Q2083" s="2" t="str">
        <f t="shared" si="354"/>
        <v>3.3.94.40.14</v>
      </c>
      <c r="R2083" s="2" t="str">
        <f t="shared" si="355"/>
        <v>33944014</v>
      </c>
      <c r="S2083" s="2" t="b">
        <f t="shared" si="356"/>
        <v>1</v>
      </c>
      <c r="T2083" s="6" t="str">
        <f t="shared" si="357"/>
        <v>33944014</v>
      </c>
      <c r="V2083" s="9" t="str">
        <f t="shared" si="358"/>
        <v>A</v>
      </c>
      <c r="W2083" s="2" t="b">
        <f t="shared" si="359"/>
        <v>1</v>
      </c>
      <c r="Y2083" s="2" t="str">
        <f t="shared" si="360"/>
        <v>3.3.94.40.14 - TELEFONIA FIXA E MÓVEL - PACOTE DE COMUNICAÇÃO DE DADOS</v>
      </c>
      <c r="Z2083" s="2" t="s">
        <v>549</v>
      </c>
    </row>
    <row r="2084" spans="2:26" x14ac:dyDescent="0.25">
      <c r="B2084" s="36" t="s">
        <v>135</v>
      </c>
      <c r="C2084" s="37" t="s">
        <v>135</v>
      </c>
      <c r="D2084" s="52" t="s">
        <v>224</v>
      </c>
      <c r="E2084" s="37" t="s">
        <v>153</v>
      </c>
      <c r="F2084" s="37" t="s">
        <v>147</v>
      </c>
      <c r="G2084" s="38" t="str">
        <f t="shared" si="352"/>
        <v>3.3.94.40.15</v>
      </c>
      <c r="H2084" s="39" t="s">
        <v>361</v>
      </c>
      <c r="I2084" s="38" t="str">
        <f t="shared" si="361"/>
        <v>A</v>
      </c>
      <c r="J2084" s="38">
        <f t="shared" si="353"/>
        <v>5</v>
      </c>
      <c r="K2084" s="39" t="s">
        <v>47</v>
      </c>
      <c r="L2084" s="38" t="s">
        <v>770</v>
      </c>
      <c r="M2084" s="38" t="s">
        <v>545</v>
      </c>
      <c r="N2084" s="59" t="s">
        <v>549</v>
      </c>
      <c r="O2084" s="62" t="s">
        <v>554</v>
      </c>
      <c r="Q2084" s="2" t="str">
        <f t="shared" si="354"/>
        <v>3.3.94.40.15</v>
      </c>
      <c r="R2084" s="2" t="str">
        <f t="shared" si="355"/>
        <v>33944015</v>
      </c>
      <c r="S2084" s="2" t="b">
        <f t="shared" si="356"/>
        <v>1</v>
      </c>
      <c r="T2084" s="6" t="str">
        <f t="shared" si="357"/>
        <v>33944015</v>
      </c>
      <c r="V2084" s="9" t="str">
        <f t="shared" si="358"/>
        <v>A</v>
      </c>
      <c r="W2084" s="2" t="b">
        <f t="shared" si="359"/>
        <v>1</v>
      </c>
      <c r="Y2084" s="2" t="str">
        <f t="shared" si="360"/>
        <v>3.3.94.40.15 - TREINAMENTO E CAPACITAÇÃO EM TIC</v>
      </c>
      <c r="Z2084" s="2" t="s">
        <v>549</v>
      </c>
    </row>
    <row r="2085" spans="2:26" x14ac:dyDescent="0.25">
      <c r="B2085" s="36" t="s">
        <v>135</v>
      </c>
      <c r="C2085" s="37" t="s">
        <v>135</v>
      </c>
      <c r="D2085" s="52" t="s">
        <v>224</v>
      </c>
      <c r="E2085" s="37" t="s">
        <v>153</v>
      </c>
      <c r="F2085" s="37" t="s">
        <v>177</v>
      </c>
      <c r="G2085" s="38" t="str">
        <f t="shared" si="352"/>
        <v>3.3.94.40.16</v>
      </c>
      <c r="H2085" s="39" t="s">
        <v>362</v>
      </c>
      <c r="I2085" s="38" t="str">
        <f t="shared" si="361"/>
        <v>A</v>
      </c>
      <c r="J2085" s="38">
        <f t="shared" si="353"/>
        <v>5</v>
      </c>
      <c r="K2085" s="39" t="s">
        <v>47</v>
      </c>
      <c r="L2085" s="38" t="s">
        <v>770</v>
      </c>
      <c r="M2085" s="38" t="s">
        <v>545</v>
      </c>
      <c r="N2085" s="59" t="s">
        <v>549</v>
      </c>
      <c r="O2085" s="62" t="s">
        <v>554</v>
      </c>
      <c r="Q2085" s="2" t="str">
        <f t="shared" si="354"/>
        <v>3.3.94.40.16</v>
      </c>
      <c r="R2085" s="2" t="str">
        <f t="shared" si="355"/>
        <v>33944016</v>
      </c>
      <c r="S2085" s="2" t="b">
        <f t="shared" si="356"/>
        <v>1</v>
      </c>
      <c r="T2085" s="6" t="str">
        <f t="shared" si="357"/>
        <v>33944016</v>
      </c>
      <c r="V2085" s="9" t="str">
        <f t="shared" si="358"/>
        <v>A</v>
      </c>
      <c r="W2085" s="2" t="b">
        <f t="shared" si="359"/>
        <v>1</v>
      </c>
      <c r="Y2085" s="2" t="str">
        <f t="shared" si="360"/>
        <v>3.3.94.40.16 - CONTEÚDO DE WEB</v>
      </c>
      <c r="Z2085" s="2" t="s">
        <v>549</v>
      </c>
    </row>
    <row r="2086" spans="2:26" x14ac:dyDescent="0.25">
      <c r="B2086" s="36" t="s">
        <v>135</v>
      </c>
      <c r="C2086" s="37" t="s">
        <v>135</v>
      </c>
      <c r="D2086" s="52" t="s">
        <v>224</v>
      </c>
      <c r="E2086" s="37" t="s">
        <v>153</v>
      </c>
      <c r="F2086" s="37" t="s">
        <v>187</v>
      </c>
      <c r="G2086" s="38" t="str">
        <f t="shared" si="352"/>
        <v>3.3.94.40.17</v>
      </c>
      <c r="H2086" s="39" t="s">
        <v>363</v>
      </c>
      <c r="I2086" s="38" t="str">
        <f t="shared" si="361"/>
        <v>A</v>
      </c>
      <c r="J2086" s="38">
        <f t="shared" si="353"/>
        <v>5</v>
      </c>
      <c r="K2086" s="39" t="s">
        <v>47</v>
      </c>
      <c r="L2086" s="38" t="s">
        <v>770</v>
      </c>
      <c r="M2086" s="38" t="s">
        <v>545</v>
      </c>
      <c r="N2086" s="59" t="s">
        <v>549</v>
      </c>
      <c r="O2086" s="62" t="s">
        <v>554</v>
      </c>
      <c r="Q2086" s="2" t="str">
        <f t="shared" si="354"/>
        <v>3.3.94.40.17</v>
      </c>
      <c r="R2086" s="2" t="str">
        <f t="shared" si="355"/>
        <v>33944017</v>
      </c>
      <c r="S2086" s="2" t="b">
        <f t="shared" si="356"/>
        <v>1</v>
      </c>
      <c r="T2086" s="6" t="str">
        <f t="shared" si="357"/>
        <v>33944017</v>
      </c>
      <c r="V2086" s="9" t="str">
        <f t="shared" si="358"/>
        <v>A</v>
      </c>
      <c r="W2086" s="2" t="b">
        <f t="shared" si="359"/>
        <v>1</v>
      </c>
      <c r="Y2086" s="2" t="str">
        <f t="shared" si="360"/>
        <v>3.3.94.40.17 - TRATAMENTO DE DADOS</v>
      </c>
      <c r="Z2086" s="2" t="s">
        <v>549</v>
      </c>
    </row>
    <row r="2087" spans="2:26" x14ac:dyDescent="0.25">
      <c r="B2087" s="36" t="s">
        <v>135</v>
      </c>
      <c r="C2087" s="37" t="s">
        <v>135</v>
      </c>
      <c r="D2087" s="52" t="s">
        <v>224</v>
      </c>
      <c r="E2087" s="37" t="s">
        <v>153</v>
      </c>
      <c r="F2087" s="37" t="s">
        <v>179</v>
      </c>
      <c r="G2087" s="38" t="str">
        <f t="shared" si="352"/>
        <v>3.3.94.40.21</v>
      </c>
      <c r="H2087" s="39" t="s">
        <v>364</v>
      </c>
      <c r="I2087" s="38" t="str">
        <f t="shared" si="361"/>
        <v>A</v>
      </c>
      <c r="J2087" s="38">
        <f t="shared" si="353"/>
        <v>5</v>
      </c>
      <c r="K2087" s="39" t="s">
        <v>47</v>
      </c>
      <c r="L2087" s="38" t="s">
        <v>770</v>
      </c>
      <c r="M2087" s="38" t="s">
        <v>545</v>
      </c>
      <c r="N2087" s="59" t="s">
        <v>549</v>
      </c>
      <c r="O2087" s="62" t="s">
        <v>554</v>
      </c>
      <c r="Q2087" s="2" t="str">
        <f t="shared" si="354"/>
        <v>3.3.94.40.21</v>
      </c>
      <c r="R2087" s="2" t="str">
        <f t="shared" si="355"/>
        <v>33944021</v>
      </c>
      <c r="S2087" s="2" t="b">
        <f t="shared" si="356"/>
        <v>1</v>
      </c>
      <c r="T2087" s="6" t="str">
        <f t="shared" si="357"/>
        <v>33944021</v>
      </c>
      <c r="V2087" s="9" t="str">
        <f t="shared" si="358"/>
        <v>A</v>
      </c>
      <c r="W2087" s="2" t="b">
        <f t="shared" si="359"/>
        <v>1</v>
      </c>
      <c r="Y2087" s="2" t="str">
        <f t="shared" si="360"/>
        <v>3.3.94.40.21 - SERVIÇOS RELACIONADOS A COMPUTAÇÃO EM NUVENS</v>
      </c>
      <c r="Z2087" s="2" t="s">
        <v>549</v>
      </c>
    </row>
    <row r="2088" spans="2:26" x14ac:dyDescent="0.25">
      <c r="B2088" s="56" t="s">
        <v>135</v>
      </c>
      <c r="C2088" s="52" t="s">
        <v>135</v>
      </c>
      <c r="D2088" s="52" t="s">
        <v>224</v>
      </c>
      <c r="E2088" s="52" t="s">
        <v>153</v>
      </c>
      <c r="F2088" s="52" t="s">
        <v>191</v>
      </c>
      <c r="G2088" s="47" t="str">
        <f t="shared" si="352"/>
        <v>3.3.94.40.99</v>
      </c>
      <c r="H2088" s="49" t="s">
        <v>370</v>
      </c>
      <c r="I2088" s="38" t="str">
        <f t="shared" si="361"/>
        <v>A</v>
      </c>
      <c r="J2088" s="44">
        <f t="shared" si="353"/>
        <v>5</v>
      </c>
      <c r="K2088" s="39" t="s">
        <v>47</v>
      </c>
      <c r="L2088" s="38" t="s">
        <v>770</v>
      </c>
      <c r="M2088" s="38" t="s">
        <v>545</v>
      </c>
      <c r="N2088" s="59" t="s">
        <v>549</v>
      </c>
      <c r="O2088" s="62" t="s">
        <v>554</v>
      </c>
      <c r="Q2088" s="2" t="str">
        <f t="shared" si="354"/>
        <v>3.3.94.40.99</v>
      </c>
      <c r="R2088" s="2" t="str">
        <f t="shared" si="355"/>
        <v>33944099</v>
      </c>
      <c r="S2088" s="2" t="b">
        <f t="shared" si="356"/>
        <v>1</v>
      </c>
      <c r="T2088" s="6" t="str">
        <f t="shared" si="357"/>
        <v>33944099</v>
      </c>
      <c r="V2088" s="9" t="str">
        <f t="shared" si="358"/>
        <v>A</v>
      </c>
      <c r="W2088" s="2" t="b">
        <f t="shared" si="359"/>
        <v>1</v>
      </c>
      <c r="Y2088" s="2" t="str">
        <f t="shared" si="360"/>
        <v>3.3.94.40.99 - OUTROS SERVIÇOS DE TECNOLOGIA DA INFORMAÇÃO E COMUNICAÇÃO - PESSOA JURÍDICA</v>
      </c>
      <c r="Z2088" s="2" t="s">
        <v>549</v>
      </c>
    </row>
    <row r="2089" spans="2:26" x14ac:dyDescent="0.25">
      <c r="B2089" s="30" t="s">
        <v>135</v>
      </c>
      <c r="C2089" s="31" t="s">
        <v>135</v>
      </c>
      <c r="D2089" s="31" t="s">
        <v>224</v>
      </c>
      <c r="E2089" s="31" t="s">
        <v>185</v>
      </c>
      <c r="F2089" s="31" t="s">
        <v>186</v>
      </c>
      <c r="G2089" s="32" t="str">
        <f t="shared" si="352"/>
        <v>3.3.94.92.00</v>
      </c>
      <c r="H2089" s="33" t="s">
        <v>59</v>
      </c>
      <c r="I2089" s="34" t="str">
        <f t="shared" si="361"/>
        <v>S</v>
      </c>
      <c r="J2089" s="32">
        <f t="shared" si="353"/>
        <v>4</v>
      </c>
      <c r="K2089" s="35" t="s">
        <v>46</v>
      </c>
      <c r="L2089" s="32" t="s">
        <v>770</v>
      </c>
      <c r="M2089" s="32" t="s">
        <v>544</v>
      </c>
      <c r="N2089" s="59" t="s">
        <v>549</v>
      </c>
      <c r="O2089" s="61" t="s">
        <v>554</v>
      </c>
      <c r="Q2089" s="2" t="str">
        <f t="shared" si="354"/>
        <v>3.3.94.92.00</v>
      </c>
      <c r="R2089" s="2" t="str">
        <f t="shared" si="355"/>
        <v>33949200</v>
      </c>
      <c r="S2089" s="2" t="b">
        <f t="shared" si="356"/>
        <v>1</v>
      </c>
      <c r="T2089" s="6" t="str">
        <f t="shared" si="357"/>
        <v>33949200</v>
      </c>
      <c r="V2089" s="9" t="str">
        <f t="shared" si="358"/>
        <v>S</v>
      </c>
      <c r="W2089" s="2" t="b">
        <f t="shared" si="359"/>
        <v>1</v>
      </c>
      <c r="Y2089" s="2" t="str">
        <f t="shared" si="360"/>
        <v>3.3.94.92.00 - DESPESAS DE EXERCÍCIOS ANTERIORES</v>
      </c>
      <c r="Z2089" s="2" t="s">
        <v>549</v>
      </c>
    </row>
    <row r="2090" spans="2:26" x14ac:dyDescent="0.25">
      <c r="B2090" s="36" t="s">
        <v>135</v>
      </c>
      <c r="C2090" s="37" t="s">
        <v>135</v>
      </c>
      <c r="D2090" s="37" t="s">
        <v>224</v>
      </c>
      <c r="E2090" s="37" t="s">
        <v>185</v>
      </c>
      <c r="F2090" s="37" t="s">
        <v>137</v>
      </c>
      <c r="G2090" s="38" t="str">
        <f t="shared" si="352"/>
        <v>3.3.94.92.30</v>
      </c>
      <c r="H2090" s="23" t="s">
        <v>3</v>
      </c>
      <c r="I2090" s="38" t="str">
        <f t="shared" si="361"/>
        <v>A</v>
      </c>
      <c r="J2090" s="38">
        <f t="shared" si="353"/>
        <v>5</v>
      </c>
      <c r="K2090" s="39" t="s">
        <v>47</v>
      </c>
      <c r="L2090" s="38" t="s">
        <v>770</v>
      </c>
      <c r="M2090" s="38" t="s">
        <v>544</v>
      </c>
      <c r="N2090" s="59" t="s">
        <v>549</v>
      </c>
      <c r="O2090" s="62" t="s">
        <v>554</v>
      </c>
      <c r="Q2090" s="2" t="str">
        <f t="shared" si="354"/>
        <v>3.3.94.92.30</v>
      </c>
      <c r="R2090" s="2" t="str">
        <f t="shared" si="355"/>
        <v>33949230</v>
      </c>
      <c r="S2090" s="2" t="b">
        <f t="shared" si="356"/>
        <v>1</v>
      </c>
      <c r="T2090" s="6" t="str">
        <f t="shared" si="357"/>
        <v>33949230</v>
      </c>
      <c r="V2090" s="9" t="str">
        <f t="shared" si="358"/>
        <v>A</v>
      </c>
      <c r="W2090" s="2" t="b">
        <f t="shared" si="359"/>
        <v>1</v>
      </c>
      <c r="Y2090" s="2" t="str">
        <f t="shared" si="360"/>
        <v>3.3.94.92.30 - MATERIAL DE CONSUMO</v>
      </c>
      <c r="Z2090" s="2" t="s">
        <v>549</v>
      </c>
    </row>
    <row r="2091" spans="2:26" x14ac:dyDescent="0.25">
      <c r="B2091" s="36" t="s">
        <v>135</v>
      </c>
      <c r="C2091" s="37" t="s">
        <v>135</v>
      </c>
      <c r="D2091" s="37" t="s">
        <v>224</v>
      </c>
      <c r="E2091" s="37" t="s">
        <v>185</v>
      </c>
      <c r="F2091" s="37" t="s">
        <v>184</v>
      </c>
      <c r="G2091" s="38" t="str">
        <f t="shared" si="352"/>
        <v>3.3.94.92.39</v>
      </c>
      <c r="H2091" s="23" t="s">
        <v>80</v>
      </c>
      <c r="I2091" s="38" t="str">
        <f t="shared" si="361"/>
        <v>A</v>
      </c>
      <c r="J2091" s="38">
        <f t="shared" si="353"/>
        <v>5</v>
      </c>
      <c r="K2091" s="39" t="s">
        <v>47</v>
      </c>
      <c r="L2091" s="38" t="s">
        <v>770</v>
      </c>
      <c r="M2091" s="38" t="s">
        <v>544</v>
      </c>
      <c r="N2091" s="59" t="s">
        <v>549</v>
      </c>
      <c r="O2091" s="62" t="s">
        <v>554</v>
      </c>
      <c r="Q2091" s="2" t="str">
        <f t="shared" si="354"/>
        <v>3.3.94.92.39</v>
      </c>
      <c r="R2091" s="2" t="str">
        <f t="shared" si="355"/>
        <v>33949239</v>
      </c>
      <c r="S2091" s="2" t="b">
        <f t="shared" si="356"/>
        <v>1</v>
      </c>
      <c r="T2091" s="6" t="str">
        <f t="shared" si="357"/>
        <v>33949239</v>
      </c>
      <c r="V2091" s="9" t="str">
        <f t="shared" si="358"/>
        <v>A</v>
      </c>
      <c r="W2091" s="2" t="b">
        <f t="shared" si="359"/>
        <v>1</v>
      </c>
      <c r="Y2091" s="2" t="str">
        <f t="shared" si="360"/>
        <v>3.3.94.92.39 - OUTROS SERVIÇOS DE TERCEIROS - PESSOA JURÍDICA</v>
      </c>
      <c r="Z2091" s="2" t="s">
        <v>549</v>
      </c>
    </row>
    <row r="2092" spans="2:26" x14ac:dyDescent="0.25">
      <c r="B2092" s="36" t="s">
        <v>135</v>
      </c>
      <c r="C2092" s="37" t="s">
        <v>135</v>
      </c>
      <c r="D2092" s="37" t="s">
        <v>224</v>
      </c>
      <c r="E2092" s="37" t="s">
        <v>185</v>
      </c>
      <c r="F2092" s="37" t="s">
        <v>191</v>
      </c>
      <c r="G2092" s="38" t="str">
        <f t="shared" si="352"/>
        <v>3.3.94.92.99</v>
      </c>
      <c r="H2092" s="23" t="s">
        <v>62</v>
      </c>
      <c r="I2092" s="38" t="str">
        <f t="shared" si="361"/>
        <v>A</v>
      </c>
      <c r="J2092" s="38">
        <f t="shared" si="353"/>
        <v>5</v>
      </c>
      <c r="K2092" s="39" t="s">
        <v>47</v>
      </c>
      <c r="L2092" s="38" t="s">
        <v>770</v>
      </c>
      <c r="M2092" s="38" t="s">
        <v>544</v>
      </c>
      <c r="N2092" s="59" t="s">
        <v>549</v>
      </c>
      <c r="O2092" s="62" t="s">
        <v>554</v>
      </c>
      <c r="Q2092" s="2" t="str">
        <f t="shared" si="354"/>
        <v>3.3.94.92.99</v>
      </c>
      <c r="R2092" s="2" t="str">
        <f t="shared" si="355"/>
        <v>33949299</v>
      </c>
      <c r="S2092" s="2" t="b">
        <f t="shared" si="356"/>
        <v>1</v>
      </c>
      <c r="T2092" s="6" t="str">
        <f t="shared" si="357"/>
        <v>33949299</v>
      </c>
      <c r="V2092" s="9" t="str">
        <f t="shared" si="358"/>
        <v>A</v>
      </c>
      <c r="W2092" s="2" t="b">
        <f t="shared" si="359"/>
        <v>1</v>
      </c>
      <c r="Y2092" s="2" t="str">
        <f t="shared" si="360"/>
        <v>3.3.94.92.99 - OUTRAS DESPESAS DE EXERCICIOS ANTERIORES</v>
      </c>
      <c r="Z2092" s="2" t="s">
        <v>549</v>
      </c>
    </row>
    <row r="2093" spans="2:26" s="3" customFormat="1" ht="30" x14ac:dyDescent="0.25">
      <c r="B2093" s="30" t="s">
        <v>135</v>
      </c>
      <c r="C2093" s="31" t="s">
        <v>135</v>
      </c>
      <c r="D2093" s="31" t="s">
        <v>225</v>
      </c>
      <c r="E2093" s="31" t="s">
        <v>186</v>
      </c>
      <c r="F2093" s="31" t="s">
        <v>186</v>
      </c>
      <c r="G2093" s="32" t="str">
        <f t="shared" si="352"/>
        <v>3.3.95.00.00</v>
      </c>
      <c r="H2093" s="33" t="s">
        <v>659</v>
      </c>
      <c r="I2093" s="34" t="str">
        <f t="shared" si="361"/>
        <v>S</v>
      </c>
      <c r="J2093" s="32">
        <f t="shared" si="353"/>
        <v>3</v>
      </c>
      <c r="K2093" s="35" t="s">
        <v>43</v>
      </c>
      <c r="L2093" s="38" t="s">
        <v>770</v>
      </c>
      <c r="M2093" s="32" t="s">
        <v>544</v>
      </c>
      <c r="N2093" s="59" t="s">
        <v>549</v>
      </c>
      <c r="O2093" s="61" t="s">
        <v>554</v>
      </c>
      <c r="Q2093" s="2" t="str">
        <f t="shared" si="354"/>
        <v>3.3.95.00.00</v>
      </c>
      <c r="R2093" s="2" t="str">
        <f t="shared" si="355"/>
        <v>33950000</v>
      </c>
      <c r="S2093" s="2" t="b">
        <f t="shared" si="356"/>
        <v>1</v>
      </c>
      <c r="T2093" s="6" t="str">
        <f t="shared" si="357"/>
        <v>33950000</v>
      </c>
      <c r="V2093" s="11" t="str">
        <f t="shared" si="358"/>
        <v>S</v>
      </c>
      <c r="W2093" s="3" t="b">
        <f t="shared" si="359"/>
        <v>1</v>
      </c>
      <c r="Y2093" s="2" t="str">
        <f t="shared" si="360"/>
        <v>3.3.95.00.00 - APLICAÇÃO DIRETA À CONTA DE RECURSOS DE QUE TRATAM OS §§ 1º E 2º DO ART. 24 DA LEI COMPLEMENTAR Nº 141, DE 2012  - RESTOS A PAGAR CANCELADOS OU PRESCRITOS</v>
      </c>
      <c r="Z2093" s="2" t="s">
        <v>549</v>
      </c>
    </row>
    <row r="2094" spans="2:26" s="3" customFormat="1" x14ac:dyDescent="0.25">
      <c r="B2094" s="30" t="s">
        <v>135</v>
      </c>
      <c r="C2094" s="31" t="s">
        <v>135</v>
      </c>
      <c r="D2094" s="31" t="s">
        <v>225</v>
      </c>
      <c r="E2094" s="31" t="s">
        <v>144</v>
      </c>
      <c r="F2094" s="31" t="s">
        <v>186</v>
      </c>
      <c r="G2094" s="32" t="str">
        <f t="shared" si="352"/>
        <v>3.3.95.08.00</v>
      </c>
      <c r="H2094" s="33" t="s">
        <v>776</v>
      </c>
      <c r="I2094" s="34" t="str">
        <f t="shared" si="361"/>
        <v>S</v>
      </c>
      <c r="J2094" s="32">
        <f t="shared" si="353"/>
        <v>4</v>
      </c>
      <c r="K2094" s="35" t="s">
        <v>46</v>
      </c>
      <c r="L2094" s="32" t="s">
        <v>770</v>
      </c>
      <c r="M2094" s="32" t="s">
        <v>544</v>
      </c>
      <c r="N2094" s="59" t="s">
        <v>549</v>
      </c>
      <c r="O2094" s="61" t="s">
        <v>554</v>
      </c>
      <c r="Q2094" s="2"/>
      <c r="R2094" s="2"/>
      <c r="S2094" s="2"/>
      <c r="T2094" s="6"/>
      <c r="V2094" s="11"/>
      <c r="Y2094" s="2"/>
      <c r="Z2094" s="2"/>
    </row>
    <row r="2095" spans="2:26" s="3" customFormat="1" x14ac:dyDescent="0.25">
      <c r="B2095" s="36" t="s">
        <v>135</v>
      </c>
      <c r="C2095" s="37" t="s">
        <v>135</v>
      </c>
      <c r="D2095" s="37" t="s">
        <v>225</v>
      </c>
      <c r="E2095" s="37" t="s">
        <v>144</v>
      </c>
      <c r="F2095" s="37" t="s">
        <v>173</v>
      </c>
      <c r="G2095" s="38" t="str">
        <f t="shared" si="352"/>
        <v>3.3.95.08.01</v>
      </c>
      <c r="H2095" s="23" t="s">
        <v>784</v>
      </c>
      <c r="I2095" s="38" t="str">
        <f t="shared" si="361"/>
        <v>A</v>
      </c>
      <c r="J2095" s="38">
        <f t="shared" si="353"/>
        <v>5</v>
      </c>
      <c r="K2095" s="39" t="s">
        <v>47</v>
      </c>
      <c r="L2095" s="38" t="s">
        <v>770</v>
      </c>
      <c r="M2095" s="38" t="s">
        <v>545</v>
      </c>
      <c r="N2095" s="59" t="s">
        <v>549</v>
      </c>
      <c r="O2095" s="62" t="s">
        <v>554</v>
      </c>
      <c r="Q2095" s="2"/>
      <c r="R2095" s="2"/>
      <c r="S2095" s="2"/>
      <c r="T2095" s="6"/>
      <c r="V2095" s="11"/>
      <c r="Y2095" s="2"/>
      <c r="Z2095" s="2"/>
    </row>
    <row r="2096" spans="2:26" s="3" customFormat="1" x14ac:dyDescent="0.25">
      <c r="B2096" s="36" t="s">
        <v>135</v>
      </c>
      <c r="C2096" s="37" t="s">
        <v>135</v>
      </c>
      <c r="D2096" s="37" t="s">
        <v>225</v>
      </c>
      <c r="E2096" s="37" t="s">
        <v>144</v>
      </c>
      <c r="F2096" s="37" t="s">
        <v>141</v>
      </c>
      <c r="G2096" s="38" t="str">
        <f t="shared" si="352"/>
        <v>3.3.95.08.05</v>
      </c>
      <c r="H2096" s="23" t="s">
        <v>785</v>
      </c>
      <c r="I2096" s="38" t="str">
        <f t="shared" si="361"/>
        <v>A</v>
      </c>
      <c r="J2096" s="38">
        <f t="shared" si="353"/>
        <v>5</v>
      </c>
      <c r="K2096" s="39" t="s">
        <v>47</v>
      </c>
      <c r="L2096" s="38" t="s">
        <v>770</v>
      </c>
      <c r="M2096" s="38" t="s">
        <v>545</v>
      </c>
      <c r="N2096" s="59" t="s">
        <v>549</v>
      </c>
      <c r="O2096" s="62" t="s">
        <v>554</v>
      </c>
      <c r="Q2096" s="2"/>
      <c r="R2096" s="2"/>
      <c r="S2096" s="2"/>
      <c r="T2096" s="6"/>
      <c r="V2096" s="11"/>
      <c r="Y2096" s="2"/>
      <c r="Z2096" s="2"/>
    </row>
    <row r="2097" spans="2:26" s="3" customFormat="1" x14ac:dyDescent="0.25">
      <c r="B2097" s="36" t="s">
        <v>135</v>
      </c>
      <c r="C2097" s="37" t="s">
        <v>135</v>
      </c>
      <c r="D2097" s="37" t="s">
        <v>225</v>
      </c>
      <c r="E2097" s="37" t="s">
        <v>144</v>
      </c>
      <c r="F2097" s="37" t="s">
        <v>174</v>
      </c>
      <c r="G2097" s="38" t="str">
        <f t="shared" si="352"/>
        <v>3.3.95.08.09</v>
      </c>
      <c r="H2097" s="23" t="s">
        <v>786</v>
      </c>
      <c r="I2097" s="38" t="str">
        <f t="shared" si="361"/>
        <v>A</v>
      </c>
      <c r="J2097" s="38">
        <f t="shared" si="353"/>
        <v>5</v>
      </c>
      <c r="K2097" s="39" t="s">
        <v>47</v>
      </c>
      <c r="L2097" s="38" t="s">
        <v>770</v>
      </c>
      <c r="M2097" s="38" t="s">
        <v>545</v>
      </c>
      <c r="N2097" s="59" t="s">
        <v>549</v>
      </c>
      <c r="O2097" s="62" t="s">
        <v>554</v>
      </c>
      <c r="Q2097" s="2"/>
      <c r="R2097" s="2"/>
      <c r="S2097" s="2"/>
      <c r="T2097" s="6"/>
      <c r="V2097" s="11"/>
      <c r="Y2097" s="2"/>
      <c r="Z2097" s="2"/>
    </row>
    <row r="2098" spans="2:26" s="3" customFormat="1" x14ac:dyDescent="0.25">
      <c r="B2098" s="36" t="s">
        <v>135</v>
      </c>
      <c r="C2098" s="37" t="s">
        <v>135</v>
      </c>
      <c r="D2098" s="37" t="s">
        <v>225</v>
      </c>
      <c r="E2098" s="37" t="s">
        <v>144</v>
      </c>
      <c r="F2098" s="37" t="s">
        <v>175</v>
      </c>
      <c r="G2098" s="38" t="str">
        <f t="shared" si="352"/>
        <v>3.3.95.08.11</v>
      </c>
      <c r="H2098" s="23" t="s">
        <v>787</v>
      </c>
      <c r="I2098" s="38" t="str">
        <f t="shared" si="361"/>
        <v>A</v>
      </c>
      <c r="J2098" s="38">
        <f t="shared" si="353"/>
        <v>5</v>
      </c>
      <c r="K2098" s="39" t="s">
        <v>47</v>
      </c>
      <c r="L2098" s="38" t="s">
        <v>770</v>
      </c>
      <c r="M2098" s="38" t="s">
        <v>545</v>
      </c>
      <c r="N2098" s="59" t="s">
        <v>549</v>
      </c>
      <c r="O2098" s="62" t="s">
        <v>554</v>
      </c>
      <c r="Q2098" s="2"/>
      <c r="R2098" s="2"/>
      <c r="S2098" s="2"/>
      <c r="T2098" s="6"/>
      <c r="V2098" s="11"/>
      <c r="Y2098" s="2"/>
      <c r="Z2098" s="2"/>
    </row>
    <row r="2099" spans="2:26" s="3" customFormat="1" x14ac:dyDescent="0.25">
      <c r="B2099" s="36" t="s">
        <v>135</v>
      </c>
      <c r="C2099" s="37" t="s">
        <v>135</v>
      </c>
      <c r="D2099" s="37" t="s">
        <v>225</v>
      </c>
      <c r="E2099" s="37" t="s">
        <v>144</v>
      </c>
      <c r="F2099" s="37" t="s">
        <v>146</v>
      </c>
      <c r="G2099" s="38" t="str">
        <f t="shared" si="352"/>
        <v>3.3.95.08.13</v>
      </c>
      <c r="H2099" s="23" t="s">
        <v>788</v>
      </c>
      <c r="I2099" s="38" t="str">
        <f t="shared" si="361"/>
        <v>A</v>
      </c>
      <c r="J2099" s="38">
        <f t="shared" si="353"/>
        <v>5</v>
      </c>
      <c r="K2099" s="39" t="s">
        <v>47</v>
      </c>
      <c r="L2099" s="38" t="s">
        <v>770</v>
      </c>
      <c r="M2099" s="38" t="s">
        <v>545</v>
      </c>
      <c r="N2099" s="59" t="s">
        <v>549</v>
      </c>
      <c r="O2099" s="62" t="s">
        <v>554</v>
      </c>
      <c r="Q2099" s="2"/>
      <c r="R2099" s="2"/>
      <c r="S2099" s="2"/>
      <c r="T2099" s="6"/>
      <c r="V2099" s="11"/>
      <c r="Y2099" s="2"/>
      <c r="Z2099" s="2"/>
    </row>
    <row r="2100" spans="2:26" s="3" customFormat="1" x14ac:dyDescent="0.25">
      <c r="B2100" s="36" t="s">
        <v>135</v>
      </c>
      <c r="C2100" s="37" t="s">
        <v>135</v>
      </c>
      <c r="D2100" s="37" t="s">
        <v>225</v>
      </c>
      <c r="E2100" s="37" t="s">
        <v>144</v>
      </c>
      <c r="F2100" s="37" t="s">
        <v>176</v>
      </c>
      <c r="G2100" s="38" t="str">
        <f t="shared" si="352"/>
        <v>3.3.95.08.14</v>
      </c>
      <c r="H2100" s="23" t="s">
        <v>789</v>
      </c>
      <c r="I2100" s="38" t="str">
        <f t="shared" si="361"/>
        <v>A</v>
      </c>
      <c r="J2100" s="38">
        <f t="shared" si="353"/>
        <v>5</v>
      </c>
      <c r="K2100" s="39" t="s">
        <v>47</v>
      </c>
      <c r="L2100" s="38" t="s">
        <v>770</v>
      </c>
      <c r="M2100" s="38" t="s">
        <v>545</v>
      </c>
      <c r="N2100" s="59" t="s">
        <v>549</v>
      </c>
      <c r="O2100" s="62" t="s">
        <v>554</v>
      </c>
      <c r="Q2100" s="2"/>
      <c r="R2100" s="2"/>
      <c r="S2100" s="2"/>
      <c r="T2100" s="6"/>
      <c r="V2100" s="11"/>
      <c r="Y2100" s="2"/>
      <c r="Z2100" s="2"/>
    </row>
    <row r="2101" spans="2:26" s="3" customFormat="1" x14ac:dyDescent="0.25">
      <c r="B2101" s="36" t="s">
        <v>135</v>
      </c>
      <c r="C2101" s="37" t="s">
        <v>135</v>
      </c>
      <c r="D2101" s="37" t="s">
        <v>225</v>
      </c>
      <c r="E2101" s="37" t="s">
        <v>144</v>
      </c>
      <c r="F2101" s="37" t="s">
        <v>147</v>
      </c>
      <c r="G2101" s="38" t="str">
        <f t="shared" si="352"/>
        <v>3.3.95.08.15</v>
      </c>
      <c r="H2101" s="23" t="s">
        <v>790</v>
      </c>
      <c r="I2101" s="38" t="str">
        <f t="shared" si="361"/>
        <v>A</v>
      </c>
      <c r="J2101" s="38">
        <f t="shared" si="353"/>
        <v>5</v>
      </c>
      <c r="K2101" s="39" t="s">
        <v>47</v>
      </c>
      <c r="L2101" s="38" t="s">
        <v>770</v>
      </c>
      <c r="M2101" s="38" t="s">
        <v>545</v>
      </c>
      <c r="N2101" s="59" t="s">
        <v>549</v>
      </c>
      <c r="O2101" s="62" t="s">
        <v>554</v>
      </c>
      <c r="Q2101" s="2"/>
      <c r="R2101" s="2"/>
      <c r="S2101" s="2"/>
      <c r="T2101" s="6"/>
      <c r="V2101" s="11"/>
      <c r="Y2101" s="2"/>
      <c r="Z2101" s="2"/>
    </row>
    <row r="2102" spans="2:26" s="3" customFormat="1" x14ac:dyDescent="0.25">
      <c r="B2102" s="36" t="s">
        <v>135</v>
      </c>
      <c r="C2102" s="37" t="s">
        <v>135</v>
      </c>
      <c r="D2102" s="37" t="s">
        <v>225</v>
      </c>
      <c r="E2102" s="37" t="s">
        <v>144</v>
      </c>
      <c r="F2102" s="37" t="s">
        <v>168</v>
      </c>
      <c r="G2102" s="38" t="str">
        <f t="shared" si="352"/>
        <v>3.3.95.08.46</v>
      </c>
      <c r="H2102" s="23" t="s">
        <v>791</v>
      </c>
      <c r="I2102" s="38" t="str">
        <f t="shared" si="361"/>
        <v>A</v>
      </c>
      <c r="J2102" s="38">
        <f t="shared" si="353"/>
        <v>5</v>
      </c>
      <c r="K2102" s="39" t="s">
        <v>47</v>
      </c>
      <c r="L2102" s="38" t="s">
        <v>770</v>
      </c>
      <c r="M2102" s="38" t="s">
        <v>545</v>
      </c>
      <c r="N2102" s="59" t="s">
        <v>549</v>
      </c>
      <c r="O2102" s="62" t="s">
        <v>554</v>
      </c>
      <c r="Q2102" s="2"/>
      <c r="R2102" s="2"/>
      <c r="S2102" s="2"/>
      <c r="T2102" s="6"/>
      <c r="V2102" s="11"/>
      <c r="Y2102" s="2"/>
      <c r="Z2102" s="2"/>
    </row>
    <row r="2103" spans="2:26" s="3" customFormat="1" x14ac:dyDescent="0.25">
      <c r="B2103" s="36" t="s">
        <v>135</v>
      </c>
      <c r="C2103" s="37" t="s">
        <v>135</v>
      </c>
      <c r="D2103" s="37" t="s">
        <v>225</v>
      </c>
      <c r="E2103" s="37" t="s">
        <v>144</v>
      </c>
      <c r="F2103" s="37" t="s">
        <v>169</v>
      </c>
      <c r="G2103" s="38" t="str">
        <f t="shared" si="352"/>
        <v>3.3.95.08.47</v>
      </c>
      <c r="H2103" s="23" t="s">
        <v>792</v>
      </c>
      <c r="I2103" s="38" t="str">
        <f t="shared" si="361"/>
        <v>A</v>
      </c>
      <c r="J2103" s="38">
        <f t="shared" si="353"/>
        <v>5</v>
      </c>
      <c r="K2103" s="39" t="s">
        <v>47</v>
      </c>
      <c r="L2103" s="38" t="s">
        <v>770</v>
      </c>
      <c r="M2103" s="38" t="s">
        <v>545</v>
      </c>
      <c r="N2103" s="59" t="s">
        <v>549</v>
      </c>
      <c r="O2103" s="62" t="s">
        <v>554</v>
      </c>
      <c r="Q2103" s="2"/>
      <c r="R2103" s="2"/>
      <c r="S2103" s="2"/>
      <c r="T2103" s="6"/>
      <c r="V2103" s="11"/>
      <c r="Y2103" s="2"/>
      <c r="Z2103" s="2"/>
    </row>
    <row r="2104" spans="2:26" x14ac:dyDescent="0.25">
      <c r="B2104" s="36" t="s">
        <v>135</v>
      </c>
      <c r="C2104" s="37" t="s">
        <v>135</v>
      </c>
      <c r="D2104" s="37" t="s">
        <v>225</v>
      </c>
      <c r="E2104" s="37" t="s">
        <v>144</v>
      </c>
      <c r="F2104" s="37" t="s">
        <v>170</v>
      </c>
      <c r="G2104" s="38" t="str">
        <f t="shared" si="352"/>
        <v>3.3.95.08.48</v>
      </c>
      <c r="H2104" s="23" t="s">
        <v>793</v>
      </c>
      <c r="I2104" s="38" t="str">
        <f t="shared" si="361"/>
        <v>A</v>
      </c>
      <c r="J2104" s="38">
        <f t="shared" si="353"/>
        <v>5</v>
      </c>
      <c r="K2104" s="39" t="s">
        <v>47</v>
      </c>
      <c r="L2104" s="38" t="s">
        <v>770</v>
      </c>
      <c r="M2104" s="38" t="s">
        <v>545</v>
      </c>
      <c r="N2104" s="59" t="s">
        <v>549</v>
      </c>
      <c r="O2104" s="62" t="s">
        <v>554</v>
      </c>
      <c r="Q2104" s="2" t="str">
        <f>B2104&amp;"."&amp;C2104&amp;"."&amp;D2104&amp;"."&amp;E2104&amp;"."&amp;F2104</f>
        <v>3.3.95.08.48</v>
      </c>
      <c r="R2104" s="2" t="str">
        <f>SUBSTITUTE(Q2104,".","")</f>
        <v>33950848</v>
      </c>
      <c r="S2104" s="2" t="b">
        <f>R2104=T2104</f>
        <v>1</v>
      </c>
      <c r="T2104" s="6" t="str">
        <f>TRIM(SUBSTITUTE(TEXT(G2104,"00000000"),".",""))</f>
        <v>33950848</v>
      </c>
      <c r="V2104" s="9" t="str">
        <f>IF(IFERROR(SEARCH("Último",K2104),0)&gt;0,"A","S")</f>
        <v>A</v>
      </c>
      <c r="W2104" s="2" t="b">
        <f>V2104=I2104</f>
        <v>1</v>
      </c>
      <c r="Y2104" s="2" t="str">
        <f>G2104&amp;" - "&amp;H2104</f>
        <v>3.3.95.08.48 - AUXÍLIO MEDICAMENTO</v>
      </c>
      <c r="Z2104" s="2" t="s">
        <v>549</v>
      </c>
    </row>
    <row r="2105" spans="2:26" x14ac:dyDescent="0.25">
      <c r="B2105" s="36" t="s">
        <v>135</v>
      </c>
      <c r="C2105" s="37" t="s">
        <v>135</v>
      </c>
      <c r="D2105" s="37" t="s">
        <v>225</v>
      </c>
      <c r="E2105" s="37" t="s">
        <v>144</v>
      </c>
      <c r="F2105" s="37" t="s">
        <v>194</v>
      </c>
      <c r="G2105" s="38" t="str">
        <f t="shared" si="352"/>
        <v>3.3.95.08.53</v>
      </c>
      <c r="H2105" s="23" t="s">
        <v>794</v>
      </c>
      <c r="I2105" s="38" t="str">
        <f t="shared" si="361"/>
        <v>A</v>
      </c>
      <c r="J2105" s="38">
        <f t="shared" si="353"/>
        <v>5</v>
      </c>
      <c r="K2105" s="39" t="s">
        <v>47</v>
      </c>
      <c r="L2105" s="38" t="s">
        <v>770</v>
      </c>
      <c r="M2105" s="38" t="s">
        <v>545</v>
      </c>
      <c r="N2105" s="59" t="s">
        <v>549</v>
      </c>
      <c r="O2105" s="62" t="s">
        <v>554</v>
      </c>
      <c r="T2105" s="6"/>
    </row>
    <row r="2106" spans="2:26" x14ac:dyDescent="0.25">
      <c r="B2106" s="36" t="s">
        <v>135</v>
      </c>
      <c r="C2106" s="37" t="s">
        <v>135</v>
      </c>
      <c r="D2106" s="37" t="s">
        <v>225</v>
      </c>
      <c r="E2106" s="37" t="s">
        <v>144</v>
      </c>
      <c r="F2106" s="37" t="s">
        <v>196</v>
      </c>
      <c r="G2106" s="38" t="str">
        <f t="shared" si="352"/>
        <v>3.3.95.08.56</v>
      </c>
      <c r="H2106" s="23" t="s">
        <v>573</v>
      </c>
      <c r="I2106" s="38" t="str">
        <f t="shared" si="361"/>
        <v>A</v>
      </c>
      <c r="J2106" s="38">
        <f t="shared" si="353"/>
        <v>5</v>
      </c>
      <c r="K2106" s="39" t="s">
        <v>47</v>
      </c>
      <c r="L2106" s="38" t="s">
        <v>770</v>
      </c>
      <c r="M2106" s="38" t="s">
        <v>545</v>
      </c>
      <c r="N2106" s="59" t="s">
        <v>549</v>
      </c>
      <c r="O2106" s="62" t="s">
        <v>554</v>
      </c>
      <c r="T2106" s="6"/>
    </row>
    <row r="2107" spans="2:26" x14ac:dyDescent="0.25">
      <c r="B2107" s="36" t="s">
        <v>135</v>
      </c>
      <c r="C2107" s="37" t="s">
        <v>135</v>
      </c>
      <c r="D2107" s="37" t="s">
        <v>225</v>
      </c>
      <c r="E2107" s="37" t="s">
        <v>144</v>
      </c>
      <c r="F2107" s="37" t="s">
        <v>191</v>
      </c>
      <c r="G2107" s="38" t="str">
        <f t="shared" si="352"/>
        <v>3.3.95.08.99</v>
      </c>
      <c r="H2107" s="23" t="s">
        <v>487</v>
      </c>
      <c r="I2107" s="38" t="str">
        <f t="shared" si="361"/>
        <v>A</v>
      </c>
      <c r="J2107" s="38">
        <f t="shared" si="353"/>
        <v>5</v>
      </c>
      <c r="K2107" s="39" t="s">
        <v>47</v>
      </c>
      <c r="L2107" s="38" t="s">
        <v>770</v>
      </c>
      <c r="M2107" s="38" t="s">
        <v>545</v>
      </c>
      <c r="N2107" s="59" t="s">
        <v>549</v>
      </c>
      <c r="O2107" s="62" t="s">
        <v>554</v>
      </c>
      <c r="T2107" s="6"/>
    </row>
    <row r="2108" spans="2:26" x14ac:dyDescent="0.25">
      <c r="B2108" s="30" t="s">
        <v>135</v>
      </c>
      <c r="C2108" s="31" t="s">
        <v>135</v>
      </c>
      <c r="D2108" s="31" t="s">
        <v>225</v>
      </c>
      <c r="E2108" s="31" t="s">
        <v>176</v>
      </c>
      <c r="F2108" s="31" t="s">
        <v>186</v>
      </c>
      <c r="G2108" s="32" t="str">
        <f t="shared" si="352"/>
        <v>3.3.95.14.00</v>
      </c>
      <c r="H2108" s="33" t="s">
        <v>82</v>
      </c>
      <c r="I2108" s="34" t="str">
        <f t="shared" si="361"/>
        <v>S</v>
      </c>
      <c r="J2108" s="32">
        <f t="shared" si="353"/>
        <v>4</v>
      </c>
      <c r="K2108" s="35" t="s">
        <v>46</v>
      </c>
      <c r="L2108" s="32" t="s">
        <v>770</v>
      </c>
      <c r="M2108" s="32" t="s">
        <v>544</v>
      </c>
      <c r="N2108" s="59" t="s">
        <v>549</v>
      </c>
      <c r="O2108" s="61" t="s">
        <v>554</v>
      </c>
      <c r="Q2108" s="2" t="str">
        <f>B2108&amp;"."&amp;C2108&amp;"."&amp;D2108&amp;"."&amp;E2108&amp;"."&amp;F2108</f>
        <v>3.3.95.14.00</v>
      </c>
      <c r="R2108" s="2" t="str">
        <f>SUBSTITUTE(Q2108,".","")</f>
        <v>33951400</v>
      </c>
      <c r="S2108" s="2" t="b">
        <f>R2108=T2108</f>
        <v>1</v>
      </c>
      <c r="T2108" s="6" t="str">
        <f>TRIM(SUBSTITUTE(TEXT(G2108,"00000000"),".",""))</f>
        <v>33951400</v>
      </c>
      <c r="V2108" s="9" t="str">
        <f>IF(IFERROR(SEARCH("Último",K2108),0)&gt;0,"A","S")</f>
        <v>S</v>
      </c>
      <c r="W2108" s="2" t="b">
        <f>V2108=I2108</f>
        <v>1</v>
      </c>
      <c r="Y2108" s="2" t="str">
        <f>G2108&amp;" - "&amp;H2108</f>
        <v>3.3.95.14.00 - DIÁRIAS - CIVIL</v>
      </c>
      <c r="Z2108" s="2" t="s">
        <v>549</v>
      </c>
    </row>
    <row r="2109" spans="2:26" x14ac:dyDescent="0.25">
      <c r="B2109" s="36" t="s">
        <v>135</v>
      </c>
      <c r="C2109" s="37" t="s">
        <v>135</v>
      </c>
      <c r="D2109" s="37" t="s">
        <v>225</v>
      </c>
      <c r="E2109" s="37" t="s">
        <v>176</v>
      </c>
      <c r="F2109" s="37" t="s">
        <v>176</v>
      </c>
      <c r="G2109" s="38" t="str">
        <f t="shared" si="352"/>
        <v>3.3.95.14.14</v>
      </c>
      <c r="H2109" s="45" t="s">
        <v>627</v>
      </c>
      <c r="I2109" s="38" t="str">
        <f>IF(J2109&lt;J2111,"S","A")</f>
        <v>A</v>
      </c>
      <c r="J2109" s="38">
        <f t="shared" si="353"/>
        <v>5</v>
      </c>
      <c r="K2109" s="28" t="s">
        <v>47</v>
      </c>
      <c r="L2109" s="38" t="s">
        <v>770</v>
      </c>
      <c r="M2109" s="38" t="s">
        <v>545</v>
      </c>
      <c r="N2109" s="59" t="s">
        <v>549</v>
      </c>
      <c r="O2109" s="62" t="s">
        <v>554</v>
      </c>
      <c r="T2109" s="6"/>
    </row>
    <row r="2110" spans="2:26" x14ac:dyDescent="0.25">
      <c r="B2110" s="36" t="s">
        <v>135</v>
      </c>
      <c r="C2110" s="37" t="s">
        <v>135</v>
      </c>
      <c r="D2110" s="37" t="s">
        <v>225</v>
      </c>
      <c r="E2110" s="37" t="s">
        <v>176</v>
      </c>
      <c r="F2110" s="37" t="s">
        <v>177</v>
      </c>
      <c r="G2110" s="38" t="str">
        <f t="shared" si="352"/>
        <v>3.3.95.14.16</v>
      </c>
      <c r="H2110" s="45" t="s">
        <v>628</v>
      </c>
      <c r="I2110" s="38" t="str">
        <f>IF(J2110&lt;J2115,"S","A")</f>
        <v>A</v>
      </c>
      <c r="J2110" s="38">
        <f t="shared" si="353"/>
        <v>5</v>
      </c>
      <c r="K2110" s="28" t="s">
        <v>47</v>
      </c>
      <c r="L2110" s="38" t="s">
        <v>770</v>
      </c>
      <c r="M2110" s="38" t="s">
        <v>545</v>
      </c>
      <c r="N2110" s="59" t="s">
        <v>549</v>
      </c>
      <c r="O2110" s="62" t="s">
        <v>554</v>
      </c>
      <c r="T2110" s="6"/>
    </row>
    <row r="2111" spans="2:26" x14ac:dyDescent="0.25">
      <c r="B2111" s="30" t="s">
        <v>135</v>
      </c>
      <c r="C2111" s="31" t="s">
        <v>135</v>
      </c>
      <c r="D2111" s="31" t="s">
        <v>225</v>
      </c>
      <c r="E2111" s="31" t="s">
        <v>148</v>
      </c>
      <c r="F2111" s="31" t="s">
        <v>186</v>
      </c>
      <c r="G2111" s="32" t="str">
        <f t="shared" si="352"/>
        <v>3.3.95.18.00</v>
      </c>
      <c r="H2111" s="33" t="s">
        <v>88</v>
      </c>
      <c r="I2111" s="34" t="str">
        <f>IF(J2111&lt;J2112,"S","A")</f>
        <v>S</v>
      </c>
      <c r="J2111" s="32">
        <f t="shared" si="353"/>
        <v>4</v>
      </c>
      <c r="K2111" s="35" t="s">
        <v>46</v>
      </c>
      <c r="L2111" s="32" t="s">
        <v>770</v>
      </c>
      <c r="M2111" s="32" t="s">
        <v>544</v>
      </c>
      <c r="N2111" s="59" t="s">
        <v>549</v>
      </c>
      <c r="O2111" s="61" t="s">
        <v>554</v>
      </c>
      <c r="Q2111" s="2" t="str">
        <f>B2111&amp;"."&amp;C2111&amp;"."&amp;D2111&amp;"."&amp;E2111&amp;"."&amp;F2111</f>
        <v>3.3.95.18.00</v>
      </c>
      <c r="R2111" s="2" t="str">
        <f>SUBSTITUTE(Q2111,".","")</f>
        <v>33951800</v>
      </c>
      <c r="S2111" s="2" t="b">
        <f>R2111=T2111</f>
        <v>1</v>
      </c>
      <c r="T2111" s="6" t="str">
        <f>TRIM(SUBSTITUTE(TEXT(G2111,"00000000"),".",""))</f>
        <v>33951800</v>
      </c>
      <c r="V2111" s="9" t="str">
        <f>IF(IFERROR(SEARCH("Último",K2111),0)&gt;0,"A","S")</f>
        <v>S</v>
      </c>
      <c r="W2111" s="2" t="b">
        <f>V2111=I2111</f>
        <v>1</v>
      </c>
      <c r="Y2111" s="2" t="str">
        <f>G2111&amp;" - "&amp;H2111</f>
        <v>3.3.95.18.00 - AUXÍLIO FINANCEIRO A ESTUDANTES</v>
      </c>
      <c r="Z2111" s="2" t="s">
        <v>549</v>
      </c>
    </row>
    <row r="2112" spans="2:26" x14ac:dyDescent="0.25">
      <c r="B2112" s="36" t="s">
        <v>135</v>
      </c>
      <c r="C2112" s="37" t="s">
        <v>135</v>
      </c>
      <c r="D2112" s="37" t="s">
        <v>225</v>
      </c>
      <c r="E2112" s="37" t="s">
        <v>148</v>
      </c>
      <c r="F2112" s="37" t="s">
        <v>173</v>
      </c>
      <c r="G2112" s="38" t="str">
        <f t="shared" si="352"/>
        <v>3.3.95.18.01</v>
      </c>
      <c r="H2112" s="45" t="s">
        <v>629</v>
      </c>
      <c r="I2112" s="38" t="str">
        <f>IF(J2112&lt;J2115,"S","A")</f>
        <v>A</v>
      </c>
      <c r="J2112" s="38">
        <f t="shared" si="353"/>
        <v>5</v>
      </c>
      <c r="K2112" s="39" t="s">
        <v>47</v>
      </c>
      <c r="L2112" s="38" t="s">
        <v>770</v>
      </c>
      <c r="M2112" s="38" t="s">
        <v>545</v>
      </c>
      <c r="N2112" s="59" t="s">
        <v>549</v>
      </c>
      <c r="O2112" s="62" t="s">
        <v>554</v>
      </c>
      <c r="T2112" s="6"/>
    </row>
    <row r="2113" spans="2:26" x14ac:dyDescent="0.25">
      <c r="B2113" s="36" t="s">
        <v>135</v>
      </c>
      <c r="C2113" s="37" t="s">
        <v>135</v>
      </c>
      <c r="D2113" s="37" t="s">
        <v>225</v>
      </c>
      <c r="E2113" s="37" t="s">
        <v>148</v>
      </c>
      <c r="F2113" s="37" t="s">
        <v>138</v>
      </c>
      <c r="G2113" s="38" t="str">
        <f t="shared" si="352"/>
        <v>3.3.95.18.02</v>
      </c>
      <c r="H2113" s="45" t="s">
        <v>630</v>
      </c>
      <c r="I2113" s="38" t="str">
        <f>IF(J2113&lt;J2118,"S","A")</f>
        <v>A</v>
      </c>
      <c r="J2113" s="38">
        <f t="shared" si="353"/>
        <v>5</v>
      </c>
      <c r="K2113" s="39" t="s">
        <v>47</v>
      </c>
      <c r="L2113" s="38" t="s">
        <v>770</v>
      </c>
      <c r="M2113" s="38" t="s">
        <v>545</v>
      </c>
      <c r="N2113" s="59" t="s">
        <v>549</v>
      </c>
      <c r="O2113" s="62" t="s">
        <v>554</v>
      </c>
      <c r="T2113" s="6"/>
    </row>
    <row r="2114" spans="2:26" x14ac:dyDescent="0.25">
      <c r="B2114" s="36" t="s">
        <v>135</v>
      </c>
      <c r="C2114" s="37" t="s">
        <v>135</v>
      </c>
      <c r="D2114" s="37" t="s">
        <v>225</v>
      </c>
      <c r="E2114" s="37" t="s">
        <v>148</v>
      </c>
      <c r="F2114" s="37" t="s">
        <v>191</v>
      </c>
      <c r="G2114" s="38" t="str">
        <f t="shared" si="352"/>
        <v>3.3.95.18.99</v>
      </c>
      <c r="H2114" s="45" t="s">
        <v>631</v>
      </c>
      <c r="I2114" s="38" t="str">
        <f>IF(J2114&lt;J2119,"S","A")</f>
        <v>A</v>
      </c>
      <c r="J2114" s="38">
        <f t="shared" si="353"/>
        <v>5</v>
      </c>
      <c r="K2114" s="39" t="s">
        <v>47</v>
      </c>
      <c r="L2114" s="38" t="s">
        <v>770</v>
      </c>
      <c r="M2114" s="38" t="s">
        <v>545</v>
      </c>
      <c r="N2114" s="59" t="s">
        <v>549</v>
      </c>
      <c r="O2114" s="62" t="s">
        <v>554</v>
      </c>
      <c r="T2114" s="6"/>
    </row>
    <row r="2115" spans="2:26" x14ac:dyDescent="0.25">
      <c r="B2115" s="30" t="s">
        <v>135</v>
      </c>
      <c r="C2115" s="31" t="s">
        <v>135</v>
      </c>
      <c r="D2115" s="31" t="s">
        <v>225</v>
      </c>
      <c r="E2115" s="31" t="s">
        <v>178</v>
      </c>
      <c r="F2115" s="31" t="s">
        <v>186</v>
      </c>
      <c r="G2115" s="32" t="str">
        <f t="shared" si="352"/>
        <v>3.3.95.20.00</v>
      </c>
      <c r="H2115" s="33" t="s">
        <v>90</v>
      </c>
      <c r="I2115" s="34" t="str">
        <f>IF(J2115&lt;J2116,"S","A")</f>
        <v>S</v>
      </c>
      <c r="J2115" s="32">
        <f t="shared" si="353"/>
        <v>4</v>
      </c>
      <c r="K2115" s="35" t="s">
        <v>46</v>
      </c>
      <c r="L2115" s="32" t="s">
        <v>770</v>
      </c>
      <c r="M2115" s="32" t="s">
        <v>544</v>
      </c>
      <c r="N2115" s="59" t="s">
        <v>549</v>
      </c>
      <c r="O2115" s="61" t="s">
        <v>554</v>
      </c>
      <c r="Q2115" s="2" t="str">
        <f>B2115&amp;"."&amp;C2115&amp;"."&amp;D2115&amp;"."&amp;E2115&amp;"."&amp;F2115</f>
        <v>3.3.95.20.00</v>
      </c>
      <c r="R2115" s="2" t="str">
        <f>SUBSTITUTE(Q2115,".","")</f>
        <v>33952000</v>
      </c>
      <c r="S2115" s="2" t="b">
        <f>R2115=T2115</f>
        <v>1</v>
      </c>
      <c r="T2115" s="6" t="str">
        <f>TRIM(SUBSTITUTE(TEXT(G2115,"00000000"),".",""))</f>
        <v>33952000</v>
      </c>
      <c r="V2115" s="9" t="str">
        <f>IF(IFERROR(SEARCH("Último",K2115),0)&gt;0,"A","S")</f>
        <v>S</v>
      </c>
      <c r="W2115" s="2" t="b">
        <f>V2115=I2115</f>
        <v>1</v>
      </c>
      <c r="Y2115" s="2" t="str">
        <f>G2115&amp;" - "&amp;H2115</f>
        <v>3.3.95.20.00 - AUXÍLIO FINANCEIRO A PESQUISADORES</v>
      </c>
      <c r="Z2115" s="2" t="s">
        <v>549</v>
      </c>
    </row>
    <row r="2116" spans="2:26" x14ac:dyDescent="0.25">
      <c r="B2116" s="36" t="s">
        <v>135</v>
      </c>
      <c r="C2116" s="37" t="s">
        <v>135</v>
      </c>
      <c r="D2116" s="37" t="s">
        <v>225</v>
      </c>
      <c r="E2116" s="37" t="s">
        <v>178</v>
      </c>
      <c r="F2116" s="37" t="s">
        <v>173</v>
      </c>
      <c r="G2116" s="38" t="str">
        <f t="shared" si="352"/>
        <v>3.3.95.20.01</v>
      </c>
      <c r="H2116" s="45" t="s">
        <v>633</v>
      </c>
      <c r="I2116" s="38" t="str">
        <f>IF(J2116&lt;J2118,"S","A")</f>
        <v>A</v>
      </c>
      <c r="J2116" s="38">
        <f t="shared" si="353"/>
        <v>5</v>
      </c>
      <c r="K2116" s="39" t="s">
        <v>47</v>
      </c>
      <c r="L2116" s="38" t="s">
        <v>770</v>
      </c>
      <c r="M2116" s="38" t="s">
        <v>545</v>
      </c>
      <c r="N2116" s="59" t="s">
        <v>549</v>
      </c>
      <c r="O2116" s="62" t="s">
        <v>554</v>
      </c>
      <c r="T2116" s="6"/>
    </row>
    <row r="2117" spans="2:26" x14ac:dyDescent="0.25">
      <c r="B2117" s="36" t="s">
        <v>135</v>
      </c>
      <c r="C2117" s="37" t="s">
        <v>135</v>
      </c>
      <c r="D2117" s="37" t="s">
        <v>225</v>
      </c>
      <c r="E2117" s="37" t="s">
        <v>178</v>
      </c>
      <c r="F2117" s="37" t="s">
        <v>138</v>
      </c>
      <c r="G2117" s="38" t="str">
        <f t="shared" si="352"/>
        <v>3.3.95.20.02</v>
      </c>
      <c r="H2117" s="45" t="s">
        <v>634</v>
      </c>
      <c r="I2117" s="38" t="str">
        <f>IF(J2117&lt;J2119,"S","A")</f>
        <v>A</v>
      </c>
      <c r="J2117" s="38">
        <f t="shared" si="353"/>
        <v>5</v>
      </c>
      <c r="K2117" s="39" t="s">
        <v>47</v>
      </c>
      <c r="L2117" s="38" t="s">
        <v>770</v>
      </c>
      <c r="M2117" s="38" t="s">
        <v>545</v>
      </c>
      <c r="N2117" s="59" t="s">
        <v>549</v>
      </c>
      <c r="O2117" s="62" t="s">
        <v>554</v>
      </c>
      <c r="T2117" s="6"/>
    </row>
    <row r="2118" spans="2:26" x14ac:dyDescent="0.25">
      <c r="B2118" s="30" t="s">
        <v>135</v>
      </c>
      <c r="C2118" s="31" t="s">
        <v>135</v>
      </c>
      <c r="D2118" s="31" t="s">
        <v>225</v>
      </c>
      <c r="E2118" s="31" t="s">
        <v>137</v>
      </c>
      <c r="F2118" s="31" t="s">
        <v>186</v>
      </c>
      <c r="G2118" s="32" t="str">
        <f t="shared" si="352"/>
        <v>3.3.95.30.00</v>
      </c>
      <c r="H2118" s="33" t="s">
        <v>3</v>
      </c>
      <c r="I2118" s="34" t="str">
        <f t="shared" ref="I2118:I2181" si="362">IF(J2118&lt;J2119,"S","A")</f>
        <v>S</v>
      </c>
      <c r="J2118" s="32">
        <f t="shared" si="353"/>
        <v>4</v>
      </c>
      <c r="K2118" s="35" t="s">
        <v>46</v>
      </c>
      <c r="L2118" s="32" t="s">
        <v>770</v>
      </c>
      <c r="M2118" s="32" t="s">
        <v>544</v>
      </c>
      <c r="N2118" s="59" t="s">
        <v>549</v>
      </c>
      <c r="O2118" s="61" t="s">
        <v>554</v>
      </c>
      <c r="Q2118" s="2" t="str">
        <f t="shared" ref="Q2118:Q2149" si="363">B2118&amp;"."&amp;C2118&amp;"."&amp;D2118&amp;"."&amp;E2118&amp;"."&amp;F2118</f>
        <v>3.3.95.30.00</v>
      </c>
      <c r="R2118" s="2" t="str">
        <f t="shared" ref="R2118:R2149" si="364">SUBSTITUTE(Q2118,".","")</f>
        <v>33953000</v>
      </c>
      <c r="S2118" s="2" t="b">
        <f t="shared" ref="S2118:S2149" si="365">R2118=T2118</f>
        <v>1</v>
      </c>
      <c r="T2118" s="6" t="str">
        <f t="shared" ref="T2118:T2149" si="366">TRIM(SUBSTITUTE(TEXT(G2118,"00000000"),".",""))</f>
        <v>33953000</v>
      </c>
      <c r="V2118" s="9" t="str">
        <f t="shared" ref="V2118:V2149" si="367">IF(IFERROR(SEARCH("Último",K2118),0)&gt;0,"A","S")</f>
        <v>S</v>
      </c>
      <c r="W2118" s="2" t="b">
        <f t="shared" ref="W2118:W2149" si="368">V2118=I2118</f>
        <v>1</v>
      </c>
      <c r="Y2118" s="2" t="str">
        <f t="shared" ref="Y2118:Y2149" si="369">G2118&amp;" - "&amp;H2118</f>
        <v>3.3.95.30.00 - MATERIAL DE CONSUMO</v>
      </c>
      <c r="Z2118" s="2" t="s">
        <v>549</v>
      </c>
    </row>
    <row r="2119" spans="2:26" x14ac:dyDescent="0.25">
      <c r="B2119" s="36" t="s">
        <v>135</v>
      </c>
      <c r="C2119" s="37" t="s">
        <v>135</v>
      </c>
      <c r="D2119" s="37" t="s">
        <v>225</v>
      </c>
      <c r="E2119" s="37" t="s">
        <v>137</v>
      </c>
      <c r="F2119" s="52" t="s">
        <v>173</v>
      </c>
      <c r="G2119" s="38" t="str">
        <f t="shared" si="352"/>
        <v>3.3.95.30.01</v>
      </c>
      <c r="H2119" s="48" t="s">
        <v>93</v>
      </c>
      <c r="I2119" s="38" t="str">
        <f t="shared" si="362"/>
        <v>A</v>
      </c>
      <c r="J2119" s="38">
        <f t="shared" si="353"/>
        <v>5</v>
      </c>
      <c r="K2119" s="57" t="s">
        <v>47</v>
      </c>
      <c r="L2119" s="38" t="s">
        <v>770</v>
      </c>
      <c r="M2119" s="38" t="s">
        <v>545</v>
      </c>
      <c r="N2119" s="59" t="s">
        <v>549</v>
      </c>
      <c r="O2119" s="62" t="s">
        <v>554</v>
      </c>
      <c r="Q2119" s="2" t="str">
        <f t="shared" si="363"/>
        <v>3.3.95.30.01</v>
      </c>
      <c r="R2119" s="2" t="str">
        <f t="shared" si="364"/>
        <v>33953001</v>
      </c>
      <c r="S2119" s="2" t="b">
        <f t="shared" si="365"/>
        <v>1</v>
      </c>
      <c r="T2119" s="6" t="str">
        <f t="shared" si="366"/>
        <v>33953001</v>
      </c>
      <c r="V2119" s="9" t="str">
        <f t="shared" si="367"/>
        <v>A</v>
      </c>
      <c r="W2119" s="2" t="b">
        <f t="shared" si="368"/>
        <v>1</v>
      </c>
      <c r="Y2119" s="2" t="str">
        <f t="shared" si="369"/>
        <v>3.3.95.30.01 - COMBUSTÍVEIS E LUBRIFICANTES AUTOMOTIVOS</v>
      </c>
      <c r="Z2119" s="2" t="s">
        <v>549</v>
      </c>
    </row>
    <row r="2120" spans="2:26" x14ac:dyDescent="0.25">
      <c r="B2120" s="36" t="s">
        <v>135</v>
      </c>
      <c r="C2120" s="37" t="s">
        <v>135</v>
      </c>
      <c r="D2120" s="37" t="s">
        <v>225</v>
      </c>
      <c r="E2120" s="37" t="s">
        <v>137</v>
      </c>
      <c r="F2120" s="52" t="s">
        <v>138</v>
      </c>
      <c r="G2120" s="38" t="str">
        <f t="shared" si="352"/>
        <v>3.3.95.30.02</v>
      </c>
      <c r="H2120" s="57" t="s">
        <v>259</v>
      </c>
      <c r="I2120" s="38" t="str">
        <f t="shared" si="362"/>
        <v>A</v>
      </c>
      <c r="J2120" s="38">
        <f t="shared" si="353"/>
        <v>5</v>
      </c>
      <c r="K2120" s="57" t="s">
        <v>47</v>
      </c>
      <c r="L2120" s="38" t="s">
        <v>770</v>
      </c>
      <c r="M2120" s="38" t="s">
        <v>545</v>
      </c>
      <c r="N2120" s="59" t="s">
        <v>549</v>
      </c>
      <c r="O2120" s="62" t="s">
        <v>554</v>
      </c>
      <c r="Q2120" s="2" t="str">
        <f t="shared" si="363"/>
        <v>3.3.95.30.02</v>
      </c>
      <c r="R2120" s="2" t="str">
        <f t="shared" si="364"/>
        <v>33953002</v>
      </c>
      <c r="S2120" s="2" t="b">
        <f t="shared" si="365"/>
        <v>1</v>
      </c>
      <c r="T2120" s="6" t="str">
        <f t="shared" si="366"/>
        <v>33953002</v>
      </c>
      <c r="V2120" s="9" t="str">
        <f t="shared" si="367"/>
        <v>A</v>
      </c>
      <c r="W2120" s="2" t="b">
        <f t="shared" si="368"/>
        <v>1</v>
      </c>
      <c r="Y2120" s="2" t="str">
        <f t="shared" si="369"/>
        <v>3.3.95.30.02 - COMBUSTÍVEIS E LUBRIFICANTES DE AVIAÇÃO</v>
      </c>
      <c r="Z2120" s="2" t="s">
        <v>549</v>
      </c>
    </row>
    <row r="2121" spans="2:26" x14ac:dyDescent="0.25">
      <c r="B2121" s="36" t="s">
        <v>135</v>
      </c>
      <c r="C2121" s="37" t="s">
        <v>135</v>
      </c>
      <c r="D2121" s="37" t="s">
        <v>225</v>
      </c>
      <c r="E2121" s="37" t="s">
        <v>137</v>
      </c>
      <c r="F2121" s="52" t="s">
        <v>139</v>
      </c>
      <c r="G2121" s="38" t="str">
        <f t="shared" ref="G2121:G2184" si="370">B2121&amp;"."&amp;C2121&amp;"."&amp;D2121&amp;"."&amp;E2121&amp;"."&amp;F2121</f>
        <v>3.3.95.30.03</v>
      </c>
      <c r="H2121" s="57" t="s">
        <v>260</v>
      </c>
      <c r="I2121" s="38" t="str">
        <f t="shared" si="362"/>
        <v>A</v>
      </c>
      <c r="J2121" s="38">
        <f t="shared" ref="J2121:J2184" si="371">IF( (VALUE(F2121) &gt; 0), 5,IF( (VALUE(E2121) &gt; 0), 4,IF( (VALUE(D2121) &gt; 0), 3,IF( (VALUE(C2121) &gt; 0), 2,1))))</f>
        <v>5</v>
      </c>
      <c r="K2121" s="57" t="s">
        <v>47</v>
      </c>
      <c r="L2121" s="38" t="s">
        <v>770</v>
      </c>
      <c r="M2121" s="38" t="s">
        <v>545</v>
      </c>
      <c r="N2121" s="59" t="s">
        <v>549</v>
      </c>
      <c r="O2121" s="62" t="s">
        <v>554</v>
      </c>
      <c r="Q2121" s="2" t="str">
        <f t="shared" si="363"/>
        <v>3.3.95.30.03</v>
      </c>
      <c r="R2121" s="2" t="str">
        <f t="shared" si="364"/>
        <v>33953003</v>
      </c>
      <c r="S2121" s="2" t="b">
        <f t="shared" si="365"/>
        <v>1</v>
      </c>
      <c r="T2121" s="6" t="str">
        <f t="shared" si="366"/>
        <v>33953003</v>
      </c>
      <c r="V2121" s="9" t="str">
        <f t="shared" si="367"/>
        <v>A</v>
      </c>
      <c r="W2121" s="2" t="b">
        <f t="shared" si="368"/>
        <v>1</v>
      </c>
      <c r="Y2121" s="2" t="str">
        <f t="shared" si="369"/>
        <v>3.3.95.30.03 - COMBUSTÍVEIS E LUBRIFICANTES PARA OUTRAS FINALIDADES</v>
      </c>
      <c r="Z2121" s="2" t="s">
        <v>549</v>
      </c>
    </row>
    <row r="2122" spans="2:26" x14ac:dyDescent="0.25">
      <c r="B2122" s="36" t="s">
        <v>135</v>
      </c>
      <c r="C2122" s="37" t="s">
        <v>135</v>
      </c>
      <c r="D2122" s="37" t="s">
        <v>225</v>
      </c>
      <c r="E2122" s="37" t="s">
        <v>137</v>
      </c>
      <c r="F2122" s="52" t="s">
        <v>140</v>
      </c>
      <c r="G2122" s="38" t="str">
        <f t="shared" si="370"/>
        <v>3.3.95.30.04</v>
      </c>
      <c r="H2122" s="57" t="s">
        <v>261</v>
      </c>
      <c r="I2122" s="38" t="str">
        <f t="shared" si="362"/>
        <v>A</v>
      </c>
      <c r="J2122" s="38">
        <f t="shared" si="371"/>
        <v>5</v>
      </c>
      <c r="K2122" s="57" t="s">
        <v>47</v>
      </c>
      <c r="L2122" s="38" t="s">
        <v>770</v>
      </c>
      <c r="M2122" s="38" t="s">
        <v>545</v>
      </c>
      <c r="N2122" s="59" t="s">
        <v>549</v>
      </c>
      <c r="O2122" s="62" t="s">
        <v>554</v>
      </c>
      <c r="Q2122" s="2" t="str">
        <f t="shared" si="363"/>
        <v>3.3.95.30.04</v>
      </c>
      <c r="R2122" s="2" t="str">
        <f t="shared" si="364"/>
        <v>33953004</v>
      </c>
      <c r="S2122" s="2" t="b">
        <f t="shared" si="365"/>
        <v>1</v>
      </c>
      <c r="T2122" s="6" t="str">
        <f t="shared" si="366"/>
        <v>33953004</v>
      </c>
      <c r="V2122" s="9" t="str">
        <f t="shared" si="367"/>
        <v>A</v>
      </c>
      <c r="W2122" s="2" t="b">
        <f t="shared" si="368"/>
        <v>1</v>
      </c>
      <c r="Y2122" s="2" t="str">
        <f t="shared" si="369"/>
        <v>3.3.95.30.04 - GÁS ENGARRAFADO</v>
      </c>
      <c r="Z2122" s="2" t="s">
        <v>549</v>
      </c>
    </row>
    <row r="2123" spans="2:26" x14ac:dyDescent="0.25">
      <c r="B2123" s="36" t="s">
        <v>135</v>
      </c>
      <c r="C2123" s="37" t="s">
        <v>135</v>
      </c>
      <c r="D2123" s="37" t="s">
        <v>225</v>
      </c>
      <c r="E2123" s="37" t="s">
        <v>137</v>
      </c>
      <c r="F2123" s="52" t="s">
        <v>141</v>
      </c>
      <c r="G2123" s="38" t="str">
        <f t="shared" si="370"/>
        <v>3.3.95.30.05</v>
      </c>
      <c r="H2123" s="57" t="s">
        <v>262</v>
      </c>
      <c r="I2123" s="38" t="str">
        <f t="shared" si="362"/>
        <v>A</v>
      </c>
      <c r="J2123" s="38">
        <f t="shared" si="371"/>
        <v>5</v>
      </c>
      <c r="K2123" s="57" t="s">
        <v>47</v>
      </c>
      <c r="L2123" s="38" t="s">
        <v>770</v>
      </c>
      <c r="M2123" s="38" t="s">
        <v>545</v>
      </c>
      <c r="N2123" s="59" t="s">
        <v>549</v>
      </c>
      <c r="O2123" s="62" t="s">
        <v>554</v>
      </c>
      <c r="Q2123" s="2" t="str">
        <f t="shared" si="363"/>
        <v>3.3.95.30.05</v>
      </c>
      <c r="R2123" s="2" t="str">
        <f t="shared" si="364"/>
        <v>33953005</v>
      </c>
      <c r="S2123" s="2" t="b">
        <f t="shared" si="365"/>
        <v>1</v>
      </c>
      <c r="T2123" s="6" t="str">
        <f t="shared" si="366"/>
        <v>33953005</v>
      </c>
      <c r="V2123" s="9" t="str">
        <f t="shared" si="367"/>
        <v>A</v>
      </c>
      <c r="W2123" s="2" t="b">
        <f t="shared" si="368"/>
        <v>1</v>
      </c>
      <c r="Y2123" s="2" t="str">
        <f t="shared" si="369"/>
        <v>3.3.95.30.05 - EXPLOSIVOS E MUNIÇÕES</v>
      </c>
      <c r="Z2123" s="2" t="s">
        <v>549</v>
      </c>
    </row>
    <row r="2124" spans="2:26" x14ac:dyDescent="0.25">
      <c r="B2124" s="36" t="s">
        <v>135</v>
      </c>
      <c r="C2124" s="37" t="s">
        <v>135</v>
      </c>
      <c r="D2124" s="37" t="s">
        <v>225</v>
      </c>
      <c r="E2124" s="37" t="s">
        <v>137</v>
      </c>
      <c r="F2124" s="52" t="s">
        <v>142</v>
      </c>
      <c r="G2124" s="38" t="str">
        <f t="shared" si="370"/>
        <v>3.3.95.30.06</v>
      </c>
      <c r="H2124" s="57" t="s">
        <v>263</v>
      </c>
      <c r="I2124" s="38" t="str">
        <f t="shared" si="362"/>
        <v>A</v>
      </c>
      <c r="J2124" s="38">
        <f t="shared" si="371"/>
        <v>5</v>
      </c>
      <c r="K2124" s="57" t="s">
        <v>47</v>
      </c>
      <c r="L2124" s="38" t="s">
        <v>770</v>
      </c>
      <c r="M2124" s="38" t="s">
        <v>545</v>
      </c>
      <c r="N2124" s="59" t="s">
        <v>549</v>
      </c>
      <c r="O2124" s="62" t="s">
        <v>554</v>
      </c>
      <c r="Q2124" s="2" t="str">
        <f t="shared" si="363"/>
        <v>3.3.95.30.06</v>
      </c>
      <c r="R2124" s="2" t="str">
        <f t="shared" si="364"/>
        <v>33953006</v>
      </c>
      <c r="S2124" s="2" t="b">
        <f t="shared" si="365"/>
        <v>1</v>
      </c>
      <c r="T2124" s="6" t="str">
        <f t="shared" si="366"/>
        <v>33953006</v>
      </c>
      <c r="V2124" s="9" t="str">
        <f t="shared" si="367"/>
        <v>A</v>
      </c>
      <c r="W2124" s="2" t="b">
        <f t="shared" si="368"/>
        <v>1</v>
      </c>
      <c r="Y2124" s="2" t="str">
        <f t="shared" si="369"/>
        <v>3.3.95.30.06 - ALIMENTOS PARA ANIMAIS</v>
      </c>
      <c r="Z2124" s="2" t="s">
        <v>549</v>
      </c>
    </row>
    <row r="2125" spans="2:26" x14ac:dyDescent="0.25">
      <c r="B2125" s="36" t="s">
        <v>135</v>
      </c>
      <c r="C2125" s="37" t="s">
        <v>135</v>
      </c>
      <c r="D2125" s="37" t="s">
        <v>225</v>
      </c>
      <c r="E2125" s="37" t="s">
        <v>137</v>
      </c>
      <c r="F2125" s="52" t="s">
        <v>143</v>
      </c>
      <c r="G2125" s="38" t="str">
        <f t="shared" si="370"/>
        <v>3.3.95.30.07</v>
      </c>
      <c r="H2125" s="57" t="s">
        <v>264</v>
      </c>
      <c r="I2125" s="38" t="str">
        <f t="shared" si="362"/>
        <v>A</v>
      </c>
      <c r="J2125" s="38">
        <f t="shared" si="371"/>
        <v>5</v>
      </c>
      <c r="K2125" s="57" t="s">
        <v>47</v>
      </c>
      <c r="L2125" s="38" t="s">
        <v>770</v>
      </c>
      <c r="M2125" s="38" t="s">
        <v>545</v>
      </c>
      <c r="N2125" s="59" t="s">
        <v>549</v>
      </c>
      <c r="O2125" s="62" t="s">
        <v>554</v>
      </c>
      <c r="Q2125" s="2" t="str">
        <f t="shared" si="363"/>
        <v>3.3.95.30.07</v>
      </c>
      <c r="R2125" s="2" t="str">
        <f t="shared" si="364"/>
        <v>33953007</v>
      </c>
      <c r="S2125" s="2" t="b">
        <f t="shared" si="365"/>
        <v>1</v>
      </c>
      <c r="T2125" s="6" t="str">
        <f t="shared" si="366"/>
        <v>33953007</v>
      </c>
      <c r="V2125" s="9" t="str">
        <f t="shared" si="367"/>
        <v>A</v>
      </c>
      <c r="W2125" s="2" t="b">
        <f t="shared" si="368"/>
        <v>1</v>
      </c>
      <c r="Y2125" s="2" t="str">
        <f t="shared" si="369"/>
        <v>3.3.95.30.07 - GÊNEROS DE ALIMENTAÇÃO</v>
      </c>
      <c r="Z2125" s="2" t="s">
        <v>549</v>
      </c>
    </row>
    <row r="2126" spans="2:26" x14ac:dyDescent="0.25">
      <c r="B2126" s="36" t="s">
        <v>135</v>
      </c>
      <c r="C2126" s="37" t="s">
        <v>135</v>
      </c>
      <c r="D2126" s="37" t="s">
        <v>225</v>
      </c>
      <c r="E2126" s="37" t="s">
        <v>137</v>
      </c>
      <c r="F2126" s="52" t="s">
        <v>144</v>
      </c>
      <c r="G2126" s="38" t="str">
        <f t="shared" si="370"/>
        <v>3.3.95.30.08</v>
      </c>
      <c r="H2126" s="57" t="s">
        <v>265</v>
      </c>
      <c r="I2126" s="38" t="str">
        <f t="shared" si="362"/>
        <v>A</v>
      </c>
      <c r="J2126" s="38">
        <f t="shared" si="371"/>
        <v>5</v>
      </c>
      <c r="K2126" s="57" t="s">
        <v>47</v>
      </c>
      <c r="L2126" s="38" t="s">
        <v>770</v>
      </c>
      <c r="M2126" s="38" t="s">
        <v>545</v>
      </c>
      <c r="N2126" s="59" t="s">
        <v>549</v>
      </c>
      <c r="O2126" s="62" t="s">
        <v>554</v>
      </c>
      <c r="Q2126" s="2" t="str">
        <f t="shared" si="363"/>
        <v>3.3.95.30.08</v>
      </c>
      <c r="R2126" s="2" t="str">
        <f t="shared" si="364"/>
        <v>33953008</v>
      </c>
      <c r="S2126" s="2" t="b">
        <f t="shared" si="365"/>
        <v>1</v>
      </c>
      <c r="T2126" s="6" t="str">
        <f t="shared" si="366"/>
        <v>33953008</v>
      </c>
      <c r="V2126" s="9" t="str">
        <f t="shared" si="367"/>
        <v>A</v>
      </c>
      <c r="W2126" s="2" t="b">
        <f t="shared" si="368"/>
        <v>1</v>
      </c>
      <c r="Y2126" s="2" t="str">
        <f t="shared" si="369"/>
        <v>3.3.95.30.08 - ANIMAIS PARA PESQUISA E ABATE</v>
      </c>
      <c r="Z2126" s="2" t="s">
        <v>549</v>
      </c>
    </row>
    <row r="2127" spans="2:26" x14ac:dyDescent="0.25">
      <c r="B2127" s="36" t="s">
        <v>135</v>
      </c>
      <c r="C2127" s="37" t="s">
        <v>135</v>
      </c>
      <c r="D2127" s="37" t="s">
        <v>225</v>
      </c>
      <c r="E2127" s="37" t="s">
        <v>137</v>
      </c>
      <c r="F2127" s="37" t="s">
        <v>174</v>
      </c>
      <c r="G2127" s="38" t="str">
        <f t="shared" si="370"/>
        <v>3.3.95.30.09</v>
      </c>
      <c r="H2127" s="23" t="s">
        <v>812</v>
      </c>
      <c r="I2127" s="38" t="str">
        <f t="shared" si="362"/>
        <v>A</v>
      </c>
      <c r="J2127" s="38">
        <f t="shared" si="371"/>
        <v>5</v>
      </c>
      <c r="K2127" s="39" t="s">
        <v>47</v>
      </c>
      <c r="L2127" s="38" t="s">
        <v>771</v>
      </c>
      <c r="M2127" s="38" t="s">
        <v>544</v>
      </c>
      <c r="N2127" s="67" t="s">
        <v>814</v>
      </c>
      <c r="O2127" s="62" t="s">
        <v>805</v>
      </c>
      <c r="Q2127" s="2" t="str">
        <f t="shared" si="363"/>
        <v>3.3.95.30.09</v>
      </c>
      <c r="R2127" s="2" t="str">
        <f t="shared" si="364"/>
        <v>33953009</v>
      </c>
      <c r="S2127" s="2" t="b">
        <f t="shared" si="365"/>
        <v>1</v>
      </c>
      <c r="T2127" s="6" t="str">
        <f t="shared" si="366"/>
        <v>33953009</v>
      </c>
      <c r="V2127" s="9" t="str">
        <f t="shared" si="367"/>
        <v>A</v>
      </c>
      <c r="W2127" s="2" t="b">
        <f t="shared" si="368"/>
        <v>1</v>
      </c>
      <c r="Y2127" s="2" t="str">
        <f t="shared" si="369"/>
        <v>3.3.95.30.09 - MEDICAMENTOS PARA USO EM UNIDADE DE SAÚDE</v>
      </c>
      <c r="Z2127" s="2" t="s">
        <v>549</v>
      </c>
    </row>
    <row r="2128" spans="2:26" x14ac:dyDescent="0.25">
      <c r="B2128" s="36" t="s">
        <v>135</v>
      </c>
      <c r="C2128" s="37" t="s">
        <v>135</v>
      </c>
      <c r="D2128" s="37" t="s">
        <v>225</v>
      </c>
      <c r="E2128" s="37" t="s">
        <v>137</v>
      </c>
      <c r="F2128" s="37" t="s">
        <v>183</v>
      </c>
      <c r="G2128" s="38" t="str">
        <f t="shared" si="370"/>
        <v>3.3.95.30.10</v>
      </c>
      <c r="H2128" s="23" t="s">
        <v>810</v>
      </c>
      <c r="I2128" s="38" t="str">
        <f t="shared" si="362"/>
        <v>A</v>
      </c>
      <c r="J2128" s="38">
        <f t="shared" si="371"/>
        <v>5</v>
      </c>
      <c r="K2128" s="39" t="s">
        <v>47</v>
      </c>
      <c r="L2128" s="38" t="s">
        <v>771</v>
      </c>
      <c r="M2128" s="38" t="s">
        <v>544</v>
      </c>
      <c r="N2128" s="67" t="s">
        <v>814</v>
      </c>
      <c r="O2128" s="62" t="s">
        <v>805</v>
      </c>
      <c r="Q2128" s="2" t="str">
        <f t="shared" si="363"/>
        <v>3.3.95.30.10</v>
      </c>
      <c r="R2128" s="2" t="str">
        <f t="shared" si="364"/>
        <v>33953010</v>
      </c>
      <c r="S2128" s="2" t="b">
        <f t="shared" si="365"/>
        <v>1</v>
      </c>
      <c r="T2128" s="6" t="str">
        <f t="shared" si="366"/>
        <v>33953010</v>
      </c>
      <c r="V2128" s="9" t="str">
        <f t="shared" si="367"/>
        <v>A</v>
      </c>
      <c r="W2128" s="2" t="b">
        <f t="shared" si="368"/>
        <v>1</v>
      </c>
      <c r="Y2128" s="2" t="str">
        <f t="shared" si="369"/>
        <v>3.3.95.30.10 - MATERIAL ODONTOLÓGICO, EXCETO MEDICAMENTOS</v>
      </c>
      <c r="Z2128" s="2" t="s">
        <v>549</v>
      </c>
    </row>
    <row r="2129" spans="2:26" x14ac:dyDescent="0.25">
      <c r="B2129" s="36" t="s">
        <v>135</v>
      </c>
      <c r="C2129" s="37" t="s">
        <v>135</v>
      </c>
      <c r="D2129" s="37" t="s">
        <v>225</v>
      </c>
      <c r="E2129" s="37" t="s">
        <v>137</v>
      </c>
      <c r="F2129" s="52" t="s">
        <v>175</v>
      </c>
      <c r="G2129" s="38" t="str">
        <f t="shared" si="370"/>
        <v>3.3.95.30.11</v>
      </c>
      <c r="H2129" s="48" t="s">
        <v>94</v>
      </c>
      <c r="I2129" s="38" t="str">
        <f t="shared" si="362"/>
        <v>A</v>
      </c>
      <c r="J2129" s="38">
        <f t="shared" si="371"/>
        <v>5</v>
      </c>
      <c r="K2129" s="57" t="s">
        <v>47</v>
      </c>
      <c r="L2129" s="38" t="s">
        <v>770</v>
      </c>
      <c r="M2129" s="38" t="s">
        <v>544</v>
      </c>
      <c r="N2129" s="59" t="s">
        <v>549</v>
      </c>
      <c r="O2129" s="62" t="s">
        <v>554</v>
      </c>
      <c r="Q2129" s="2" t="str">
        <f t="shared" si="363"/>
        <v>3.3.95.30.11</v>
      </c>
      <c r="R2129" s="2" t="str">
        <f t="shared" si="364"/>
        <v>33953011</v>
      </c>
      <c r="S2129" s="2" t="b">
        <f t="shared" si="365"/>
        <v>1</v>
      </c>
      <c r="T2129" s="6" t="str">
        <f t="shared" si="366"/>
        <v>33953011</v>
      </c>
      <c r="V2129" s="9" t="str">
        <f t="shared" si="367"/>
        <v>A</v>
      </c>
      <c r="W2129" s="2" t="b">
        <f t="shared" si="368"/>
        <v>1</v>
      </c>
      <c r="Y2129" s="2" t="str">
        <f t="shared" si="369"/>
        <v>3.3.95.30.11 - MATERIAL QUÍMICO</v>
      </c>
      <c r="Z2129" s="2" t="s">
        <v>549</v>
      </c>
    </row>
    <row r="2130" spans="2:26" x14ac:dyDescent="0.25">
      <c r="B2130" s="36" t="s">
        <v>135</v>
      </c>
      <c r="C2130" s="37" t="s">
        <v>135</v>
      </c>
      <c r="D2130" s="37" t="s">
        <v>225</v>
      </c>
      <c r="E2130" s="37" t="s">
        <v>137</v>
      </c>
      <c r="F2130" s="52" t="s">
        <v>145</v>
      </c>
      <c r="G2130" s="38" t="str">
        <f t="shared" si="370"/>
        <v>3.3.95.30.12</v>
      </c>
      <c r="H2130" s="48" t="s">
        <v>266</v>
      </c>
      <c r="I2130" s="38" t="str">
        <f t="shared" si="362"/>
        <v>A</v>
      </c>
      <c r="J2130" s="38">
        <f t="shared" si="371"/>
        <v>5</v>
      </c>
      <c r="K2130" s="57" t="s">
        <v>47</v>
      </c>
      <c r="L2130" s="38" t="s">
        <v>770</v>
      </c>
      <c r="M2130" s="38" t="s">
        <v>545</v>
      </c>
      <c r="N2130" s="59" t="s">
        <v>549</v>
      </c>
      <c r="O2130" s="62" t="s">
        <v>554</v>
      </c>
      <c r="Q2130" s="2" t="str">
        <f t="shared" si="363"/>
        <v>3.3.95.30.12</v>
      </c>
      <c r="R2130" s="2" t="str">
        <f t="shared" si="364"/>
        <v>33953012</v>
      </c>
      <c r="S2130" s="2" t="b">
        <f t="shared" si="365"/>
        <v>1</v>
      </c>
      <c r="T2130" s="6" t="str">
        <f t="shared" si="366"/>
        <v>33953012</v>
      </c>
      <c r="V2130" s="9" t="str">
        <f t="shared" si="367"/>
        <v>A</v>
      </c>
      <c r="W2130" s="2" t="b">
        <f t="shared" si="368"/>
        <v>1</v>
      </c>
      <c r="Y2130" s="2" t="str">
        <f t="shared" si="369"/>
        <v>3.3.95.30.12 - MATERIAL DE COUDELARIA OU DE USO ZOOTÉCNICO</v>
      </c>
      <c r="Z2130" s="2" t="s">
        <v>549</v>
      </c>
    </row>
    <row r="2131" spans="2:26" x14ac:dyDescent="0.25">
      <c r="B2131" s="36" t="s">
        <v>135</v>
      </c>
      <c r="C2131" s="37" t="s">
        <v>135</v>
      </c>
      <c r="D2131" s="37" t="s">
        <v>225</v>
      </c>
      <c r="E2131" s="37" t="s">
        <v>137</v>
      </c>
      <c r="F2131" s="52" t="s">
        <v>146</v>
      </c>
      <c r="G2131" s="38" t="str">
        <f t="shared" si="370"/>
        <v>3.3.95.30.13</v>
      </c>
      <c r="H2131" s="48" t="s">
        <v>267</v>
      </c>
      <c r="I2131" s="38" t="str">
        <f t="shared" si="362"/>
        <v>A</v>
      </c>
      <c r="J2131" s="38">
        <f t="shared" si="371"/>
        <v>5</v>
      </c>
      <c r="K2131" s="57" t="s">
        <v>47</v>
      </c>
      <c r="L2131" s="38" t="s">
        <v>770</v>
      </c>
      <c r="M2131" s="38" t="s">
        <v>545</v>
      </c>
      <c r="N2131" s="59" t="s">
        <v>549</v>
      </c>
      <c r="O2131" s="62" t="s">
        <v>554</v>
      </c>
      <c r="Q2131" s="2" t="str">
        <f t="shared" si="363"/>
        <v>3.3.95.30.13</v>
      </c>
      <c r="R2131" s="2" t="str">
        <f t="shared" si="364"/>
        <v>33953013</v>
      </c>
      <c r="S2131" s="2" t="b">
        <f t="shared" si="365"/>
        <v>1</v>
      </c>
      <c r="T2131" s="6" t="str">
        <f t="shared" si="366"/>
        <v>33953013</v>
      </c>
      <c r="V2131" s="9" t="str">
        <f t="shared" si="367"/>
        <v>A</v>
      </c>
      <c r="W2131" s="2" t="b">
        <f t="shared" si="368"/>
        <v>1</v>
      </c>
      <c r="Y2131" s="2" t="str">
        <f t="shared" si="369"/>
        <v>3.3.95.30.13 - MATERIAL DE CAÇA E PESCA</v>
      </c>
      <c r="Z2131" s="2" t="s">
        <v>549</v>
      </c>
    </row>
    <row r="2132" spans="2:26" x14ac:dyDescent="0.25">
      <c r="B2132" s="36" t="s">
        <v>135</v>
      </c>
      <c r="C2132" s="37" t="s">
        <v>135</v>
      </c>
      <c r="D2132" s="37" t="s">
        <v>225</v>
      </c>
      <c r="E2132" s="37" t="s">
        <v>137</v>
      </c>
      <c r="F2132" s="52" t="s">
        <v>176</v>
      </c>
      <c r="G2132" s="38" t="str">
        <f t="shared" si="370"/>
        <v>3.3.95.30.14</v>
      </c>
      <c r="H2132" s="48" t="s">
        <v>21</v>
      </c>
      <c r="I2132" s="38" t="str">
        <f t="shared" si="362"/>
        <v>A</v>
      </c>
      <c r="J2132" s="38">
        <f t="shared" si="371"/>
        <v>5</v>
      </c>
      <c r="K2132" s="57" t="s">
        <v>47</v>
      </c>
      <c r="L2132" s="38" t="s">
        <v>770</v>
      </c>
      <c r="M2132" s="38" t="s">
        <v>545</v>
      </c>
      <c r="N2132" s="59" t="s">
        <v>549</v>
      </c>
      <c r="O2132" s="62" t="s">
        <v>554</v>
      </c>
      <c r="Q2132" s="2" t="str">
        <f t="shared" si="363"/>
        <v>3.3.95.30.14</v>
      </c>
      <c r="R2132" s="2" t="str">
        <f t="shared" si="364"/>
        <v>33953014</v>
      </c>
      <c r="S2132" s="2" t="b">
        <f t="shared" si="365"/>
        <v>1</v>
      </c>
      <c r="T2132" s="6" t="str">
        <f t="shared" si="366"/>
        <v>33953014</v>
      </c>
      <c r="V2132" s="9" t="str">
        <f t="shared" si="367"/>
        <v>A</v>
      </c>
      <c r="W2132" s="2" t="b">
        <f t="shared" si="368"/>
        <v>1</v>
      </c>
      <c r="Y2132" s="2" t="str">
        <f t="shared" si="369"/>
        <v>3.3.95.30.14 - MATERIAL EDUCATIVO E ESPORTIVO</v>
      </c>
      <c r="Z2132" s="2" t="s">
        <v>549</v>
      </c>
    </row>
    <row r="2133" spans="2:26" x14ac:dyDescent="0.25">
      <c r="B2133" s="36" t="s">
        <v>135</v>
      </c>
      <c r="C2133" s="37" t="s">
        <v>135</v>
      </c>
      <c r="D2133" s="37" t="s">
        <v>225</v>
      </c>
      <c r="E2133" s="37" t="s">
        <v>137</v>
      </c>
      <c r="F2133" s="52" t="s">
        <v>147</v>
      </c>
      <c r="G2133" s="38" t="str">
        <f t="shared" si="370"/>
        <v>3.3.95.30.15</v>
      </c>
      <c r="H2133" s="48" t="s">
        <v>268</v>
      </c>
      <c r="I2133" s="38" t="str">
        <f t="shared" si="362"/>
        <v>A</v>
      </c>
      <c r="J2133" s="38">
        <f t="shared" si="371"/>
        <v>5</v>
      </c>
      <c r="K2133" s="57" t="s">
        <v>47</v>
      </c>
      <c r="L2133" s="38" t="s">
        <v>770</v>
      </c>
      <c r="M2133" s="38" t="s">
        <v>545</v>
      </c>
      <c r="N2133" s="59" t="s">
        <v>549</v>
      </c>
      <c r="O2133" s="62" t="s">
        <v>554</v>
      </c>
      <c r="Q2133" s="2" t="str">
        <f t="shared" si="363"/>
        <v>3.3.95.30.15</v>
      </c>
      <c r="R2133" s="2" t="str">
        <f t="shared" si="364"/>
        <v>33953015</v>
      </c>
      <c r="S2133" s="2" t="b">
        <f t="shared" si="365"/>
        <v>1</v>
      </c>
      <c r="T2133" s="6" t="str">
        <f t="shared" si="366"/>
        <v>33953015</v>
      </c>
      <c r="V2133" s="9" t="str">
        <f t="shared" si="367"/>
        <v>A</v>
      </c>
      <c r="W2133" s="2" t="b">
        <f t="shared" si="368"/>
        <v>1</v>
      </c>
      <c r="Y2133" s="2" t="str">
        <f t="shared" si="369"/>
        <v>3.3.95.30.15 - MATERIAL PARA FESTIVIDADES E HOMENAGENS</v>
      </c>
      <c r="Z2133" s="2" t="s">
        <v>549</v>
      </c>
    </row>
    <row r="2134" spans="2:26" x14ac:dyDescent="0.25">
      <c r="B2134" s="36" t="s">
        <v>135</v>
      </c>
      <c r="C2134" s="37" t="s">
        <v>135</v>
      </c>
      <c r="D2134" s="37" t="s">
        <v>225</v>
      </c>
      <c r="E2134" s="37" t="s">
        <v>137</v>
      </c>
      <c r="F2134" s="52" t="s">
        <v>177</v>
      </c>
      <c r="G2134" s="38" t="str">
        <f t="shared" si="370"/>
        <v>3.3.95.30.16</v>
      </c>
      <c r="H2134" s="48" t="s">
        <v>4</v>
      </c>
      <c r="I2134" s="38" t="str">
        <f t="shared" si="362"/>
        <v>A</v>
      </c>
      <c r="J2134" s="38">
        <f t="shared" si="371"/>
        <v>5</v>
      </c>
      <c r="K2134" s="57" t="s">
        <v>47</v>
      </c>
      <c r="L2134" s="38" t="s">
        <v>770</v>
      </c>
      <c r="M2134" s="38" t="s">
        <v>545</v>
      </c>
      <c r="N2134" s="59" t="s">
        <v>549</v>
      </c>
      <c r="O2134" s="62" t="s">
        <v>554</v>
      </c>
      <c r="Q2134" s="2" t="str">
        <f t="shared" si="363"/>
        <v>3.3.95.30.16</v>
      </c>
      <c r="R2134" s="2" t="str">
        <f t="shared" si="364"/>
        <v>33953016</v>
      </c>
      <c r="S2134" s="2" t="b">
        <f t="shared" si="365"/>
        <v>1</v>
      </c>
      <c r="T2134" s="6" t="str">
        <f t="shared" si="366"/>
        <v>33953016</v>
      </c>
      <c r="V2134" s="9" t="str">
        <f t="shared" si="367"/>
        <v>A</v>
      </c>
      <c r="W2134" s="2" t="b">
        <f t="shared" si="368"/>
        <v>1</v>
      </c>
      <c r="Y2134" s="2" t="str">
        <f t="shared" si="369"/>
        <v>3.3.95.30.16 - MATERIAL DE EXPEDIENTE</v>
      </c>
      <c r="Z2134" s="2" t="s">
        <v>549</v>
      </c>
    </row>
    <row r="2135" spans="2:26" x14ac:dyDescent="0.25">
      <c r="B2135" s="36" t="s">
        <v>135</v>
      </c>
      <c r="C2135" s="37" t="s">
        <v>135</v>
      </c>
      <c r="D2135" s="37" t="s">
        <v>225</v>
      </c>
      <c r="E2135" s="37" t="s">
        <v>137</v>
      </c>
      <c r="F2135" s="52" t="s">
        <v>187</v>
      </c>
      <c r="G2135" s="38" t="str">
        <f t="shared" si="370"/>
        <v>3.3.95.30.17</v>
      </c>
      <c r="H2135" s="48" t="s">
        <v>22</v>
      </c>
      <c r="I2135" s="38" t="str">
        <f t="shared" si="362"/>
        <v>A</v>
      </c>
      <c r="J2135" s="38">
        <f t="shared" si="371"/>
        <v>5</v>
      </c>
      <c r="K2135" s="57" t="s">
        <v>47</v>
      </c>
      <c r="L2135" s="38" t="s">
        <v>770</v>
      </c>
      <c r="M2135" s="38" t="s">
        <v>545</v>
      </c>
      <c r="N2135" s="59" t="s">
        <v>549</v>
      </c>
      <c r="O2135" s="62" t="s">
        <v>554</v>
      </c>
      <c r="Q2135" s="2" t="str">
        <f t="shared" si="363"/>
        <v>3.3.95.30.17</v>
      </c>
      <c r="R2135" s="2" t="str">
        <f t="shared" si="364"/>
        <v>33953017</v>
      </c>
      <c r="S2135" s="2" t="b">
        <f t="shared" si="365"/>
        <v>1</v>
      </c>
      <c r="T2135" s="6" t="str">
        <f t="shared" si="366"/>
        <v>33953017</v>
      </c>
      <c r="V2135" s="9" t="str">
        <f t="shared" si="367"/>
        <v>A</v>
      </c>
      <c r="W2135" s="2" t="b">
        <f t="shared" si="368"/>
        <v>1</v>
      </c>
      <c r="Y2135" s="2" t="str">
        <f t="shared" si="369"/>
        <v>3.3.95.30.17 - MATERIAL DE PROCESSAMENTO DE DADOS</v>
      </c>
      <c r="Z2135" s="2" t="s">
        <v>549</v>
      </c>
    </row>
    <row r="2136" spans="2:26" x14ac:dyDescent="0.25">
      <c r="B2136" s="36" t="s">
        <v>135</v>
      </c>
      <c r="C2136" s="37" t="s">
        <v>135</v>
      </c>
      <c r="D2136" s="37" t="s">
        <v>225</v>
      </c>
      <c r="E2136" s="37" t="s">
        <v>137</v>
      </c>
      <c r="F2136" s="52" t="s">
        <v>148</v>
      </c>
      <c r="G2136" s="38" t="str">
        <f t="shared" si="370"/>
        <v>3.3.95.30.18</v>
      </c>
      <c r="H2136" s="48" t="s">
        <v>269</v>
      </c>
      <c r="I2136" s="38" t="str">
        <f t="shared" si="362"/>
        <v>A</v>
      </c>
      <c r="J2136" s="38">
        <f t="shared" si="371"/>
        <v>5</v>
      </c>
      <c r="K2136" s="57" t="s">
        <v>47</v>
      </c>
      <c r="L2136" s="38" t="s">
        <v>770</v>
      </c>
      <c r="M2136" s="38" t="s">
        <v>545</v>
      </c>
      <c r="N2136" s="59" t="s">
        <v>549</v>
      </c>
      <c r="O2136" s="62" t="s">
        <v>554</v>
      </c>
      <c r="Q2136" s="2" t="str">
        <f t="shared" si="363"/>
        <v>3.3.95.30.18</v>
      </c>
      <c r="R2136" s="2" t="str">
        <f t="shared" si="364"/>
        <v>33953018</v>
      </c>
      <c r="S2136" s="2" t="b">
        <f t="shared" si="365"/>
        <v>1</v>
      </c>
      <c r="T2136" s="6" t="str">
        <f t="shared" si="366"/>
        <v>33953018</v>
      </c>
      <c r="V2136" s="9" t="str">
        <f t="shared" si="367"/>
        <v>A</v>
      </c>
      <c r="W2136" s="2" t="b">
        <f t="shared" si="368"/>
        <v>1</v>
      </c>
      <c r="Y2136" s="2" t="str">
        <f t="shared" si="369"/>
        <v>3.3.95.30.18 - MATERIAIS E MEDICAMENTOS PARA USO VETERINÁRIO</v>
      </c>
      <c r="Z2136" s="2" t="s">
        <v>549</v>
      </c>
    </row>
    <row r="2137" spans="2:26" x14ac:dyDescent="0.25">
      <c r="B2137" s="36" t="s">
        <v>135</v>
      </c>
      <c r="C2137" s="37" t="s">
        <v>135</v>
      </c>
      <c r="D2137" s="37" t="s">
        <v>225</v>
      </c>
      <c r="E2137" s="37" t="s">
        <v>137</v>
      </c>
      <c r="F2137" s="52" t="s">
        <v>149</v>
      </c>
      <c r="G2137" s="38" t="str">
        <f t="shared" si="370"/>
        <v>3.3.95.30.19</v>
      </c>
      <c r="H2137" s="48" t="s">
        <v>270</v>
      </c>
      <c r="I2137" s="38" t="str">
        <f t="shared" si="362"/>
        <v>A</v>
      </c>
      <c r="J2137" s="38">
        <f t="shared" si="371"/>
        <v>5</v>
      </c>
      <c r="K2137" s="57" t="s">
        <v>47</v>
      </c>
      <c r="L2137" s="38" t="s">
        <v>770</v>
      </c>
      <c r="M2137" s="38" t="s">
        <v>545</v>
      </c>
      <c r="N2137" s="59" t="s">
        <v>549</v>
      </c>
      <c r="O2137" s="62" t="s">
        <v>554</v>
      </c>
      <c r="Q2137" s="2" t="str">
        <f t="shared" si="363"/>
        <v>3.3.95.30.19</v>
      </c>
      <c r="R2137" s="2" t="str">
        <f t="shared" si="364"/>
        <v>33953019</v>
      </c>
      <c r="S2137" s="2" t="b">
        <f t="shared" si="365"/>
        <v>1</v>
      </c>
      <c r="T2137" s="6" t="str">
        <f t="shared" si="366"/>
        <v>33953019</v>
      </c>
      <c r="V2137" s="9" t="str">
        <f t="shared" si="367"/>
        <v>A</v>
      </c>
      <c r="W2137" s="2" t="b">
        <f t="shared" si="368"/>
        <v>1</v>
      </c>
      <c r="Y2137" s="2" t="str">
        <f t="shared" si="369"/>
        <v>3.3.95.30.19 - MATERIAL DE ACONDICIONAMENTO E EMBALAGEM</v>
      </c>
      <c r="Z2137" s="2" t="s">
        <v>549</v>
      </c>
    </row>
    <row r="2138" spans="2:26" x14ac:dyDescent="0.25">
      <c r="B2138" s="36" t="s">
        <v>135</v>
      </c>
      <c r="C2138" s="37" t="s">
        <v>135</v>
      </c>
      <c r="D2138" s="37" t="s">
        <v>225</v>
      </c>
      <c r="E2138" s="37" t="s">
        <v>137</v>
      </c>
      <c r="F2138" s="52" t="s">
        <v>178</v>
      </c>
      <c r="G2138" s="38" t="str">
        <f t="shared" si="370"/>
        <v>3.3.95.30.20</v>
      </c>
      <c r="H2138" s="48" t="s">
        <v>23</v>
      </c>
      <c r="I2138" s="38" t="str">
        <f t="shared" si="362"/>
        <v>A</v>
      </c>
      <c r="J2138" s="38">
        <f t="shared" si="371"/>
        <v>5</v>
      </c>
      <c r="K2138" s="57" t="s">
        <v>47</v>
      </c>
      <c r="L2138" s="38" t="s">
        <v>770</v>
      </c>
      <c r="M2138" s="38" t="s">
        <v>545</v>
      </c>
      <c r="N2138" s="59" t="s">
        <v>549</v>
      </c>
      <c r="O2138" s="62" t="s">
        <v>554</v>
      </c>
      <c r="Q2138" s="2" t="str">
        <f t="shared" si="363"/>
        <v>3.3.95.30.20</v>
      </c>
      <c r="R2138" s="2" t="str">
        <f t="shared" si="364"/>
        <v>33953020</v>
      </c>
      <c r="S2138" s="2" t="b">
        <f t="shared" si="365"/>
        <v>1</v>
      </c>
      <c r="T2138" s="6" t="str">
        <f t="shared" si="366"/>
        <v>33953020</v>
      </c>
      <c r="V2138" s="9" t="str">
        <f t="shared" si="367"/>
        <v>A</v>
      </c>
      <c r="W2138" s="2" t="b">
        <f t="shared" si="368"/>
        <v>1</v>
      </c>
      <c r="Y2138" s="2" t="str">
        <f t="shared" si="369"/>
        <v>3.3.95.30.20 - MATERIAL DE CAMA, MESA E BANHO</v>
      </c>
      <c r="Z2138" s="2" t="s">
        <v>549</v>
      </c>
    </row>
    <row r="2139" spans="2:26" x14ac:dyDescent="0.25">
      <c r="B2139" s="36" t="s">
        <v>135</v>
      </c>
      <c r="C2139" s="37" t="s">
        <v>135</v>
      </c>
      <c r="D2139" s="37" t="s">
        <v>225</v>
      </c>
      <c r="E2139" s="37" t="s">
        <v>137</v>
      </c>
      <c r="F2139" s="52" t="s">
        <v>179</v>
      </c>
      <c r="G2139" s="38" t="str">
        <f t="shared" si="370"/>
        <v>3.3.95.30.21</v>
      </c>
      <c r="H2139" s="48" t="s">
        <v>95</v>
      </c>
      <c r="I2139" s="38" t="str">
        <f t="shared" si="362"/>
        <v>A</v>
      </c>
      <c r="J2139" s="38">
        <f t="shared" si="371"/>
        <v>5</v>
      </c>
      <c r="K2139" s="57" t="s">
        <v>47</v>
      </c>
      <c r="L2139" s="38" t="s">
        <v>770</v>
      </c>
      <c r="M2139" s="38" t="s">
        <v>545</v>
      </c>
      <c r="N2139" s="59" t="s">
        <v>549</v>
      </c>
      <c r="O2139" s="62" t="s">
        <v>554</v>
      </c>
      <c r="Q2139" s="2" t="str">
        <f t="shared" si="363"/>
        <v>3.3.95.30.21</v>
      </c>
      <c r="R2139" s="2" t="str">
        <f t="shared" si="364"/>
        <v>33953021</v>
      </c>
      <c r="S2139" s="2" t="b">
        <f t="shared" si="365"/>
        <v>1</v>
      </c>
      <c r="T2139" s="6" t="str">
        <f t="shared" si="366"/>
        <v>33953021</v>
      </c>
      <c r="V2139" s="9" t="str">
        <f t="shared" si="367"/>
        <v>A</v>
      </c>
      <c r="W2139" s="2" t="b">
        <f t="shared" si="368"/>
        <v>1</v>
      </c>
      <c r="Y2139" s="2" t="str">
        <f t="shared" si="369"/>
        <v>3.3.95.30.21 - MATERIAL DE LIMPEZA E PRODUÇÃO DE HIGIENIZAÇÃO</v>
      </c>
      <c r="Z2139" s="2" t="s">
        <v>549</v>
      </c>
    </row>
    <row r="2140" spans="2:26" x14ac:dyDescent="0.25">
      <c r="B2140" s="36" t="s">
        <v>135</v>
      </c>
      <c r="C2140" s="37" t="s">
        <v>135</v>
      </c>
      <c r="D2140" s="37" t="s">
        <v>225</v>
      </c>
      <c r="E2140" s="37" t="s">
        <v>137</v>
      </c>
      <c r="F2140" s="52">
        <v>22</v>
      </c>
      <c r="G2140" s="38" t="str">
        <f t="shared" si="370"/>
        <v>3.3.95.30.22</v>
      </c>
      <c r="H2140" s="48" t="s">
        <v>271</v>
      </c>
      <c r="I2140" s="38" t="str">
        <f t="shared" si="362"/>
        <v>A</v>
      </c>
      <c r="J2140" s="38">
        <f t="shared" si="371"/>
        <v>5</v>
      </c>
      <c r="K2140" s="57" t="s">
        <v>47</v>
      </c>
      <c r="L2140" s="38" t="s">
        <v>770</v>
      </c>
      <c r="M2140" s="38" t="s">
        <v>545</v>
      </c>
      <c r="N2140" s="59" t="s">
        <v>549</v>
      </c>
      <c r="O2140" s="62" t="s">
        <v>554</v>
      </c>
      <c r="Q2140" s="2" t="str">
        <f t="shared" si="363"/>
        <v>3.3.95.30.22</v>
      </c>
      <c r="R2140" s="2" t="str">
        <f t="shared" si="364"/>
        <v>33953022</v>
      </c>
      <c r="S2140" s="2" t="b">
        <f t="shared" si="365"/>
        <v>1</v>
      </c>
      <c r="T2140" s="6" t="str">
        <f t="shared" si="366"/>
        <v>33953022</v>
      </c>
      <c r="V2140" s="9" t="str">
        <f t="shared" si="367"/>
        <v>A</v>
      </c>
      <c r="W2140" s="2" t="b">
        <f t="shared" si="368"/>
        <v>1</v>
      </c>
      <c r="Y2140" s="2" t="str">
        <f t="shared" si="369"/>
        <v>3.3.95.30.22 - MATERIAL DE COPA E COZINHA</v>
      </c>
      <c r="Z2140" s="2" t="s">
        <v>549</v>
      </c>
    </row>
    <row r="2141" spans="2:26" x14ac:dyDescent="0.25">
      <c r="B2141" s="36" t="s">
        <v>135</v>
      </c>
      <c r="C2141" s="37" t="s">
        <v>135</v>
      </c>
      <c r="D2141" s="37" t="s">
        <v>225</v>
      </c>
      <c r="E2141" s="37" t="s">
        <v>137</v>
      </c>
      <c r="F2141" s="52" t="s">
        <v>181</v>
      </c>
      <c r="G2141" s="38" t="str">
        <f t="shared" si="370"/>
        <v>3.3.95.30.23</v>
      </c>
      <c r="H2141" s="48" t="s">
        <v>96</v>
      </c>
      <c r="I2141" s="38" t="str">
        <f t="shared" si="362"/>
        <v>A</v>
      </c>
      <c r="J2141" s="38">
        <f t="shared" si="371"/>
        <v>5</v>
      </c>
      <c r="K2141" s="57" t="s">
        <v>47</v>
      </c>
      <c r="L2141" s="38" t="s">
        <v>770</v>
      </c>
      <c r="M2141" s="38" t="s">
        <v>545</v>
      </c>
      <c r="N2141" s="59" t="s">
        <v>549</v>
      </c>
      <c r="O2141" s="62" t="s">
        <v>554</v>
      </c>
      <c r="Q2141" s="2" t="str">
        <f t="shared" si="363"/>
        <v>3.3.95.30.23</v>
      </c>
      <c r="R2141" s="2" t="str">
        <f t="shared" si="364"/>
        <v>33953023</v>
      </c>
      <c r="S2141" s="2" t="b">
        <f t="shared" si="365"/>
        <v>1</v>
      </c>
      <c r="T2141" s="6" t="str">
        <f t="shared" si="366"/>
        <v>33953023</v>
      </c>
      <c r="V2141" s="9" t="str">
        <f t="shared" si="367"/>
        <v>A</v>
      </c>
      <c r="W2141" s="2" t="b">
        <f t="shared" si="368"/>
        <v>1</v>
      </c>
      <c r="Y2141" s="2" t="str">
        <f t="shared" si="369"/>
        <v>3.3.95.30.23 - MATERIAL DE UNIFORMES, TECIDOS E AVIAMENTOS</v>
      </c>
      <c r="Z2141" s="2" t="s">
        <v>549</v>
      </c>
    </row>
    <row r="2142" spans="2:26" x14ac:dyDescent="0.25">
      <c r="B2142" s="36" t="s">
        <v>135</v>
      </c>
      <c r="C2142" s="37" t="s">
        <v>135</v>
      </c>
      <c r="D2142" s="37" t="s">
        <v>225</v>
      </c>
      <c r="E2142" s="37" t="s">
        <v>137</v>
      </c>
      <c r="F2142" s="52" t="s">
        <v>151</v>
      </c>
      <c r="G2142" s="38" t="str">
        <f t="shared" si="370"/>
        <v>3.3.95.30.24</v>
      </c>
      <c r="H2142" s="46" t="s">
        <v>575</v>
      </c>
      <c r="I2142" s="44" t="str">
        <f t="shared" si="362"/>
        <v>A</v>
      </c>
      <c r="J2142" s="44">
        <f t="shared" si="371"/>
        <v>5</v>
      </c>
      <c r="K2142" s="39" t="s">
        <v>47</v>
      </c>
      <c r="L2142" s="38" t="s">
        <v>770</v>
      </c>
      <c r="M2142" s="38" t="s">
        <v>545</v>
      </c>
      <c r="N2142" s="59" t="s">
        <v>549</v>
      </c>
      <c r="O2142" s="62" t="s">
        <v>554</v>
      </c>
      <c r="Q2142" s="2" t="str">
        <f t="shared" si="363"/>
        <v>3.3.95.30.24</v>
      </c>
      <c r="R2142" s="2" t="str">
        <f t="shared" si="364"/>
        <v>33953024</v>
      </c>
      <c r="S2142" s="2" t="b">
        <f t="shared" si="365"/>
        <v>1</v>
      </c>
      <c r="T2142" s="6" t="str">
        <f t="shared" si="366"/>
        <v>33953024</v>
      </c>
      <c r="V2142" s="9" t="str">
        <f t="shared" si="367"/>
        <v>A</v>
      </c>
      <c r="W2142" s="2" t="b">
        <f t="shared" si="368"/>
        <v>1</v>
      </c>
      <c r="Y2142" s="2" t="str">
        <f t="shared" si="369"/>
        <v>3.3.95.30.24 - MATERIAL PARA MANUTENÇÃO DE BENS IMÓVEIS</v>
      </c>
      <c r="Z2142" s="2" t="s">
        <v>549</v>
      </c>
    </row>
    <row r="2143" spans="2:26" x14ac:dyDescent="0.25">
      <c r="B2143" s="36" t="s">
        <v>135</v>
      </c>
      <c r="C2143" s="37" t="s">
        <v>135</v>
      </c>
      <c r="D2143" s="37" t="s">
        <v>225</v>
      </c>
      <c r="E2143" s="37" t="s">
        <v>137</v>
      </c>
      <c r="F2143" s="52" t="s">
        <v>160</v>
      </c>
      <c r="G2143" s="38" t="str">
        <f t="shared" si="370"/>
        <v>3.3.95.30.25</v>
      </c>
      <c r="H2143" s="48" t="s">
        <v>272</v>
      </c>
      <c r="I2143" s="38" t="str">
        <f t="shared" si="362"/>
        <v>A</v>
      </c>
      <c r="J2143" s="38">
        <f t="shared" si="371"/>
        <v>5</v>
      </c>
      <c r="K2143" s="57" t="s">
        <v>47</v>
      </c>
      <c r="L2143" s="38" t="s">
        <v>770</v>
      </c>
      <c r="M2143" s="38" t="s">
        <v>545</v>
      </c>
      <c r="N2143" s="59" t="s">
        <v>549</v>
      </c>
      <c r="O2143" s="62" t="s">
        <v>554</v>
      </c>
      <c r="Q2143" s="2" t="str">
        <f t="shared" si="363"/>
        <v>3.3.95.30.25</v>
      </c>
      <c r="R2143" s="2" t="str">
        <f t="shared" si="364"/>
        <v>33953025</v>
      </c>
      <c r="S2143" s="2" t="b">
        <f t="shared" si="365"/>
        <v>1</v>
      </c>
      <c r="T2143" s="6" t="str">
        <f t="shared" si="366"/>
        <v>33953025</v>
      </c>
      <c r="V2143" s="9" t="str">
        <f t="shared" si="367"/>
        <v>A</v>
      </c>
      <c r="W2143" s="2" t="b">
        <f t="shared" si="368"/>
        <v>1</v>
      </c>
      <c r="Y2143" s="2" t="str">
        <f t="shared" si="369"/>
        <v>3.3.95.30.25 - MATERIAL PARA MANUTENÇÃO DE BENS MÓVEIS</v>
      </c>
      <c r="Z2143" s="2" t="s">
        <v>549</v>
      </c>
    </row>
    <row r="2144" spans="2:26" x14ac:dyDescent="0.25">
      <c r="B2144" s="36" t="s">
        <v>135</v>
      </c>
      <c r="C2144" s="37" t="s">
        <v>135</v>
      </c>
      <c r="D2144" s="37" t="s">
        <v>225</v>
      </c>
      <c r="E2144" s="37" t="s">
        <v>137</v>
      </c>
      <c r="F2144" s="52" t="s">
        <v>158</v>
      </c>
      <c r="G2144" s="38" t="str">
        <f t="shared" si="370"/>
        <v>3.3.95.30.26</v>
      </c>
      <c r="H2144" s="23" t="s">
        <v>273</v>
      </c>
      <c r="I2144" s="38" t="str">
        <f t="shared" si="362"/>
        <v>A</v>
      </c>
      <c r="J2144" s="38">
        <f t="shared" si="371"/>
        <v>5</v>
      </c>
      <c r="K2144" s="39" t="s">
        <v>47</v>
      </c>
      <c r="L2144" s="38" t="s">
        <v>770</v>
      </c>
      <c r="M2144" s="38" t="s">
        <v>545</v>
      </c>
      <c r="N2144" s="59" t="s">
        <v>549</v>
      </c>
      <c r="O2144" s="62" t="s">
        <v>554</v>
      </c>
      <c r="Q2144" s="2" t="str">
        <f t="shared" si="363"/>
        <v>3.3.95.30.26</v>
      </c>
      <c r="R2144" s="2" t="str">
        <f t="shared" si="364"/>
        <v>33953026</v>
      </c>
      <c r="S2144" s="2" t="b">
        <f t="shared" si="365"/>
        <v>1</v>
      </c>
      <c r="T2144" s="6" t="str">
        <f t="shared" si="366"/>
        <v>33953026</v>
      </c>
      <c r="V2144" s="9" t="str">
        <f t="shared" si="367"/>
        <v>A</v>
      </c>
      <c r="W2144" s="2" t="b">
        <f t="shared" si="368"/>
        <v>1</v>
      </c>
      <c r="Y2144" s="2" t="str">
        <f t="shared" si="369"/>
        <v>3.3.95.30.26 - MATERIAL PARA INSTALAÇÃO ELÉTRICA E ELETRÔNICA</v>
      </c>
      <c r="Z2144" s="2" t="s">
        <v>549</v>
      </c>
    </row>
    <row r="2145" spans="2:26" x14ac:dyDescent="0.25">
      <c r="B2145" s="36" t="s">
        <v>135</v>
      </c>
      <c r="C2145" s="37" t="s">
        <v>135</v>
      </c>
      <c r="D2145" s="37" t="s">
        <v>225</v>
      </c>
      <c r="E2145" s="37" t="s">
        <v>137</v>
      </c>
      <c r="F2145" s="52" t="s">
        <v>152</v>
      </c>
      <c r="G2145" s="38" t="str">
        <f t="shared" si="370"/>
        <v>3.3.95.30.27</v>
      </c>
      <c r="H2145" s="48" t="s">
        <v>274</v>
      </c>
      <c r="I2145" s="38" t="str">
        <f t="shared" si="362"/>
        <v>A</v>
      </c>
      <c r="J2145" s="38">
        <f t="shared" si="371"/>
        <v>5</v>
      </c>
      <c r="K2145" s="57" t="s">
        <v>47</v>
      </c>
      <c r="L2145" s="38" t="s">
        <v>770</v>
      </c>
      <c r="M2145" s="38" t="s">
        <v>545</v>
      </c>
      <c r="N2145" s="59" t="s">
        <v>549</v>
      </c>
      <c r="O2145" s="62" t="s">
        <v>554</v>
      </c>
      <c r="Q2145" s="2" t="str">
        <f t="shared" si="363"/>
        <v>3.3.95.30.27</v>
      </c>
      <c r="R2145" s="2" t="str">
        <f t="shared" si="364"/>
        <v>33953027</v>
      </c>
      <c r="S2145" s="2" t="b">
        <f t="shared" si="365"/>
        <v>1</v>
      </c>
      <c r="T2145" s="6" t="str">
        <f t="shared" si="366"/>
        <v>33953027</v>
      </c>
      <c r="V2145" s="9" t="str">
        <f t="shared" si="367"/>
        <v>A</v>
      </c>
      <c r="W2145" s="2" t="b">
        <f t="shared" si="368"/>
        <v>1</v>
      </c>
      <c r="Y2145" s="2" t="str">
        <f t="shared" si="369"/>
        <v>3.3.95.30.27 - MATERIAL DE MANOBRA E PATRULHAMENTO</v>
      </c>
      <c r="Z2145" s="2" t="s">
        <v>549</v>
      </c>
    </row>
    <row r="2146" spans="2:26" x14ac:dyDescent="0.25">
      <c r="B2146" s="36" t="s">
        <v>135</v>
      </c>
      <c r="C2146" s="37" t="s">
        <v>135</v>
      </c>
      <c r="D2146" s="37" t="s">
        <v>225</v>
      </c>
      <c r="E2146" s="37" t="s">
        <v>137</v>
      </c>
      <c r="F2146" s="52" t="s">
        <v>182</v>
      </c>
      <c r="G2146" s="38" t="str">
        <f t="shared" si="370"/>
        <v>3.3.95.30.28</v>
      </c>
      <c r="H2146" s="48" t="s">
        <v>188</v>
      </c>
      <c r="I2146" s="38" t="str">
        <f t="shared" si="362"/>
        <v>A</v>
      </c>
      <c r="J2146" s="38">
        <f t="shared" si="371"/>
        <v>5</v>
      </c>
      <c r="K2146" s="57" t="s">
        <v>47</v>
      </c>
      <c r="L2146" s="38" t="s">
        <v>770</v>
      </c>
      <c r="M2146" s="38" t="s">
        <v>545</v>
      </c>
      <c r="N2146" s="59" t="s">
        <v>549</v>
      </c>
      <c r="O2146" s="62" t="s">
        <v>554</v>
      </c>
      <c r="Q2146" s="2" t="str">
        <f t="shared" si="363"/>
        <v>3.3.95.30.28</v>
      </c>
      <c r="R2146" s="2" t="str">
        <f t="shared" si="364"/>
        <v>33953028</v>
      </c>
      <c r="S2146" s="2" t="b">
        <f t="shared" si="365"/>
        <v>1</v>
      </c>
      <c r="T2146" s="6" t="str">
        <f t="shared" si="366"/>
        <v>33953028</v>
      </c>
      <c r="V2146" s="9" t="str">
        <f t="shared" si="367"/>
        <v>A</v>
      </c>
      <c r="W2146" s="2" t="b">
        <f t="shared" si="368"/>
        <v>1</v>
      </c>
      <c r="Y2146" s="2" t="str">
        <f t="shared" si="369"/>
        <v>3.3.95.30.28 - MATERIAL DE PRODUÇÃO E SEGURANÇA</v>
      </c>
      <c r="Z2146" s="2" t="s">
        <v>549</v>
      </c>
    </row>
    <row r="2147" spans="2:26" x14ac:dyDescent="0.25">
      <c r="B2147" s="36" t="s">
        <v>135</v>
      </c>
      <c r="C2147" s="37" t="s">
        <v>135</v>
      </c>
      <c r="D2147" s="37" t="s">
        <v>225</v>
      </c>
      <c r="E2147" s="37" t="s">
        <v>137</v>
      </c>
      <c r="F2147" s="52" t="s">
        <v>159</v>
      </c>
      <c r="G2147" s="38" t="str">
        <f t="shared" si="370"/>
        <v>3.3.95.30.29</v>
      </c>
      <c r="H2147" s="48" t="s">
        <v>275</v>
      </c>
      <c r="I2147" s="38" t="str">
        <f t="shared" si="362"/>
        <v>A</v>
      </c>
      <c r="J2147" s="38">
        <f t="shared" si="371"/>
        <v>5</v>
      </c>
      <c r="K2147" s="57" t="s">
        <v>47</v>
      </c>
      <c r="L2147" s="38" t="s">
        <v>770</v>
      </c>
      <c r="M2147" s="38" t="s">
        <v>545</v>
      </c>
      <c r="N2147" s="59" t="s">
        <v>549</v>
      </c>
      <c r="O2147" s="62" t="s">
        <v>554</v>
      </c>
      <c r="Q2147" s="2" t="str">
        <f t="shared" si="363"/>
        <v>3.3.95.30.29</v>
      </c>
      <c r="R2147" s="2" t="str">
        <f t="shared" si="364"/>
        <v>33953029</v>
      </c>
      <c r="S2147" s="2" t="b">
        <f t="shared" si="365"/>
        <v>1</v>
      </c>
      <c r="T2147" s="6" t="str">
        <f t="shared" si="366"/>
        <v>33953029</v>
      </c>
      <c r="V2147" s="9" t="str">
        <f t="shared" si="367"/>
        <v>A</v>
      </c>
      <c r="W2147" s="2" t="b">
        <f t="shared" si="368"/>
        <v>1</v>
      </c>
      <c r="Y2147" s="2" t="str">
        <f t="shared" si="369"/>
        <v>3.3.95.30.29 - MATERIAL PARA ÁUDIO, VÍDEO E FOTO</v>
      </c>
      <c r="Z2147" s="2" t="s">
        <v>549</v>
      </c>
    </row>
    <row r="2148" spans="2:26" x14ac:dyDescent="0.25">
      <c r="B2148" s="36" t="s">
        <v>135</v>
      </c>
      <c r="C2148" s="37" t="s">
        <v>135</v>
      </c>
      <c r="D2148" s="37" t="s">
        <v>225</v>
      </c>
      <c r="E2148" s="37" t="s">
        <v>137</v>
      </c>
      <c r="F2148" s="52" t="s">
        <v>137</v>
      </c>
      <c r="G2148" s="38" t="str">
        <f t="shared" si="370"/>
        <v>3.3.95.30.30</v>
      </c>
      <c r="H2148" s="48" t="s">
        <v>276</v>
      </c>
      <c r="I2148" s="38" t="str">
        <f t="shared" si="362"/>
        <v>A</v>
      </c>
      <c r="J2148" s="38">
        <f t="shared" si="371"/>
        <v>5</v>
      </c>
      <c r="K2148" s="57" t="s">
        <v>47</v>
      </c>
      <c r="L2148" s="38" t="s">
        <v>770</v>
      </c>
      <c r="M2148" s="38" t="s">
        <v>545</v>
      </c>
      <c r="N2148" s="59" t="s">
        <v>549</v>
      </c>
      <c r="O2148" s="62" t="s">
        <v>554</v>
      </c>
      <c r="Q2148" s="2" t="str">
        <f t="shared" si="363"/>
        <v>3.3.95.30.30</v>
      </c>
      <c r="R2148" s="2" t="str">
        <f t="shared" si="364"/>
        <v>33953030</v>
      </c>
      <c r="S2148" s="2" t="b">
        <f t="shared" si="365"/>
        <v>1</v>
      </c>
      <c r="T2148" s="6" t="str">
        <f t="shared" si="366"/>
        <v>33953030</v>
      </c>
      <c r="V2148" s="9" t="str">
        <f t="shared" si="367"/>
        <v>A</v>
      </c>
      <c r="W2148" s="2" t="b">
        <f t="shared" si="368"/>
        <v>1</v>
      </c>
      <c r="Y2148" s="2" t="str">
        <f t="shared" si="369"/>
        <v>3.3.95.30.30 - MATERIAL PARA COMUNICAÇÕES</v>
      </c>
      <c r="Z2148" s="2" t="s">
        <v>549</v>
      </c>
    </row>
    <row r="2149" spans="2:26" x14ac:dyDescent="0.25">
      <c r="B2149" s="36" t="s">
        <v>135</v>
      </c>
      <c r="C2149" s="37" t="s">
        <v>135</v>
      </c>
      <c r="D2149" s="37" t="s">
        <v>225</v>
      </c>
      <c r="E2149" s="37" t="s">
        <v>137</v>
      </c>
      <c r="F2149" s="52" t="s">
        <v>150</v>
      </c>
      <c r="G2149" s="38" t="str">
        <f t="shared" si="370"/>
        <v>3.3.95.30.31</v>
      </c>
      <c r="H2149" s="48" t="s">
        <v>277</v>
      </c>
      <c r="I2149" s="38" t="str">
        <f t="shared" si="362"/>
        <v>A</v>
      </c>
      <c r="J2149" s="38">
        <f t="shared" si="371"/>
        <v>5</v>
      </c>
      <c r="K2149" s="57" t="s">
        <v>47</v>
      </c>
      <c r="L2149" s="38" t="s">
        <v>770</v>
      </c>
      <c r="M2149" s="38" t="s">
        <v>545</v>
      </c>
      <c r="N2149" s="59" t="s">
        <v>549</v>
      </c>
      <c r="O2149" s="62" t="s">
        <v>554</v>
      </c>
      <c r="Q2149" s="2" t="str">
        <f t="shared" si="363"/>
        <v>3.3.95.30.31</v>
      </c>
      <c r="R2149" s="2" t="str">
        <f t="shared" si="364"/>
        <v>33953031</v>
      </c>
      <c r="S2149" s="2" t="b">
        <f t="shared" si="365"/>
        <v>1</v>
      </c>
      <c r="T2149" s="6" t="str">
        <f t="shared" si="366"/>
        <v>33953031</v>
      </c>
      <c r="V2149" s="9" t="str">
        <f t="shared" si="367"/>
        <v>A</v>
      </c>
      <c r="W2149" s="2" t="b">
        <f t="shared" si="368"/>
        <v>1</v>
      </c>
      <c r="Y2149" s="2" t="str">
        <f t="shared" si="369"/>
        <v>3.3.95.30.31 - SEMENTES, MUDAS DE PLANTAS E INSUMOS</v>
      </c>
      <c r="Z2149" s="2" t="s">
        <v>549</v>
      </c>
    </row>
    <row r="2150" spans="2:26" x14ac:dyDescent="0.25">
      <c r="B2150" s="36" t="s">
        <v>135</v>
      </c>
      <c r="C2150" s="37" t="s">
        <v>135</v>
      </c>
      <c r="D2150" s="37" t="s">
        <v>225</v>
      </c>
      <c r="E2150" s="37" t="s">
        <v>137</v>
      </c>
      <c r="F2150" s="52" t="s">
        <v>155</v>
      </c>
      <c r="G2150" s="38" t="str">
        <f t="shared" si="370"/>
        <v>3.3.95.30.32</v>
      </c>
      <c r="H2150" s="48" t="s">
        <v>278</v>
      </c>
      <c r="I2150" s="38" t="str">
        <f t="shared" si="362"/>
        <v>A</v>
      </c>
      <c r="J2150" s="38">
        <f t="shared" si="371"/>
        <v>5</v>
      </c>
      <c r="K2150" s="57" t="s">
        <v>47</v>
      </c>
      <c r="L2150" s="38" t="s">
        <v>770</v>
      </c>
      <c r="M2150" s="38" t="s">
        <v>545</v>
      </c>
      <c r="N2150" s="59" t="s">
        <v>549</v>
      </c>
      <c r="O2150" s="62" t="s">
        <v>554</v>
      </c>
      <c r="Q2150" s="2" t="str">
        <f t="shared" ref="Q2150:Q2169" si="372">B2150&amp;"."&amp;C2150&amp;"."&amp;D2150&amp;"."&amp;E2150&amp;"."&amp;F2150</f>
        <v>3.3.95.30.32</v>
      </c>
      <c r="R2150" s="2" t="str">
        <f t="shared" ref="R2150:R2181" si="373">SUBSTITUTE(Q2150,".","")</f>
        <v>33953032</v>
      </c>
      <c r="S2150" s="2" t="b">
        <f t="shared" ref="S2150:S2181" si="374">R2150=T2150</f>
        <v>1</v>
      </c>
      <c r="T2150" s="6" t="str">
        <f t="shared" ref="T2150:T2169" si="375">TRIM(SUBSTITUTE(TEXT(G2150,"00000000"),".",""))</f>
        <v>33953032</v>
      </c>
      <c r="V2150" s="9" t="str">
        <f t="shared" ref="V2150:V2169" si="376">IF(IFERROR(SEARCH("Último",K2150),0)&gt;0,"A","S")</f>
        <v>A</v>
      </c>
      <c r="W2150" s="2" t="b">
        <f t="shared" ref="W2150:W2181" si="377">V2150=I2150</f>
        <v>1</v>
      </c>
      <c r="Y2150" s="2" t="str">
        <f t="shared" ref="Y2150:Y2169" si="378">G2150&amp;" - "&amp;H2150</f>
        <v>3.3.95.30.32 - SUPRIMENTO DE AVIAÇÃO</v>
      </c>
      <c r="Z2150" s="2" t="s">
        <v>549</v>
      </c>
    </row>
    <row r="2151" spans="2:26" x14ac:dyDescent="0.25">
      <c r="B2151" s="36" t="s">
        <v>135</v>
      </c>
      <c r="C2151" s="37" t="s">
        <v>135</v>
      </c>
      <c r="D2151" s="37" t="s">
        <v>225</v>
      </c>
      <c r="E2151" s="37" t="s">
        <v>137</v>
      </c>
      <c r="F2151" s="52" t="s">
        <v>161</v>
      </c>
      <c r="G2151" s="38" t="str">
        <f t="shared" si="370"/>
        <v>3.3.95.30.33</v>
      </c>
      <c r="H2151" s="48" t="s">
        <v>279</v>
      </c>
      <c r="I2151" s="38" t="str">
        <f t="shared" si="362"/>
        <v>A</v>
      </c>
      <c r="J2151" s="38">
        <f t="shared" si="371"/>
        <v>5</v>
      </c>
      <c r="K2151" s="57" t="s">
        <v>47</v>
      </c>
      <c r="L2151" s="38" t="s">
        <v>770</v>
      </c>
      <c r="M2151" s="38" t="s">
        <v>545</v>
      </c>
      <c r="N2151" s="59" t="s">
        <v>549</v>
      </c>
      <c r="O2151" s="62" t="s">
        <v>554</v>
      </c>
      <c r="Q2151" s="2" t="str">
        <f t="shared" si="372"/>
        <v>3.3.95.30.33</v>
      </c>
      <c r="R2151" s="2" t="str">
        <f t="shared" si="373"/>
        <v>33953033</v>
      </c>
      <c r="S2151" s="2" t="b">
        <f t="shared" si="374"/>
        <v>1</v>
      </c>
      <c r="T2151" s="6" t="str">
        <f t="shared" si="375"/>
        <v>33953033</v>
      </c>
      <c r="V2151" s="9" t="str">
        <f t="shared" si="376"/>
        <v>A</v>
      </c>
      <c r="W2151" s="2" t="b">
        <f t="shared" si="377"/>
        <v>1</v>
      </c>
      <c r="Y2151" s="2" t="str">
        <f t="shared" si="378"/>
        <v>3.3.95.30.33 - MATERIAL PARA PRODUÇÃO INDUSTRIAL</v>
      </c>
      <c r="Z2151" s="2" t="s">
        <v>549</v>
      </c>
    </row>
    <row r="2152" spans="2:26" x14ac:dyDescent="0.25">
      <c r="B2152" s="36" t="s">
        <v>135</v>
      </c>
      <c r="C2152" s="37" t="s">
        <v>135</v>
      </c>
      <c r="D2152" s="37" t="s">
        <v>225</v>
      </c>
      <c r="E2152" s="37" t="s">
        <v>137</v>
      </c>
      <c r="F2152" s="52" t="s">
        <v>156</v>
      </c>
      <c r="G2152" s="38" t="str">
        <f t="shared" si="370"/>
        <v>3.3.95.30.34</v>
      </c>
      <c r="H2152" s="48" t="s">
        <v>280</v>
      </c>
      <c r="I2152" s="38" t="str">
        <f t="shared" si="362"/>
        <v>A</v>
      </c>
      <c r="J2152" s="38">
        <f t="shared" si="371"/>
        <v>5</v>
      </c>
      <c r="K2152" s="57" t="s">
        <v>47</v>
      </c>
      <c r="L2152" s="38" t="s">
        <v>770</v>
      </c>
      <c r="M2152" s="38" t="s">
        <v>545</v>
      </c>
      <c r="N2152" s="59" t="s">
        <v>549</v>
      </c>
      <c r="O2152" s="62" t="s">
        <v>554</v>
      </c>
      <c r="Q2152" s="2" t="str">
        <f t="shared" si="372"/>
        <v>3.3.95.30.34</v>
      </c>
      <c r="R2152" s="2" t="str">
        <f t="shared" si="373"/>
        <v>33953034</v>
      </c>
      <c r="S2152" s="2" t="b">
        <f t="shared" si="374"/>
        <v>1</v>
      </c>
      <c r="T2152" s="6" t="str">
        <f t="shared" si="375"/>
        <v>33953034</v>
      </c>
      <c r="V2152" s="9" t="str">
        <f t="shared" si="376"/>
        <v>A</v>
      </c>
      <c r="W2152" s="2" t="b">
        <f t="shared" si="377"/>
        <v>1</v>
      </c>
      <c r="Y2152" s="2" t="str">
        <f t="shared" si="378"/>
        <v>3.3.95.30.34 - SOBRESSALENTES, MÁQUINAS E MOTORES DE NAVIOS E EMBARCAÇÕES</v>
      </c>
      <c r="Z2152" s="2" t="s">
        <v>549</v>
      </c>
    </row>
    <row r="2153" spans="2:26" x14ac:dyDescent="0.25">
      <c r="B2153" s="36" t="s">
        <v>135</v>
      </c>
      <c r="C2153" s="37" t="s">
        <v>135</v>
      </c>
      <c r="D2153" s="37" t="s">
        <v>225</v>
      </c>
      <c r="E2153" s="37" t="s">
        <v>137</v>
      </c>
      <c r="F2153" s="52" t="s">
        <v>189</v>
      </c>
      <c r="G2153" s="38" t="str">
        <f t="shared" si="370"/>
        <v>3.3.95.30.35</v>
      </c>
      <c r="H2153" s="48" t="s">
        <v>24</v>
      </c>
      <c r="I2153" s="38" t="str">
        <f t="shared" si="362"/>
        <v>A</v>
      </c>
      <c r="J2153" s="38">
        <f t="shared" si="371"/>
        <v>5</v>
      </c>
      <c r="K2153" s="57" t="s">
        <v>47</v>
      </c>
      <c r="L2153" s="38" t="s">
        <v>770</v>
      </c>
      <c r="M2153" s="38" t="s">
        <v>544</v>
      </c>
      <c r="N2153" s="59" t="s">
        <v>549</v>
      </c>
      <c r="O2153" s="62" t="s">
        <v>554</v>
      </c>
      <c r="Q2153" s="2" t="str">
        <f t="shared" si="372"/>
        <v>3.3.95.30.35</v>
      </c>
      <c r="R2153" s="2" t="str">
        <f t="shared" si="373"/>
        <v>33953035</v>
      </c>
      <c r="S2153" s="2" t="b">
        <f t="shared" si="374"/>
        <v>1</v>
      </c>
      <c r="T2153" s="6" t="str">
        <f t="shared" si="375"/>
        <v>33953035</v>
      </c>
      <c r="V2153" s="9" t="str">
        <f t="shared" si="376"/>
        <v>A</v>
      </c>
      <c r="W2153" s="2" t="b">
        <f t="shared" si="377"/>
        <v>1</v>
      </c>
      <c r="Y2153" s="2" t="str">
        <f t="shared" si="378"/>
        <v>3.3.95.30.35 - MATERIAL LABORATORIAL</v>
      </c>
      <c r="Z2153" s="2" t="s">
        <v>549</v>
      </c>
    </row>
    <row r="2154" spans="2:26" x14ac:dyDescent="0.25">
      <c r="B2154" s="36" t="s">
        <v>135</v>
      </c>
      <c r="C2154" s="37" t="s">
        <v>135</v>
      </c>
      <c r="D2154" s="37" t="s">
        <v>225</v>
      </c>
      <c r="E2154" s="37" t="s">
        <v>137</v>
      </c>
      <c r="F2154" s="37" t="s">
        <v>172</v>
      </c>
      <c r="G2154" s="38" t="str">
        <f t="shared" si="370"/>
        <v>3.3.95.30.36</v>
      </c>
      <c r="H2154" s="23" t="s">
        <v>811</v>
      </c>
      <c r="I2154" s="38" t="str">
        <f t="shared" si="362"/>
        <v>A</v>
      </c>
      <c r="J2154" s="38">
        <f t="shared" si="371"/>
        <v>5</v>
      </c>
      <c r="K2154" s="39" t="s">
        <v>47</v>
      </c>
      <c r="L2154" s="38" t="s">
        <v>771</v>
      </c>
      <c r="M2154" s="38" t="s">
        <v>544</v>
      </c>
      <c r="N2154" s="67" t="s">
        <v>814</v>
      </c>
      <c r="O2154" s="62" t="s">
        <v>805</v>
      </c>
      <c r="Q2154" s="2" t="str">
        <f t="shared" si="372"/>
        <v>3.3.95.30.36</v>
      </c>
      <c r="R2154" s="2" t="str">
        <f t="shared" si="373"/>
        <v>33953036</v>
      </c>
      <c r="S2154" s="2" t="b">
        <f t="shared" si="374"/>
        <v>1</v>
      </c>
      <c r="T2154" s="6" t="str">
        <f t="shared" si="375"/>
        <v>33953036</v>
      </c>
      <c r="V2154" s="9" t="str">
        <f t="shared" si="376"/>
        <v>A</v>
      </c>
      <c r="W2154" s="2" t="b">
        <f t="shared" si="377"/>
        <v>1</v>
      </c>
      <c r="Y2154" s="2" t="str">
        <f t="shared" si="378"/>
        <v>3.3.95.30.36 - MATERIAL HOSPITALAR, EXCETO MEDICAMENTOS</v>
      </c>
      <c r="Z2154" s="2" t="s">
        <v>549</v>
      </c>
    </row>
    <row r="2155" spans="2:26" x14ac:dyDescent="0.25">
      <c r="B2155" s="36" t="s">
        <v>135</v>
      </c>
      <c r="C2155" s="37" t="s">
        <v>135</v>
      </c>
      <c r="D2155" s="37" t="s">
        <v>225</v>
      </c>
      <c r="E2155" s="37" t="s">
        <v>137</v>
      </c>
      <c r="F2155" s="52" t="s">
        <v>162</v>
      </c>
      <c r="G2155" s="38" t="str">
        <f t="shared" si="370"/>
        <v>3.3.95.30.37</v>
      </c>
      <c r="H2155" s="48" t="s">
        <v>281</v>
      </c>
      <c r="I2155" s="38" t="str">
        <f t="shared" si="362"/>
        <v>A</v>
      </c>
      <c r="J2155" s="38">
        <f t="shared" si="371"/>
        <v>5</v>
      </c>
      <c r="K2155" s="57" t="s">
        <v>47</v>
      </c>
      <c r="L2155" s="38" t="s">
        <v>770</v>
      </c>
      <c r="M2155" s="38" t="s">
        <v>545</v>
      </c>
      <c r="N2155" s="59" t="s">
        <v>549</v>
      </c>
      <c r="O2155" s="62" t="s">
        <v>554</v>
      </c>
      <c r="Q2155" s="2" t="str">
        <f t="shared" si="372"/>
        <v>3.3.95.30.37</v>
      </c>
      <c r="R2155" s="2" t="str">
        <f t="shared" si="373"/>
        <v>33953037</v>
      </c>
      <c r="S2155" s="2" t="b">
        <f t="shared" si="374"/>
        <v>1</v>
      </c>
      <c r="T2155" s="6" t="str">
        <f t="shared" si="375"/>
        <v>33953037</v>
      </c>
      <c r="V2155" s="9" t="str">
        <f t="shared" si="376"/>
        <v>A</v>
      </c>
      <c r="W2155" s="2" t="b">
        <f t="shared" si="377"/>
        <v>1</v>
      </c>
      <c r="Y2155" s="2" t="str">
        <f t="shared" si="378"/>
        <v>3.3.95.30.37 - SOBRESSALENTES DE ARMAMENTO</v>
      </c>
      <c r="Z2155" s="2" t="s">
        <v>549</v>
      </c>
    </row>
    <row r="2156" spans="2:26" x14ac:dyDescent="0.25">
      <c r="B2156" s="36" t="s">
        <v>135</v>
      </c>
      <c r="C2156" s="37" t="s">
        <v>135</v>
      </c>
      <c r="D2156" s="37" t="s">
        <v>225</v>
      </c>
      <c r="E2156" s="37" t="s">
        <v>137</v>
      </c>
      <c r="F2156" s="52" t="s">
        <v>154</v>
      </c>
      <c r="G2156" s="38" t="str">
        <f t="shared" si="370"/>
        <v>3.3.95.30.38</v>
      </c>
      <c r="H2156" s="48" t="s">
        <v>282</v>
      </c>
      <c r="I2156" s="38" t="str">
        <f t="shared" si="362"/>
        <v>A</v>
      </c>
      <c r="J2156" s="38">
        <f t="shared" si="371"/>
        <v>5</v>
      </c>
      <c r="K2156" s="57" t="s">
        <v>47</v>
      </c>
      <c r="L2156" s="38" t="s">
        <v>770</v>
      </c>
      <c r="M2156" s="38" t="s">
        <v>545</v>
      </c>
      <c r="N2156" s="59" t="s">
        <v>549</v>
      </c>
      <c r="O2156" s="62" t="s">
        <v>554</v>
      </c>
      <c r="Q2156" s="2" t="str">
        <f t="shared" si="372"/>
        <v>3.3.95.30.38</v>
      </c>
      <c r="R2156" s="2" t="str">
        <f t="shared" si="373"/>
        <v>33953038</v>
      </c>
      <c r="S2156" s="2" t="b">
        <f t="shared" si="374"/>
        <v>1</v>
      </c>
      <c r="T2156" s="6" t="str">
        <f t="shared" si="375"/>
        <v>33953038</v>
      </c>
      <c r="V2156" s="9" t="str">
        <f t="shared" si="376"/>
        <v>A</v>
      </c>
      <c r="W2156" s="2" t="b">
        <f t="shared" si="377"/>
        <v>1</v>
      </c>
      <c r="Y2156" s="2" t="str">
        <f t="shared" si="378"/>
        <v>3.3.95.30.38 - SUPRIMENTO DE PROTEÇÃO AO VOO</v>
      </c>
      <c r="Z2156" s="2" t="s">
        <v>549</v>
      </c>
    </row>
    <row r="2157" spans="2:26" x14ac:dyDescent="0.25">
      <c r="B2157" s="36" t="s">
        <v>135</v>
      </c>
      <c r="C2157" s="37" t="s">
        <v>135</v>
      </c>
      <c r="D2157" s="37" t="s">
        <v>225</v>
      </c>
      <c r="E2157" s="37" t="s">
        <v>137</v>
      </c>
      <c r="F2157" s="52" t="s">
        <v>184</v>
      </c>
      <c r="G2157" s="38" t="str">
        <f t="shared" si="370"/>
        <v>3.3.95.30.39</v>
      </c>
      <c r="H2157" s="48" t="s">
        <v>97</v>
      </c>
      <c r="I2157" s="38" t="str">
        <f t="shared" si="362"/>
        <v>A</v>
      </c>
      <c r="J2157" s="38">
        <f t="shared" si="371"/>
        <v>5</v>
      </c>
      <c r="K2157" s="57" t="s">
        <v>47</v>
      </c>
      <c r="L2157" s="38" t="s">
        <v>770</v>
      </c>
      <c r="M2157" s="38" t="s">
        <v>545</v>
      </c>
      <c r="N2157" s="59" t="s">
        <v>549</v>
      </c>
      <c r="O2157" s="62" t="s">
        <v>554</v>
      </c>
      <c r="Q2157" s="2" t="str">
        <f t="shared" si="372"/>
        <v>3.3.95.30.39</v>
      </c>
      <c r="R2157" s="2" t="str">
        <f t="shared" si="373"/>
        <v>33953039</v>
      </c>
      <c r="S2157" s="2" t="b">
        <f t="shared" si="374"/>
        <v>1</v>
      </c>
      <c r="T2157" s="6" t="str">
        <f t="shared" si="375"/>
        <v>33953039</v>
      </c>
      <c r="V2157" s="9" t="str">
        <f t="shared" si="376"/>
        <v>A</v>
      </c>
      <c r="W2157" s="2" t="b">
        <f t="shared" si="377"/>
        <v>1</v>
      </c>
      <c r="Y2157" s="2" t="str">
        <f t="shared" si="378"/>
        <v>3.3.95.30.39 - MATERIAL PARA MANUTENÇÃO DE VEÍCULOS</v>
      </c>
      <c r="Z2157" s="2" t="s">
        <v>549</v>
      </c>
    </row>
    <row r="2158" spans="2:26" x14ac:dyDescent="0.25">
      <c r="B2158" s="36" t="s">
        <v>135</v>
      </c>
      <c r="C2158" s="37" t="s">
        <v>135</v>
      </c>
      <c r="D2158" s="37" t="s">
        <v>225</v>
      </c>
      <c r="E2158" s="37" t="s">
        <v>137</v>
      </c>
      <c r="F2158" s="52" t="s">
        <v>153</v>
      </c>
      <c r="G2158" s="38" t="str">
        <f t="shared" si="370"/>
        <v>3.3.95.30.40</v>
      </c>
      <c r="H2158" s="48" t="s">
        <v>283</v>
      </c>
      <c r="I2158" s="38" t="str">
        <f t="shared" si="362"/>
        <v>A</v>
      </c>
      <c r="J2158" s="38">
        <f t="shared" si="371"/>
        <v>5</v>
      </c>
      <c r="K2158" s="57" t="s">
        <v>47</v>
      </c>
      <c r="L2158" s="38" t="s">
        <v>770</v>
      </c>
      <c r="M2158" s="38" t="s">
        <v>545</v>
      </c>
      <c r="N2158" s="59" t="s">
        <v>549</v>
      </c>
      <c r="O2158" s="62" t="s">
        <v>554</v>
      </c>
      <c r="Q2158" s="2" t="str">
        <f t="shared" si="372"/>
        <v>3.3.95.30.40</v>
      </c>
      <c r="R2158" s="2" t="str">
        <f t="shared" si="373"/>
        <v>33953040</v>
      </c>
      <c r="S2158" s="2" t="b">
        <f t="shared" si="374"/>
        <v>1</v>
      </c>
      <c r="T2158" s="6" t="str">
        <f t="shared" si="375"/>
        <v>33953040</v>
      </c>
      <c r="V2158" s="9" t="str">
        <f t="shared" si="376"/>
        <v>A</v>
      </c>
      <c r="W2158" s="2" t="b">
        <f t="shared" si="377"/>
        <v>1</v>
      </c>
      <c r="Y2158" s="2" t="str">
        <f t="shared" si="378"/>
        <v>3.3.95.30.40 - MATERIAL BIOLÓGICO</v>
      </c>
      <c r="Z2158" s="2" t="s">
        <v>549</v>
      </c>
    </row>
    <row r="2159" spans="2:26" x14ac:dyDescent="0.25">
      <c r="B2159" s="36" t="s">
        <v>135</v>
      </c>
      <c r="C2159" s="37" t="s">
        <v>135</v>
      </c>
      <c r="D2159" s="37" t="s">
        <v>225</v>
      </c>
      <c r="E2159" s="37" t="s">
        <v>137</v>
      </c>
      <c r="F2159" s="52" t="s">
        <v>163</v>
      </c>
      <c r="G2159" s="38" t="str">
        <f t="shared" si="370"/>
        <v>3.3.95.30.41</v>
      </c>
      <c r="H2159" s="48" t="s">
        <v>284</v>
      </c>
      <c r="I2159" s="38" t="str">
        <f t="shared" si="362"/>
        <v>A</v>
      </c>
      <c r="J2159" s="38">
        <f t="shared" si="371"/>
        <v>5</v>
      </c>
      <c r="K2159" s="57" t="s">
        <v>47</v>
      </c>
      <c r="L2159" s="38" t="s">
        <v>770</v>
      </c>
      <c r="M2159" s="38" t="s">
        <v>545</v>
      </c>
      <c r="N2159" s="59" t="s">
        <v>549</v>
      </c>
      <c r="O2159" s="62" t="s">
        <v>554</v>
      </c>
      <c r="Q2159" s="2" t="str">
        <f t="shared" si="372"/>
        <v>3.3.95.30.41</v>
      </c>
      <c r="R2159" s="2" t="str">
        <f t="shared" si="373"/>
        <v>33953041</v>
      </c>
      <c r="S2159" s="2" t="b">
        <f t="shared" si="374"/>
        <v>1</v>
      </c>
      <c r="T2159" s="6" t="str">
        <f t="shared" si="375"/>
        <v>33953041</v>
      </c>
      <c r="V2159" s="9" t="str">
        <f t="shared" si="376"/>
        <v>A</v>
      </c>
      <c r="W2159" s="2" t="b">
        <f t="shared" si="377"/>
        <v>1</v>
      </c>
      <c r="Y2159" s="2" t="str">
        <f t="shared" si="378"/>
        <v>3.3.95.30.41 - MATERIAL PARA UTILIZAÇÃO EM GRÁFICA</v>
      </c>
      <c r="Z2159" s="2" t="s">
        <v>549</v>
      </c>
    </row>
    <row r="2160" spans="2:26" x14ac:dyDescent="0.25">
      <c r="B2160" s="36" t="s">
        <v>135</v>
      </c>
      <c r="C2160" s="37" t="s">
        <v>135</v>
      </c>
      <c r="D2160" s="37" t="s">
        <v>225</v>
      </c>
      <c r="E2160" s="37" t="s">
        <v>137</v>
      </c>
      <c r="F2160" s="52" t="s">
        <v>164</v>
      </c>
      <c r="G2160" s="38" t="str">
        <f t="shared" si="370"/>
        <v>3.3.95.30.42</v>
      </c>
      <c r="H2160" s="48" t="s">
        <v>285</v>
      </c>
      <c r="I2160" s="38" t="str">
        <f t="shared" si="362"/>
        <v>A</v>
      </c>
      <c r="J2160" s="38">
        <f t="shared" si="371"/>
        <v>5</v>
      </c>
      <c r="K2160" s="57" t="s">
        <v>47</v>
      </c>
      <c r="L2160" s="38" t="s">
        <v>770</v>
      </c>
      <c r="M2160" s="38" t="s">
        <v>545</v>
      </c>
      <c r="N2160" s="59" t="s">
        <v>549</v>
      </c>
      <c r="O2160" s="62" t="s">
        <v>554</v>
      </c>
      <c r="Q2160" s="2" t="str">
        <f t="shared" si="372"/>
        <v>3.3.95.30.42</v>
      </c>
      <c r="R2160" s="2" t="str">
        <f t="shared" si="373"/>
        <v>33953042</v>
      </c>
      <c r="S2160" s="2" t="b">
        <f t="shared" si="374"/>
        <v>1</v>
      </c>
      <c r="T2160" s="6" t="str">
        <f t="shared" si="375"/>
        <v>33953042</v>
      </c>
      <c r="V2160" s="9" t="str">
        <f t="shared" si="376"/>
        <v>A</v>
      </c>
      <c r="W2160" s="2" t="b">
        <f t="shared" si="377"/>
        <v>1</v>
      </c>
      <c r="Y2160" s="2" t="str">
        <f t="shared" si="378"/>
        <v>3.3.95.30.42 - FERRAMENTAS</v>
      </c>
      <c r="Z2160" s="2" t="s">
        <v>549</v>
      </c>
    </row>
    <row r="2161" spans="2:26" x14ac:dyDescent="0.25">
      <c r="B2161" s="36" t="s">
        <v>135</v>
      </c>
      <c r="C2161" s="37" t="s">
        <v>135</v>
      </c>
      <c r="D2161" s="37" t="s">
        <v>225</v>
      </c>
      <c r="E2161" s="37" t="s">
        <v>137</v>
      </c>
      <c r="F2161" s="52" t="s">
        <v>165</v>
      </c>
      <c r="G2161" s="38" t="str">
        <f t="shared" si="370"/>
        <v>3.3.95.30.43</v>
      </c>
      <c r="H2161" s="48" t="s">
        <v>286</v>
      </c>
      <c r="I2161" s="38" t="str">
        <f t="shared" si="362"/>
        <v>A</v>
      </c>
      <c r="J2161" s="38">
        <f t="shared" si="371"/>
        <v>5</v>
      </c>
      <c r="K2161" s="57" t="s">
        <v>47</v>
      </c>
      <c r="L2161" s="38" t="s">
        <v>770</v>
      </c>
      <c r="M2161" s="38" t="s">
        <v>545</v>
      </c>
      <c r="N2161" s="59" t="s">
        <v>549</v>
      </c>
      <c r="O2161" s="62" t="s">
        <v>554</v>
      </c>
      <c r="Q2161" s="2" t="str">
        <f t="shared" si="372"/>
        <v>3.3.95.30.43</v>
      </c>
      <c r="R2161" s="2" t="str">
        <f t="shared" si="373"/>
        <v>33953043</v>
      </c>
      <c r="S2161" s="2" t="b">
        <f t="shared" si="374"/>
        <v>1</v>
      </c>
      <c r="T2161" s="6" t="str">
        <f t="shared" si="375"/>
        <v>33953043</v>
      </c>
      <c r="V2161" s="9" t="str">
        <f t="shared" si="376"/>
        <v>A</v>
      </c>
      <c r="W2161" s="2" t="b">
        <f t="shared" si="377"/>
        <v>1</v>
      </c>
      <c r="Y2161" s="2" t="str">
        <f t="shared" si="378"/>
        <v>3.3.95.30.43 - MATERIAL PARA REABILITAÇÃO PROFISSIONAL</v>
      </c>
      <c r="Z2161" s="2" t="s">
        <v>549</v>
      </c>
    </row>
    <row r="2162" spans="2:26" x14ac:dyDescent="0.25">
      <c r="B2162" s="36" t="s">
        <v>135</v>
      </c>
      <c r="C2162" s="37" t="s">
        <v>135</v>
      </c>
      <c r="D2162" s="37" t="s">
        <v>225</v>
      </c>
      <c r="E2162" s="37" t="s">
        <v>137</v>
      </c>
      <c r="F2162" s="52" t="s">
        <v>166</v>
      </c>
      <c r="G2162" s="38" t="str">
        <f t="shared" si="370"/>
        <v>3.3.95.30.44</v>
      </c>
      <c r="H2162" s="48" t="s">
        <v>287</v>
      </c>
      <c r="I2162" s="38" t="str">
        <f t="shared" si="362"/>
        <v>A</v>
      </c>
      <c r="J2162" s="38">
        <f t="shared" si="371"/>
        <v>5</v>
      </c>
      <c r="K2162" s="57" t="s">
        <v>47</v>
      </c>
      <c r="L2162" s="38" t="s">
        <v>770</v>
      </c>
      <c r="M2162" s="38" t="s">
        <v>545</v>
      </c>
      <c r="N2162" s="59" t="s">
        <v>549</v>
      </c>
      <c r="O2162" s="62" t="s">
        <v>554</v>
      </c>
      <c r="Q2162" s="2" t="str">
        <f t="shared" si="372"/>
        <v>3.3.95.30.44</v>
      </c>
      <c r="R2162" s="2" t="str">
        <f t="shared" si="373"/>
        <v>33953044</v>
      </c>
      <c r="S2162" s="2" t="b">
        <f t="shared" si="374"/>
        <v>1</v>
      </c>
      <c r="T2162" s="6" t="str">
        <f t="shared" si="375"/>
        <v>33953044</v>
      </c>
      <c r="V2162" s="9" t="str">
        <f t="shared" si="376"/>
        <v>A</v>
      </c>
      <c r="W2162" s="2" t="b">
        <f t="shared" si="377"/>
        <v>1</v>
      </c>
      <c r="Y2162" s="2" t="str">
        <f t="shared" si="378"/>
        <v>3.3.95.30.44 - MATERIAL DE SINALIZAÇÃO VISUAL E AFINS</v>
      </c>
      <c r="Z2162" s="2" t="s">
        <v>549</v>
      </c>
    </row>
    <row r="2163" spans="2:26" x14ac:dyDescent="0.25">
      <c r="B2163" s="36" t="s">
        <v>135</v>
      </c>
      <c r="C2163" s="37" t="s">
        <v>135</v>
      </c>
      <c r="D2163" s="37" t="s">
        <v>225</v>
      </c>
      <c r="E2163" s="37" t="s">
        <v>137</v>
      </c>
      <c r="F2163" s="52" t="s">
        <v>167</v>
      </c>
      <c r="G2163" s="38" t="str">
        <f t="shared" si="370"/>
        <v>3.3.95.30.45</v>
      </c>
      <c r="H2163" s="48" t="s">
        <v>288</v>
      </c>
      <c r="I2163" s="38" t="str">
        <f t="shared" si="362"/>
        <v>A</v>
      </c>
      <c r="J2163" s="38">
        <f t="shared" si="371"/>
        <v>5</v>
      </c>
      <c r="K2163" s="57" t="s">
        <v>47</v>
      </c>
      <c r="L2163" s="38" t="s">
        <v>770</v>
      </c>
      <c r="M2163" s="38" t="s">
        <v>545</v>
      </c>
      <c r="N2163" s="59" t="s">
        <v>549</v>
      </c>
      <c r="O2163" s="62" t="s">
        <v>554</v>
      </c>
      <c r="Q2163" s="2" t="str">
        <f t="shared" si="372"/>
        <v>3.3.95.30.45</v>
      </c>
      <c r="R2163" s="2" t="str">
        <f t="shared" si="373"/>
        <v>33953045</v>
      </c>
      <c r="S2163" s="2" t="b">
        <f t="shared" si="374"/>
        <v>1</v>
      </c>
      <c r="T2163" s="6" t="str">
        <f t="shared" si="375"/>
        <v>33953045</v>
      </c>
      <c r="V2163" s="9" t="str">
        <f t="shared" si="376"/>
        <v>A</v>
      </c>
      <c r="W2163" s="2" t="b">
        <f t="shared" si="377"/>
        <v>1</v>
      </c>
      <c r="Y2163" s="2" t="str">
        <f t="shared" si="378"/>
        <v>3.3.95.30.45 - MATERIAL TÉCNICO PARA SELEÇÃO E TREINAMENTO</v>
      </c>
      <c r="Z2163" s="2" t="s">
        <v>549</v>
      </c>
    </row>
    <row r="2164" spans="2:26" x14ac:dyDescent="0.25">
      <c r="B2164" s="36" t="s">
        <v>135</v>
      </c>
      <c r="C2164" s="37" t="s">
        <v>135</v>
      </c>
      <c r="D2164" s="37" t="s">
        <v>225</v>
      </c>
      <c r="E2164" s="37" t="s">
        <v>137</v>
      </c>
      <c r="F2164" s="52" t="s">
        <v>168</v>
      </c>
      <c r="G2164" s="38" t="str">
        <f t="shared" si="370"/>
        <v>3.3.95.30.46</v>
      </c>
      <c r="H2164" s="48" t="s">
        <v>289</v>
      </c>
      <c r="I2164" s="38" t="str">
        <f t="shared" si="362"/>
        <v>A</v>
      </c>
      <c r="J2164" s="38">
        <f t="shared" si="371"/>
        <v>5</v>
      </c>
      <c r="K2164" s="57" t="s">
        <v>47</v>
      </c>
      <c r="L2164" s="38" t="s">
        <v>770</v>
      </c>
      <c r="M2164" s="38" t="s">
        <v>545</v>
      </c>
      <c r="N2164" s="59" t="s">
        <v>549</v>
      </c>
      <c r="O2164" s="62" t="s">
        <v>554</v>
      </c>
      <c r="Q2164" s="2" t="str">
        <f t="shared" si="372"/>
        <v>3.3.95.30.46</v>
      </c>
      <c r="R2164" s="2" t="str">
        <f t="shared" si="373"/>
        <v>33953046</v>
      </c>
      <c r="S2164" s="2" t="b">
        <f t="shared" si="374"/>
        <v>1</v>
      </c>
      <c r="T2164" s="6" t="str">
        <f t="shared" si="375"/>
        <v>33953046</v>
      </c>
      <c r="V2164" s="9" t="str">
        <f t="shared" si="376"/>
        <v>A</v>
      </c>
      <c r="W2164" s="2" t="b">
        <f t="shared" si="377"/>
        <v>1</v>
      </c>
      <c r="Y2164" s="2" t="str">
        <f t="shared" si="378"/>
        <v>3.3.95.30.46 - MATERIAL BIBLIOGRÁFICO NÃO IMOBILIZÁVEL</v>
      </c>
      <c r="Z2164" s="2" t="s">
        <v>549</v>
      </c>
    </row>
    <row r="2165" spans="2:26" x14ac:dyDescent="0.25">
      <c r="B2165" s="36" t="s">
        <v>135</v>
      </c>
      <c r="C2165" s="37" t="s">
        <v>135</v>
      </c>
      <c r="D2165" s="37" t="s">
        <v>225</v>
      </c>
      <c r="E2165" s="37" t="s">
        <v>137</v>
      </c>
      <c r="F2165" s="52" t="s">
        <v>169</v>
      </c>
      <c r="G2165" s="38" t="str">
        <f t="shared" si="370"/>
        <v>3.3.95.30.47</v>
      </c>
      <c r="H2165" s="48" t="s">
        <v>290</v>
      </c>
      <c r="I2165" s="38" t="str">
        <f t="shared" si="362"/>
        <v>A</v>
      </c>
      <c r="J2165" s="38">
        <f t="shared" si="371"/>
        <v>5</v>
      </c>
      <c r="K2165" s="57" t="s">
        <v>47</v>
      </c>
      <c r="L2165" s="38" t="s">
        <v>770</v>
      </c>
      <c r="M2165" s="38" t="s">
        <v>545</v>
      </c>
      <c r="N2165" s="59" t="s">
        <v>549</v>
      </c>
      <c r="O2165" s="62" t="s">
        <v>554</v>
      </c>
      <c r="Q2165" s="2" t="str">
        <f t="shared" si="372"/>
        <v>3.3.95.30.47</v>
      </c>
      <c r="R2165" s="2" t="str">
        <f t="shared" si="373"/>
        <v>33953047</v>
      </c>
      <c r="S2165" s="2" t="b">
        <f t="shared" si="374"/>
        <v>1</v>
      </c>
      <c r="T2165" s="6" t="str">
        <f t="shared" si="375"/>
        <v>33953047</v>
      </c>
      <c r="V2165" s="9" t="str">
        <f t="shared" si="376"/>
        <v>A</v>
      </c>
      <c r="W2165" s="2" t="b">
        <f t="shared" si="377"/>
        <v>1</v>
      </c>
      <c r="Y2165" s="2" t="str">
        <f t="shared" si="378"/>
        <v>3.3.95.30.47 - AQUISIÇÃO DE SOFTWARES DE BASE</v>
      </c>
      <c r="Z2165" s="2" t="s">
        <v>549</v>
      </c>
    </row>
    <row r="2166" spans="2:26" x14ac:dyDescent="0.25">
      <c r="B2166" s="36" t="s">
        <v>135</v>
      </c>
      <c r="C2166" s="37" t="s">
        <v>135</v>
      </c>
      <c r="D2166" s="37" t="s">
        <v>225</v>
      </c>
      <c r="E2166" s="37" t="s">
        <v>137</v>
      </c>
      <c r="F2166" s="52" t="s">
        <v>170</v>
      </c>
      <c r="G2166" s="38" t="str">
        <f t="shared" si="370"/>
        <v>3.3.95.30.48</v>
      </c>
      <c r="H2166" s="48" t="s">
        <v>291</v>
      </c>
      <c r="I2166" s="38" t="str">
        <f t="shared" si="362"/>
        <v>A</v>
      </c>
      <c r="J2166" s="38">
        <f t="shared" si="371"/>
        <v>5</v>
      </c>
      <c r="K2166" s="57" t="s">
        <v>47</v>
      </c>
      <c r="L2166" s="38" t="s">
        <v>770</v>
      </c>
      <c r="M2166" s="38" t="s">
        <v>545</v>
      </c>
      <c r="N2166" s="59" t="s">
        <v>549</v>
      </c>
      <c r="O2166" s="62" t="s">
        <v>554</v>
      </c>
      <c r="Q2166" s="2" t="str">
        <f t="shared" si="372"/>
        <v>3.3.95.30.48</v>
      </c>
      <c r="R2166" s="2" t="str">
        <f t="shared" si="373"/>
        <v>33953048</v>
      </c>
      <c r="S2166" s="2" t="b">
        <f t="shared" si="374"/>
        <v>1</v>
      </c>
      <c r="T2166" s="6" t="str">
        <f t="shared" si="375"/>
        <v>33953048</v>
      </c>
      <c r="V2166" s="9" t="str">
        <f t="shared" si="376"/>
        <v>A</v>
      </c>
      <c r="W2166" s="2" t="b">
        <f t="shared" si="377"/>
        <v>1</v>
      </c>
      <c r="Y2166" s="2" t="str">
        <f t="shared" si="378"/>
        <v>3.3.95.30.48 - BENS MÓVEIS NÃO ATIVÁVEIS</v>
      </c>
      <c r="Z2166" s="2" t="s">
        <v>549</v>
      </c>
    </row>
    <row r="2167" spans="2:26" x14ac:dyDescent="0.25">
      <c r="B2167" s="36" t="s">
        <v>135</v>
      </c>
      <c r="C2167" s="37" t="s">
        <v>135</v>
      </c>
      <c r="D2167" s="37" t="s">
        <v>225</v>
      </c>
      <c r="E2167" s="37" t="s">
        <v>137</v>
      </c>
      <c r="F2167" s="52" t="s">
        <v>171</v>
      </c>
      <c r="G2167" s="38" t="str">
        <f t="shared" si="370"/>
        <v>3.3.95.30.49</v>
      </c>
      <c r="H2167" s="48" t="s">
        <v>292</v>
      </c>
      <c r="I2167" s="38" t="str">
        <f t="shared" si="362"/>
        <v>A</v>
      </c>
      <c r="J2167" s="38">
        <f t="shared" si="371"/>
        <v>5</v>
      </c>
      <c r="K2167" s="57" t="s">
        <v>47</v>
      </c>
      <c r="L2167" s="38" t="s">
        <v>770</v>
      </c>
      <c r="M2167" s="38" t="s">
        <v>545</v>
      </c>
      <c r="N2167" s="59" t="s">
        <v>549</v>
      </c>
      <c r="O2167" s="62" t="s">
        <v>554</v>
      </c>
      <c r="Q2167" s="2" t="str">
        <f t="shared" si="372"/>
        <v>3.3.95.30.49</v>
      </c>
      <c r="R2167" s="2" t="str">
        <f t="shared" si="373"/>
        <v>33953049</v>
      </c>
      <c r="S2167" s="2" t="b">
        <f t="shared" si="374"/>
        <v>1</v>
      </c>
      <c r="T2167" s="6" t="str">
        <f t="shared" si="375"/>
        <v>33953049</v>
      </c>
      <c r="V2167" s="9" t="str">
        <f t="shared" si="376"/>
        <v>A</v>
      </c>
      <c r="W2167" s="2" t="b">
        <f t="shared" si="377"/>
        <v>1</v>
      </c>
      <c r="Y2167" s="2" t="str">
        <f t="shared" si="378"/>
        <v>3.3.95.30.49 - BILHETES DE PASSAGEM</v>
      </c>
      <c r="Z2167" s="2" t="s">
        <v>549</v>
      </c>
    </row>
    <row r="2168" spans="2:26" x14ac:dyDescent="0.25">
      <c r="B2168" s="36" t="s">
        <v>135</v>
      </c>
      <c r="C2168" s="37" t="s">
        <v>135</v>
      </c>
      <c r="D2168" s="37" t="s">
        <v>225</v>
      </c>
      <c r="E2168" s="37" t="s">
        <v>137</v>
      </c>
      <c r="F2168" s="52" t="s">
        <v>157</v>
      </c>
      <c r="G2168" s="38" t="str">
        <f t="shared" si="370"/>
        <v>3.3.95.30.50</v>
      </c>
      <c r="H2168" s="48" t="s">
        <v>293</v>
      </c>
      <c r="I2168" s="38" t="str">
        <f t="shared" si="362"/>
        <v>A</v>
      </c>
      <c r="J2168" s="38">
        <f t="shared" si="371"/>
        <v>5</v>
      </c>
      <c r="K2168" s="57" t="s">
        <v>47</v>
      </c>
      <c r="L2168" s="38" t="s">
        <v>770</v>
      </c>
      <c r="M2168" s="38" t="s">
        <v>545</v>
      </c>
      <c r="N2168" s="59" t="s">
        <v>549</v>
      </c>
      <c r="O2168" s="62" t="s">
        <v>554</v>
      </c>
      <c r="Q2168" s="2" t="str">
        <f t="shared" si="372"/>
        <v>3.3.95.30.50</v>
      </c>
      <c r="R2168" s="2" t="str">
        <f t="shared" si="373"/>
        <v>33953050</v>
      </c>
      <c r="S2168" s="2" t="b">
        <f t="shared" si="374"/>
        <v>1</v>
      </c>
      <c r="T2168" s="6" t="str">
        <f t="shared" si="375"/>
        <v>33953050</v>
      </c>
      <c r="V2168" s="9" t="str">
        <f t="shared" si="376"/>
        <v>A</v>
      </c>
      <c r="W2168" s="2" t="b">
        <f t="shared" si="377"/>
        <v>1</v>
      </c>
      <c r="Y2168" s="2" t="str">
        <f t="shared" si="378"/>
        <v>3.3.95.30.50 - BANDEIRAS, FLÂMULAS E INSÍGNIAS</v>
      </c>
      <c r="Z2168" s="2" t="s">
        <v>549</v>
      </c>
    </row>
    <row r="2169" spans="2:26" x14ac:dyDescent="0.25">
      <c r="B2169" s="36" t="s">
        <v>135</v>
      </c>
      <c r="C2169" s="37" t="s">
        <v>135</v>
      </c>
      <c r="D2169" s="37" t="s">
        <v>225</v>
      </c>
      <c r="E2169" s="37" t="s">
        <v>137</v>
      </c>
      <c r="F2169" s="52" t="s">
        <v>190</v>
      </c>
      <c r="G2169" s="38" t="str">
        <f t="shared" si="370"/>
        <v>3.3.95.30.60</v>
      </c>
      <c r="H2169" s="48" t="s">
        <v>98</v>
      </c>
      <c r="I2169" s="38" t="str">
        <f t="shared" si="362"/>
        <v>A</v>
      </c>
      <c r="J2169" s="38">
        <f t="shared" si="371"/>
        <v>5</v>
      </c>
      <c r="K2169" s="57" t="s">
        <v>47</v>
      </c>
      <c r="L2169" s="38" t="s">
        <v>770</v>
      </c>
      <c r="M2169" s="38" t="s">
        <v>545</v>
      </c>
      <c r="N2169" s="59" t="s">
        <v>549</v>
      </c>
      <c r="O2169" s="62" t="s">
        <v>554</v>
      </c>
      <c r="Q2169" s="2" t="str">
        <f t="shared" si="372"/>
        <v>3.3.95.30.60</v>
      </c>
      <c r="R2169" s="2" t="str">
        <f t="shared" si="373"/>
        <v>33953060</v>
      </c>
      <c r="S2169" s="2" t="b">
        <f t="shared" si="374"/>
        <v>1</v>
      </c>
      <c r="T2169" s="6" t="str">
        <f t="shared" si="375"/>
        <v>33953060</v>
      </c>
      <c r="V2169" s="9" t="str">
        <f t="shared" si="376"/>
        <v>A</v>
      </c>
      <c r="W2169" s="2" t="b">
        <f t="shared" si="377"/>
        <v>1</v>
      </c>
      <c r="Y2169" s="2" t="str">
        <f t="shared" si="378"/>
        <v>3.3.95.30.60 - MATERIAL DIDÁTICO</v>
      </c>
      <c r="Z2169" s="2" t="s">
        <v>549</v>
      </c>
    </row>
    <row r="2170" spans="2:26" x14ac:dyDescent="0.25">
      <c r="B2170" s="36" t="s">
        <v>135</v>
      </c>
      <c r="C2170" s="37" t="s">
        <v>135</v>
      </c>
      <c r="D2170" s="37" t="s">
        <v>225</v>
      </c>
      <c r="E2170" s="37" t="s">
        <v>137</v>
      </c>
      <c r="F2170" s="37" t="s">
        <v>226</v>
      </c>
      <c r="G2170" s="38" t="str">
        <f t="shared" si="370"/>
        <v>3.3.95.30.96</v>
      </c>
      <c r="H2170" s="23" t="s">
        <v>579</v>
      </c>
      <c r="I2170" s="38" t="str">
        <f t="shared" si="362"/>
        <v>A</v>
      </c>
      <c r="J2170" s="38">
        <f t="shared" si="371"/>
        <v>5</v>
      </c>
      <c r="K2170" s="39" t="s">
        <v>47</v>
      </c>
      <c r="L2170" s="38" t="s">
        <v>770</v>
      </c>
      <c r="M2170" s="38" t="s">
        <v>545</v>
      </c>
      <c r="N2170" s="59" t="s">
        <v>549</v>
      </c>
      <c r="O2170" s="62" t="s">
        <v>554</v>
      </c>
      <c r="T2170" s="6"/>
    </row>
    <row r="2171" spans="2:26" x14ac:dyDescent="0.25">
      <c r="B2171" s="36" t="s">
        <v>135</v>
      </c>
      <c r="C2171" s="37" t="s">
        <v>135</v>
      </c>
      <c r="D2171" s="37" t="s">
        <v>225</v>
      </c>
      <c r="E2171" s="37" t="s">
        <v>137</v>
      </c>
      <c r="F2171" s="52" t="s">
        <v>191</v>
      </c>
      <c r="G2171" s="38" t="str">
        <f t="shared" si="370"/>
        <v>3.3.95.30.99</v>
      </c>
      <c r="H2171" s="48" t="s">
        <v>25</v>
      </c>
      <c r="I2171" s="38" t="str">
        <f t="shared" si="362"/>
        <v>A</v>
      </c>
      <c r="J2171" s="38">
        <f t="shared" si="371"/>
        <v>5</v>
      </c>
      <c r="K2171" s="57" t="s">
        <v>47</v>
      </c>
      <c r="L2171" s="38" t="s">
        <v>770</v>
      </c>
      <c r="M2171" s="38" t="s">
        <v>544</v>
      </c>
      <c r="N2171" s="59" t="s">
        <v>549</v>
      </c>
      <c r="O2171" s="62" t="s">
        <v>554</v>
      </c>
      <c r="Q2171" s="2" t="str">
        <f>B2171&amp;"."&amp;C2171&amp;"."&amp;D2171&amp;"."&amp;E2171&amp;"."&amp;F2171</f>
        <v>3.3.95.30.99</v>
      </c>
      <c r="R2171" s="2" t="str">
        <f>SUBSTITUTE(Q2171,".","")</f>
        <v>33953099</v>
      </c>
      <c r="S2171" s="2" t="b">
        <f>R2171=T2171</f>
        <v>1</v>
      </c>
      <c r="T2171" s="6" t="str">
        <f>TRIM(SUBSTITUTE(TEXT(G2171,"00000000"),".",""))</f>
        <v>33953099</v>
      </c>
      <c r="V2171" s="9" t="str">
        <f>IF(IFERROR(SEARCH("Último",K2171),0)&gt;0,"A","S")</f>
        <v>A</v>
      </c>
      <c r="W2171" s="2" t="b">
        <f>V2171=I2171</f>
        <v>1</v>
      </c>
      <c r="Y2171" s="2" t="str">
        <f>G2171&amp;" - "&amp;H2171</f>
        <v>3.3.95.30.99 - OUTROS MATERIAIS DE CONSUMO</v>
      </c>
      <c r="Z2171" s="2" t="s">
        <v>549</v>
      </c>
    </row>
    <row r="2172" spans="2:26" x14ac:dyDescent="0.25">
      <c r="B2172" s="30" t="s">
        <v>135</v>
      </c>
      <c r="C2172" s="31" t="s">
        <v>135</v>
      </c>
      <c r="D2172" s="31" t="s">
        <v>225</v>
      </c>
      <c r="E2172" s="31" t="s">
        <v>150</v>
      </c>
      <c r="F2172" s="31" t="s">
        <v>186</v>
      </c>
      <c r="G2172" s="32" t="str">
        <f t="shared" si="370"/>
        <v>3.3.95.31.00</v>
      </c>
      <c r="H2172" s="33" t="s">
        <v>258</v>
      </c>
      <c r="I2172" s="34" t="str">
        <f t="shared" si="362"/>
        <v>S</v>
      </c>
      <c r="J2172" s="32">
        <f t="shared" si="371"/>
        <v>4</v>
      </c>
      <c r="K2172" s="35" t="s">
        <v>46</v>
      </c>
      <c r="L2172" s="32" t="s">
        <v>770</v>
      </c>
      <c r="M2172" s="32" t="s">
        <v>544</v>
      </c>
      <c r="N2172" s="59" t="s">
        <v>549</v>
      </c>
      <c r="O2172" s="61" t="s">
        <v>554</v>
      </c>
      <c r="Q2172" s="2" t="str">
        <f>B2172&amp;"."&amp;C2172&amp;"."&amp;D2172&amp;"."&amp;E2172&amp;"."&amp;F2172</f>
        <v>3.3.95.31.00</v>
      </c>
      <c r="R2172" s="2" t="str">
        <f>SUBSTITUTE(Q2172,".","")</f>
        <v>33953100</v>
      </c>
      <c r="S2172" s="2" t="b">
        <f>R2172=T2172</f>
        <v>1</v>
      </c>
      <c r="T2172" s="6" t="str">
        <f>TRIM(SUBSTITUTE(TEXT(G2172,"00000000"),".",""))</f>
        <v>33953100</v>
      </c>
      <c r="V2172" s="9" t="str">
        <f>IF(IFERROR(SEARCH("Último",K2172),0)&gt;0,"A","S")</f>
        <v>S</v>
      </c>
      <c r="W2172" s="2" t="b">
        <f>V2172=I2172</f>
        <v>1</v>
      </c>
      <c r="Y2172" s="2" t="str">
        <f>G2172&amp;" - "&amp;H2172</f>
        <v>3.3.95.31.00 - PREMIAÇÕES CULTURAIS, ARTÍSTICAS, CIENTÍFICAS, DESPORTIVAS E OUTRAS</v>
      </c>
      <c r="Z2172" s="2" t="s">
        <v>549</v>
      </c>
    </row>
    <row r="2173" spans="2:26" x14ac:dyDescent="0.25">
      <c r="B2173" s="36" t="s">
        <v>135</v>
      </c>
      <c r="C2173" s="37" t="s">
        <v>135</v>
      </c>
      <c r="D2173" s="37" t="s">
        <v>225</v>
      </c>
      <c r="E2173" s="37" t="s">
        <v>150</v>
      </c>
      <c r="F2173" s="37" t="s">
        <v>173</v>
      </c>
      <c r="G2173" s="38" t="str">
        <f t="shared" si="370"/>
        <v>3.3.95.31.01</v>
      </c>
      <c r="H2173" s="45" t="s">
        <v>581</v>
      </c>
      <c r="I2173" s="38" t="str">
        <f t="shared" si="362"/>
        <v>A</v>
      </c>
      <c r="J2173" s="38">
        <f t="shared" si="371"/>
        <v>5</v>
      </c>
      <c r="K2173" s="39" t="s">
        <v>47</v>
      </c>
      <c r="L2173" s="38" t="s">
        <v>770</v>
      </c>
      <c r="M2173" s="38" t="s">
        <v>545</v>
      </c>
      <c r="N2173" s="59" t="s">
        <v>549</v>
      </c>
      <c r="O2173" s="62" t="s">
        <v>554</v>
      </c>
      <c r="T2173" s="6"/>
    </row>
    <row r="2174" spans="2:26" x14ac:dyDescent="0.25">
      <c r="B2174" s="36" t="s">
        <v>135</v>
      </c>
      <c r="C2174" s="37" t="s">
        <v>135</v>
      </c>
      <c r="D2174" s="37" t="s">
        <v>225</v>
      </c>
      <c r="E2174" s="37" t="s">
        <v>150</v>
      </c>
      <c r="F2174" s="37" t="s">
        <v>138</v>
      </c>
      <c r="G2174" s="38" t="str">
        <f t="shared" si="370"/>
        <v>3.3.95.31.02</v>
      </c>
      <c r="H2174" s="45" t="s">
        <v>582</v>
      </c>
      <c r="I2174" s="38" t="str">
        <f t="shared" si="362"/>
        <v>A</v>
      </c>
      <c r="J2174" s="38">
        <f t="shared" si="371"/>
        <v>5</v>
      </c>
      <c r="K2174" s="39" t="s">
        <v>47</v>
      </c>
      <c r="L2174" s="38" t="s">
        <v>770</v>
      </c>
      <c r="M2174" s="38" t="s">
        <v>545</v>
      </c>
      <c r="N2174" s="59" t="s">
        <v>549</v>
      </c>
      <c r="O2174" s="62" t="s">
        <v>554</v>
      </c>
      <c r="T2174" s="6"/>
    </row>
    <row r="2175" spans="2:26" x14ac:dyDescent="0.25">
      <c r="B2175" s="36" t="s">
        <v>135</v>
      </c>
      <c r="C2175" s="37" t="s">
        <v>135</v>
      </c>
      <c r="D2175" s="37" t="s">
        <v>225</v>
      </c>
      <c r="E2175" s="37" t="s">
        <v>150</v>
      </c>
      <c r="F2175" s="37" t="s">
        <v>139</v>
      </c>
      <c r="G2175" s="38" t="str">
        <f t="shared" si="370"/>
        <v>3.3.95.31.03</v>
      </c>
      <c r="H2175" s="45" t="s">
        <v>583</v>
      </c>
      <c r="I2175" s="38" t="str">
        <f t="shared" si="362"/>
        <v>A</v>
      </c>
      <c r="J2175" s="38">
        <f t="shared" si="371"/>
        <v>5</v>
      </c>
      <c r="K2175" s="39" t="s">
        <v>47</v>
      </c>
      <c r="L2175" s="38" t="s">
        <v>770</v>
      </c>
      <c r="M2175" s="38" t="s">
        <v>545</v>
      </c>
      <c r="N2175" s="59" t="s">
        <v>549</v>
      </c>
      <c r="O2175" s="62" t="s">
        <v>554</v>
      </c>
      <c r="T2175" s="6"/>
    </row>
    <row r="2176" spans="2:26" x14ac:dyDescent="0.25">
      <c r="B2176" s="36" t="s">
        <v>135</v>
      </c>
      <c r="C2176" s="37" t="s">
        <v>135</v>
      </c>
      <c r="D2176" s="37" t="s">
        <v>225</v>
      </c>
      <c r="E2176" s="37" t="s">
        <v>150</v>
      </c>
      <c r="F2176" s="37" t="s">
        <v>140</v>
      </c>
      <c r="G2176" s="38" t="str">
        <f t="shared" si="370"/>
        <v>3.3.95.31.04</v>
      </c>
      <c r="H2176" s="45" t="s">
        <v>584</v>
      </c>
      <c r="I2176" s="38" t="str">
        <f t="shared" si="362"/>
        <v>A</v>
      </c>
      <c r="J2176" s="38">
        <f t="shared" si="371"/>
        <v>5</v>
      </c>
      <c r="K2176" s="39" t="s">
        <v>47</v>
      </c>
      <c r="L2176" s="38" t="s">
        <v>770</v>
      </c>
      <c r="M2176" s="38" t="s">
        <v>545</v>
      </c>
      <c r="N2176" s="59" t="s">
        <v>549</v>
      </c>
      <c r="O2176" s="62" t="s">
        <v>554</v>
      </c>
      <c r="T2176" s="6"/>
    </row>
    <row r="2177" spans="2:26" x14ac:dyDescent="0.25">
      <c r="B2177" s="36" t="s">
        <v>135</v>
      </c>
      <c r="C2177" s="37" t="s">
        <v>135</v>
      </c>
      <c r="D2177" s="37" t="s">
        <v>225</v>
      </c>
      <c r="E2177" s="37" t="s">
        <v>150</v>
      </c>
      <c r="F2177" s="37" t="s">
        <v>141</v>
      </c>
      <c r="G2177" s="38" t="str">
        <f t="shared" si="370"/>
        <v>3.3.95.31.05</v>
      </c>
      <c r="H2177" s="45" t="s">
        <v>585</v>
      </c>
      <c r="I2177" s="38" t="str">
        <f t="shared" si="362"/>
        <v>A</v>
      </c>
      <c r="J2177" s="38">
        <f t="shared" si="371"/>
        <v>5</v>
      </c>
      <c r="K2177" s="39" t="s">
        <v>47</v>
      </c>
      <c r="L2177" s="38" t="s">
        <v>770</v>
      </c>
      <c r="M2177" s="38" t="s">
        <v>545</v>
      </c>
      <c r="N2177" s="59" t="s">
        <v>549</v>
      </c>
      <c r="O2177" s="62" t="s">
        <v>554</v>
      </c>
      <c r="T2177" s="6"/>
    </row>
    <row r="2178" spans="2:26" x14ac:dyDescent="0.25">
      <c r="B2178" s="36" t="s">
        <v>135</v>
      </c>
      <c r="C2178" s="37" t="s">
        <v>135</v>
      </c>
      <c r="D2178" s="37" t="s">
        <v>225</v>
      </c>
      <c r="E2178" s="37" t="s">
        <v>150</v>
      </c>
      <c r="F2178" s="37" t="s">
        <v>191</v>
      </c>
      <c r="G2178" s="38" t="str">
        <f t="shared" si="370"/>
        <v>3.3.95.31.99</v>
      </c>
      <c r="H2178" s="45" t="s">
        <v>586</v>
      </c>
      <c r="I2178" s="38" t="str">
        <f t="shared" si="362"/>
        <v>A</v>
      </c>
      <c r="J2178" s="38">
        <f t="shared" si="371"/>
        <v>5</v>
      </c>
      <c r="K2178" s="39" t="s">
        <v>47</v>
      </c>
      <c r="L2178" s="38" t="s">
        <v>770</v>
      </c>
      <c r="M2178" s="38" t="s">
        <v>545</v>
      </c>
      <c r="N2178" s="59" t="s">
        <v>549</v>
      </c>
      <c r="O2178" s="62" t="s">
        <v>554</v>
      </c>
      <c r="T2178" s="6"/>
    </row>
    <row r="2179" spans="2:26" x14ac:dyDescent="0.25">
      <c r="B2179" s="30" t="s">
        <v>135</v>
      </c>
      <c r="C2179" s="31" t="s">
        <v>135</v>
      </c>
      <c r="D2179" s="31" t="s">
        <v>225</v>
      </c>
      <c r="E2179" s="31" t="s">
        <v>155</v>
      </c>
      <c r="F2179" s="31" t="s">
        <v>186</v>
      </c>
      <c r="G2179" s="32" t="str">
        <f t="shared" si="370"/>
        <v>3.3.95.32.00</v>
      </c>
      <c r="H2179" s="33" t="s">
        <v>247</v>
      </c>
      <c r="I2179" s="34" t="str">
        <f t="shared" si="362"/>
        <v>S</v>
      </c>
      <c r="J2179" s="32">
        <f t="shared" si="371"/>
        <v>4</v>
      </c>
      <c r="K2179" s="35" t="s">
        <v>46</v>
      </c>
      <c r="L2179" s="32" t="s">
        <v>770</v>
      </c>
      <c r="M2179" s="32" t="s">
        <v>544</v>
      </c>
      <c r="N2179" s="59" t="s">
        <v>549</v>
      </c>
      <c r="O2179" s="61" t="s">
        <v>554</v>
      </c>
      <c r="Q2179" s="2" t="str">
        <f>B2179&amp;"."&amp;C2179&amp;"."&amp;D2179&amp;"."&amp;E2179&amp;"."&amp;F2179</f>
        <v>3.3.95.32.00</v>
      </c>
      <c r="R2179" s="2" t="str">
        <f>SUBSTITUTE(Q2179,".","")</f>
        <v>33953200</v>
      </c>
      <c r="S2179" s="2" t="b">
        <f>R2179=T2179</f>
        <v>1</v>
      </c>
      <c r="T2179" s="6" t="str">
        <f>TRIM(SUBSTITUTE(TEXT(G2179,"00000000"),".",""))</f>
        <v>33953200</v>
      </c>
      <c r="V2179" s="9" t="str">
        <f>IF(IFERROR(SEARCH("Último",K2179),0)&gt;0,"A","S")</f>
        <v>S</v>
      </c>
      <c r="W2179" s="2" t="b">
        <f>V2179=I2179</f>
        <v>1</v>
      </c>
      <c r="Y2179" s="2" t="str">
        <f>G2179&amp;" - "&amp;H2179</f>
        <v>3.3.95.32.00 - MATERIAL, BEM OU SERVIÇO PARA DISTRIBUIÇÃO GRATUITA</v>
      </c>
      <c r="Z2179" s="2" t="s">
        <v>549</v>
      </c>
    </row>
    <row r="2180" spans="2:26" x14ac:dyDescent="0.25">
      <c r="B2180" s="36" t="s">
        <v>135</v>
      </c>
      <c r="C2180" s="37" t="s">
        <v>135</v>
      </c>
      <c r="D2180" s="37" t="s">
        <v>225</v>
      </c>
      <c r="E2180" s="37" t="s">
        <v>155</v>
      </c>
      <c r="F2180" s="37" t="s">
        <v>138</v>
      </c>
      <c r="G2180" s="38" t="str">
        <f t="shared" si="370"/>
        <v>3.3.95.32.02</v>
      </c>
      <c r="H2180" s="23" t="s">
        <v>99</v>
      </c>
      <c r="I2180" s="38" t="str">
        <f t="shared" si="362"/>
        <v>A</v>
      </c>
      <c r="J2180" s="38">
        <f t="shared" si="371"/>
        <v>5</v>
      </c>
      <c r="K2180" s="39" t="s">
        <v>47</v>
      </c>
      <c r="L2180" s="38" t="s">
        <v>770</v>
      </c>
      <c r="M2180" s="38" t="s">
        <v>544</v>
      </c>
      <c r="N2180" s="59" t="s">
        <v>549</v>
      </c>
      <c r="O2180" s="62" t="s">
        <v>554</v>
      </c>
      <c r="Q2180" s="2" t="str">
        <f>B2180&amp;"."&amp;C2180&amp;"."&amp;D2180&amp;"."&amp;E2180&amp;"."&amp;F2180</f>
        <v>3.3.95.32.02</v>
      </c>
      <c r="R2180" s="2" t="str">
        <f>SUBSTITUTE(Q2180,".","")</f>
        <v>33953202</v>
      </c>
      <c r="S2180" s="2" t="b">
        <f>R2180=T2180</f>
        <v>1</v>
      </c>
      <c r="T2180" s="6" t="str">
        <f>TRIM(SUBSTITUTE(TEXT(G2180,"00000000"),".",""))</f>
        <v>33953202</v>
      </c>
      <c r="V2180" s="9" t="str">
        <f>IF(IFERROR(SEARCH("Último",K2180),0)&gt;0,"A","S")</f>
        <v>A</v>
      </c>
      <c r="W2180" s="2" t="b">
        <f>V2180=I2180</f>
        <v>1</v>
      </c>
      <c r="Y2180" s="2" t="str">
        <f>G2180&amp;" - "&amp;H2180</f>
        <v>3.3.95.32.02 - MEDICAMENTOS PARA USO DOMICILIAR</v>
      </c>
      <c r="Z2180" s="2" t="s">
        <v>549</v>
      </c>
    </row>
    <row r="2181" spans="2:26" x14ac:dyDescent="0.25">
      <c r="B2181" s="36" t="s">
        <v>135</v>
      </c>
      <c r="C2181" s="37" t="s">
        <v>135</v>
      </c>
      <c r="D2181" s="37" t="s">
        <v>225</v>
      </c>
      <c r="E2181" s="37" t="s">
        <v>155</v>
      </c>
      <c r="F2181" s="37" t="s">
        <v>139</v>
      </c>
      <c r="G2181" s="38" t="str">
        <f t="shared" si="370"/>
        <v>3.3.95.32.03</v>
      </c>
      <c r="H2181" s="23" t="s">
        <v>587</v>
      </c>
      <c r="I2181" s="38" t="str">
        <f t="shared" si="362"/>
        <v>A</v>
      </c>
      <c r="J2181" s="38">
        <f t="shared" si="371"/>
        <v>5</v>
      </c>
      <c r="K2181" s="39" t="s">
        <v>47</v>
      </c>
      <c r="L2181" s="38" t="s">
        <v>770</v>
      </c>
      <c r="M2181" s="38" t="s">
        <v>545</v>
      </c>
      <c r="N2181" s="59" t="s">
        <v>549</v>
      </c>
      <c r="O2181" s="62" t="s">
        <v>554</v>
      </c>
      <c r="T2181" s="6"/>
    </row>
    <row r="2182" spans="2:26" x14ac:dyDescent="0.25">
      <c r="B2182" s="36" t="s">
        <v>135</v>
      </c>
      <c r="C2182" s="37" t="s">
        <v>135</v>
      </c>
      <c r="D2182" s="37" t="s">
        <v>225</v>
      </c>
      <c r="E2182" s="37" t="s">
        <v>155</v>
      </c>
      <c r="F2182" s="37" t="s">
        <v>140</v>
      </c>
      <c r="G2182" s="38" t="str">
        <f t="shared" si="370"/>
        <v>3.3.95.32.04</v>
      </c>
      <c r="H2182" s="23" t="s">
        <v>26</v>
      </c>
      <c r="I2182" s="38" t="str">
        <f t="shared" ref="I2182:I2245" si="379">IF(J2182&lt;J2183,"S","A")</f>
        <v>A</v>
      </c>
      <c r="J2182" s="38">
        <f t="shared" si="371"/>
        <v>5</v>
      </c>
      <c r="K2182" s="39" t="s">
        <v>47</v>
      </c>
      <c r="L2182" s="38" t="s">
        <v>770</v>
      </c>
      <c r="M2182" s="38" t="s">
        <v>545</v>
      </c>
      <c r="N2182" s="59" t="s">
        <v>549</v>
      </c>
      <c r="O2182" s="62" t="s">
        <v>554</v>
      </c>
      <c r="T2182" s="6"/>
    </row>
    <row r="2183" spans="2:26" x14ac:dyDescent="0.25">
      <c r="B2183" s="36" t="s">
        <v>135</v>
      </c>
      <c r="C2183" s="37" t="s">
        <v>135</v>
      </c>
      <c r="D2183" s="37" t="s">
        <v>225</v>
      </c>
      <c r="E2183" s="37" t="s">
        <v>155</v>
      </c>
      <c r="F2183" s="37" t="s">
        <v>191</v>
      </c>
      <c r="G2183" s="38" t="str">
        <f t="shared" si="370"/>
        <v>3.3.95.32.99</v>
      </c>
      <c r="H2183" s="23" t="s">
        <v>489</v>
      </c>
      <c r="I2183" s="38" t="str">
        <f t="shared" si="379"/>
        <v>A</v>
      </c>
      <c r="J2183" s="38">
        <f t="shared" si="371"/>
        <v>5</v>
      </c>
      <c r="K2183" s="39" t="s">
        <v>47</v>
      </c>
      <c r="L2183" s="38" t="s">
        <v>770</v>
      </c>
      <c r="M2183" s="38" t="s">
        <v>544</v>
      </c>
      <c r="N2183" s="59" t="s">
        <v>549</v>
      </c>
      <c r="O2183" s="62" t="s">
        <v>554</v>
      </c>
      <c r="Q2183" s="2" t="str">
        <f>B2183&amp;"."&amp;C2183&amp;"."&amp;D2183&amp;"."&amp;E2183&amp;"."&amp;F2183</f>
        <v>3.3.95.32.99</v>
      </c>
      <c r="R2183" s="2" t="str">
        <f>SUBSTITUTE(Q2183,".","")</f>
        <v>33953299</v>
      </c>
      <c r="S2183" s="2" t="b">
        <f>R2183=T2183</f>
        <v>1</v>
      </c>
      <c r="T2183" s="6" t="str">
        <f>TRIM(SUBSTITUTE(TEXT(G2183,"00000000"),".",""))</f>
        <v>33953299</v>
      </c>
      <c r="V2183" s="9" t="str">
        <f>IF(IFERROR(SEARCH("Último",K2183),0)&gt;0,"A","S")</f>
        <v>A</v>
      </c>
      <c r="W2183" s="2" t="b">
        <f>V2183=I2183</f>
        <v>1</v>
      </c>
      <c r="Y2183" s="2" t="str">
        <f>G2183&amp;" - "&amp;H2183</f>
        <v>3.3.95.32.99 - OUTROS MATERIAIS DE DISTRIBUIÇÃO GRATUITA</v>
      </c>
      <c r="Z2183" s="2" t="s">
        <v>549</v>
      </c>
    </row>
    <row r="2184" spans="2:26" x14ac:dyDescent="0.25">
      <c r="B2184" s="30" t="s">
        <v>135</v>
      </c>
      <c r="C2184" s="31" t="s">
        <v>135</v>
      </c>
      <c r="D2184" s="31" t="s">
        <v>225</v>
      </c>
      <c r="E2184" s="31" t="s">
        <v>161</v>
      </c>
      <c r="F2184" s="31" t="s">
        <v>186</v>
      </c>
      <c r="G2184" s="32" t="str">
        <f t="shared" si="370"/>
        <v>3.3.95.33.00</v>
      </c>
      <c r="H2184" s="33" t="s">
        <v>27</v>
      </c>
      <c r="I2184" s="34" t="str">
        <f t="shared" si="379"/>
        <v>S</v>
      </c>
      <c r="J2184" s="32">
        <f t="shared" si="371"/>
        <v>4</v>
      </c>
      <c r="K2184" s="35" t="s">
        <v>46</v>
      </c>
      <c r="L2184" s="32" t="s">
        <v>770</v>
      </c>
      <c r="M2184" s="32" t="s">
        <v>544</v>
      </c>
      <c r="N2184" s="59" t="s">
        <v>549</v>
      </c>
      <c r="O2184" s="61" t="s">
        <v>554</v>
      </c>
      <c r="Q2184" s="2" t="str">
        <f>B2184&amp;"."&amp;C2184&amp;"."&amp;D2184&amp;"."&amp;E2184&amp;"."&amp;F2184</f>
        <v>3.3.95.33.00</v>
      </c>
      <c r="R2184" s="2" t="str">
        <f>SUBSTITUTE(Q2184,".","")</f>
        <v>33953300</v>
      </c>
      <c r="S2184" s="2" t="b">
        <f>R2184=T2184</f>
        <v>1</v>
      </c>
      <c r="T2184" s="6" t="str">
        <f>TRIM(SUBSTITUTE(TEXT(G2184,"00000000"),".",""))</f>
        <v>33953300</v>
      </c>
      <c r="V2184" s="9" t="str">
        <f>IF(IFERROR(SEARCH("Último",K2184),0)&gt;0,"A","S")</f>
        <v>S</v>
      </c>
      <c r="W2184" s="2" t="b">
        <f>V2184=I2184</f>
        <v>1</v>
      </c>
      <c r="Y2184" s="2" t="str">
        <f>G2184&amp;" - "&amp;H2184</f>
        <v>3.3.95.33.00 - PASSAGENS E DESPESAS COM LOCOMOÇÃO</v>
      </c>
      <c r="Z2184" s="2" t="s">
        <v>549</v>
      </c>
    </row>
    <row r="2185" spans="2:26" x14ac:dyDescent="0.25">
      <c r="B2185" s="36" t="s">
        <v>135</v>
      </c>
      <c r="C2185" s="37" t="s">
        <v>135</v>
      </c>
      <c r="D2185" s="37" t="s">
        <v>225</v>
      </c>
      <c r="E2185" s="37" t="s">
        <v>161</v>
      </c>
      <c r="F2185" s="37" t="s">
        <v>173</v>
      </c>
      <c r="G2185" s="38" t="str">
        <f t="shared" ref="G2185:G2248" si="380">B2185&amp;"."&amp;C2185&amp;"."&amp;D2185&amp;"."&amp;E2185&amp;"."&amp;F2185</f>
        <v>3.3.95.33.01</v>
      </c>
      <c r="H2185" s="45" t="s">
        <v>588</v>
      </c>
      <c r="I2185" s="29" t="str">
        <f t="shared" si="379"/>
        <v>A</v>
      </c>
      <c r="J2185" s="38">
        <f t="shared" ref="J2185:J2248" si="381">IF( (VALUE(F2185) &gt; 0), 5,IF( (VALUE(E2185) &gt; 0), 4,IF( (VALUE(D2185) &gt; 0), 3,IF( (VALUE(C2185) &gt; 0), 2,1))))</f>
        <v>5</v>
      </c>
      <c r="K2185" s="39" t="s">
        <v>47</v>
      </c>
      <c r="L2185" s="38" t="s">
        <v>770</v>
      </c>
      <c r="M2185" s="38" t="s">
        <v>545</v>
      </c>
      <c r="N2185" s="59" t="s">
        <v>549</v>
      </c>
      <c r="O2185" s="62" t="s">
        <v>554</v>
      </c>
      <c r="T2185" s="6"/>
    </row>
    <row r="2186" spans="2:26" x14ac:dyDescent="0.25">
      <c r="B2186" s="36" t="s">
        <v>135</v>
      </c>
      <c r="C2186" s="37" t="s">
        <v>135</v>
      </c>
      <c r="D2186" s="37" t="s">
        <v>225</v>
      </c>
      <c r="E2186" s="37" t="s">
        <v>161</v>
      </c>
      <c r="F2186" s="37" t="s">
        <v>138</v>
      </c>
      <c r="G2186" s="38" t="str">
        <f t="shared" si="380"/>
        <v>3.3.95.33.02</v>
      </c>
      <c r="H2186" s="45" t="s">
        <v>589</v>
      </c>
      <c r="I2186" s="29" t="str">
        <f t="shared" si="379"/>
        <v>A</v>
      </c>
      <c r="J2186" s="38">
        <f t="shared" si="381"/>
        <v>5</v>
      </c>
      <c r="K2186" s="39" t="s">
        <v>47</v>
      </c>
      <c r="L2186" s="38" t="s">
        <v>770</v>
      </c>
      <c r="M2186" s="38" t="s">
        <v>545</v>
      </c>
      <c r="N2186" s="59" t="s">
        <v>549</v>
      </c>
      <c r="O2186" s="62" t="s">
        <v>554</v>
      </c>
      <c r="T2186" s="6"/>
    </row>
    <row r="2187" spans="2:26" x14ac:dyDescent="0.25">
      <c r="B2187" s="36" t="s">
        <v>135</v>
      </c>
      <c r="C2187" s="37" t="s">
        <v>135</v>
      </c>
      <c r="D2187" s="37" t="s">
        <v>225</v>
      </c>
      <c r="E2187" s="37" t="s">
        <v>161</v>
      </c>
      <c r="F2187" s="37" t="s">
        <v>139</v>
      </c>
      <c r="G2187" s="38" t="str">
        <f t="shared" si="380"/>
        <v>3.3.95.33.03</v>
      </c>
      <c r="H2187" s="45" t="s">
        <v>590</v>
      </c>
      <c r="I2187" s="29" t="str">
        <f t="shared" si="379"/>
        <v>A</v>
      </c>
      <c r="J2187" s="38">
        <f t="shared" si="381"/>
        <v>5</v>
      </c>
      <c r="K2187" s="39" t="s">
        <v>47</v>
      </c>
      <c r="L2187" s="38" t="s">
        <v>770</v>
      </c>
      <c r="M2187" s="38" t="s">
        <v>545</v>
      </c>
      <c r="N2187" s="59" t="s">
        <v>549</v>
      </c>
      <c r="O2187" s="62" t="s">
        <v>554</v>
      </c>
      <c r="T2187" s="6"/>
    </row>
    <row r="2188" spans="2:26" x14ac:dyDescent="0.25">
      <c r="B2188" s="36" t="s">
        <v>135</v>
      </c>
      <c r="C2188" s="37" t="s">
        <v>135</v>
      </c>
      <c r="D2188" s="37" t="s">
        <v>225</v>
      </c>
      <c r="E2188" s="37" t="s">
        <v>161</v>
      </c>
      <c r="F2188" s="37" t="s">
        <v>140</v>
      </c>
      <c r="G2188" s="38" t="str">
        <f t="shared" si="380"/>
        <v>3.3.95.33.04</v>
      </c>
      <c r="H2188" s="45" t="s">
        <v>591</v>
      </c>
      <c r="I2188" s="29" t="str">
        <f t="shared" si="379"/>
        <v>A</v>
      </c>
      <c r="J2188" s="38">
        <f t="shared" si="381"/>
        <v>5</v>
      </c>
      <c r="K2188" s="39" t="s">
        <v>47</v>
      </c>
      <c r="L2188" s="38" t="s">
        <v>770</v>
      </c>
      <c r="M2188" s="38" t="s">
        <v>545</v>
      </c>
      <c r="N2188" s="59" t="s">
        <v>549</v>
      </c>
      <c r="O2188" s="62" t="s">
        <v>554</v>
      </c>
      <c r="T2188" s="6"/>
    </row>
    <row r="2189" spans="2:26" x14ac:dyDescent="0.25">
      <c r="B2189" s="36" t="s">
        <v>135</v>
      </c>
      <c r="C2189" s="37" t="s">
        <v>135</v>
      </c>
      <c r="D2189" s="37" t="s">
        <v>225</v>
      </c>
      <c r="E2189" s="37" t="s">
        <v>161</v>
      </c>
      <c r="F2189" s="37" t="s">
        <v>141</v>
      </c>
      <c r="G2189" s="38" t="str">
        <f t="shared" si="380"/>
        <v>3.3.95.33.05</v>
      </c>
      <c r="H2189" s="45" t="s">
        <v>592</v>
      </c>
      <c r="I2189" s="29" t="str">
        <f t="shared" si="379"/>
        <v>A</v>
      </c>
      <c r="J2189" s="38">
        <f t="shared" si="381"/>
        <v>5</v>
      </c>
      <c r="K2189" s="39" t="s">
        <v>47</v>
      </c>
      <c r="L2189" s="38" t="s">
        <v>770</v>
      </c>
      <c r="M2189" s="38" t="s">
        <v>545</v>
      </c>
      <c r="N2189" s="59" t="s">
        <v>549</v>
      </c>
      <c r="O2189" s="62" t="s">
        <v>554</v>
      </c>
      <c r="T2189" s="6"/>
    </row>
    <row r="2190" spans="2:26" x14ac:dyDescent="0.25">
      <c r="B2190" s="36" t="s">
        <v>135</v>
      </c>
      <c r="C2190" s="37" t="s">
        <v>135</v>
      </c>
      <c r="D2190" s="37" t="s">
        <v>225</v>
      </c>
      <c r="E2190" s="37" t="s">
        <v>161</v>
      </c>
      <c r="F2190" s="37" t="s">
        <v>142</v>
      </c>
      <c r="G2190" s="38" t="str">
        <f t="shared" si="380"/>
        <v>3.3.95.33.06</v>
      </c>
      <c r="H2190" s="45" t="s">
        <v>593</v>
      </c>
      <c r="I2190" s="29" t="str">
        <f t="shared" si="379"/>
        <v>A</v>
      </c>
      <c r="J2190" s="38">
        <f t="shared" si="381"/>
        <v>5</v>
      </c>
      <c r="K2190" s="39" t="s">
        <v>47</v>
      </c>
      <c r="L2190" s="38" t="s">
        <v>770</v>
      </c>
      <c r="M2190" s="38" t="s">
        <v>545</v>
      </c>
      <c r="N2190" s="59" t="s">
        <v>549</v>
      </c>
      <c r="O2190" s="62" t="s">
        <v>554</v>
      </c>
      <c r="T2190" s="6"/>
    </row>
    <row r="2191" spans="2:26" x14ac:dyDescent="0.25">
      <c r="B2191" s="36" t="s">
        <v>135</v>
      </c>
      <c r="C2191" s="37" t="s">
        <v>135</v>
      </c>
      <c r="D2191" s="37" t="s">
        <v>225</v>
      </c>
      <c r="E2191" s="37" t="s">
        <v>161</v>
      </c>
      <c r="F2191" s="37" t="s">
        <v>143</v>
      </c>
      <c r="G2191" s="38" t="str">
        <f t="shared" si="380"/>
        <v>3.3.95.33.07</v>
      </c>
      <c r="H2191" s="45" t="s">
        <v>594</v>
      </c>
      <c r="I2191" s="29" t="str">
        <f t="shared" si="379"/>
        <v>A</v>
      </c>
      <c r="J2191" s="38">
        <f t="shared" si="381"/>
        <v>5</v>
      </c>
      <c r="K2191" s="39" t="s">
        <v>47</v>
      </c>
      <c r="L2191" s="38" t="s">
        <v>770</v>
      </c>
      <c r="M2191" s="38" t="s">
        <v>545</v>
      </c>
      <c r="N2191" s="59" t="s">
        <v>549</v>
      </c>
      <c r="O2191" s="62" t="s">
        <v>554</v>
      </c>
      <c r="T2191" s="6"/>
    </row>
    <row r="2192" spans="2:26" x14ac:dyDescent="0.25">
      <c r="B2192" s="36" t="s">
        <v>135</v>
      </c>
      <c r="C2192" s="37" t="s">
        <v>135</v>
      </c>
      <c r="D2192" s="37" t="s">
        <v>225</v>
      </c>
      <c r="E2192" s="37" t="s">
        <v>161</v>
      </c>
      <c r="F2192" s="37" t="s">
        <v>191</v>
      </c>
      <c r="G2192" s="38" t="str">
        <f t="shared" si="380"/>
        <v>3.3.95.33.99</v>
      </c>
      <c r="H2192" s="45" t="s">
        <v>595</v>
      </c>
      <c r="I2192" s="29" t="str">
        <f t="shared" si="379"/>
        <v>A</v>
      </c>
      <c r="J2192" s="38">
        <f t="shared" si="381"/>
        <v>5</v>
      </c>
      <c r="K2192" s="39" t="s">
        <v>47</v>
      </c>
      <c r="L2192" s="38" t="s">
        <v>770</v>
      </c>
      <c r="M2192" s="38" t="s">
        <v>545</v>
      </c>
      <c r="N2192" s="59" t="s">
        <v>549</v>
      </c>
      <c r="O2192" s="62" t="s">
        <v>554</v>
      </c>
      <c r="T2192" s="6"/>
    </row>
    <row r="2193" spans="2:26" x14ac:dyDescent="0.25">
      <c r="B2193" s="30" t="s">
        <v>135</v>
      </c>
      <c r="C2193" s="31" t="s">
        <v>135</v>
      </c>
      <c r="D2193" s="31" t="s">
        <v>225</v>
      </c>
      <c r="E2193" s="31" t="s">
        <v>156</v>
      </c>
      <c r="F2193" s="31" t="s">
        <v>186</v>
      </c>
      <c r="G2193" s="32" t="str">
        <f t="shared" si="380"/>
        <v>3.3.95.34.00</v>
      </c>
      <c r="H2193" s="33" t="s">
        <v>255</v>
      </c>
      <c r="I2193" s="34" t="str">
        <f t="shared" si="379"/>
        <v>S</v>
      </c>
      <c r="J2193" s="32">
        <f t="shared" si="381"/>
        <v>4</v>
      </c>
      <c r="K2193" s="35" t="s">
        <v>46</v>
      </c>
      <c r="L2193" s="32" t="s">
        <v>770</v>
      </c>
      <c r="M2193" s="32" t="s">
        <v>544</v>
      </c>
      <c r="N2193" s="59" t="s">
        <v>549</v>
      </c>
      <c r="O2193" s="61" t="s">
        <v>554</v>
      </c>
      <c r="Q2193" s="2" t="str">
        <f>B2193&amp;"."&amp;C2193&amp;"."&amp;D2193&amp;"."&amp;E2193&amp;"."&amp;F2193</f>
        <v>3.3.95.34.00</v>
      </c>
      <c r="R2193" s="2" t="str">
        <f>SUBSTITUTE(Q2193,".","")</f>
        <v>33953400</v>
      </c>
      <c r="S2193" s="2" t="b">
        <f>R2193=T2193</f>
        <v>1</v>
      </c>
      <c r="T2193" s="6" t="str">
        <f>TRIM(SUBSTITUTE(TEXT(G2193,"00000000"),".",""))</f>
        <v>33953400</v>
      </c>
      <c r="V2193" s="9" t="str">
        <f>IF(IFERROR(SEARCH("Último",K2193),0)&gt;0,"A","S")</f>
        <v>S</v>
      </c>
      <c r="W2193" s="2" t="b">
        <f>V2193=I2193</f>
        <v>1</v>
      </c>
      <c r="Y2193" s="2" t="str">
        <f>G2193&amp;" - "&amp;H2193</f>
        <v>3.3.95.34.00 - OUTRAS DESPESAS DE PESSOAL DECORRENTES DE CONTRATOS DE TERCEIRIZAÇÃO</v>
      </c>
      <c r="Z2193" s="2" t="s">
        <v>549</v>
      </c>
    </row>
    <row r="2194" spans="2:26" x14ac:dyDescent="0.25">
      <c r="B2194" s="36" t="s">
        <v>135</v>
      </c>
      <c r="C2194" s="37" t="s">
        <v>135</v>
      </c>
      <c r="D2194" s="37" t="s">
        <v>225</v>
      </c>
      <c r="E2194" s="37" t="s">
        <v>156</v>
      </c>
      <c r="F2194" s="37" t="s">
        <v>173</v>
      </c>
      <c r="G2194" s="38" t="str">
        <f t="shared" si="380"/>
        <v>3.3.95.34.01</v>
      </c>
      <c r="H2194" s="45" t="s">
        <v>596</v>
      </c>
      <c r="I2194" s="29" t="str">
        <f t="shared" si="379"/>
        <v>A</v>
      </c>
      <c r="J2194" s="38">
        <f t="shared" si="381"/>
        <v>5</v>
      </c>
      <c r="K2194" s="39" t="s">
        <v>47</v>
      </c>
      <c r="L2194" s="38" t="s">
        <v>770</v>
      </c>
      <c r="M2194" s="38" t="s">
        <v>545</v>
      </c>
      <c r="N2194" s="59" t="s">
        <v>549</v>
      </c>
      <c r="O2194" s="62" t="s">
        <v>554</v>
      </c>
      <c r="T2194" s="6"/>
    </row>
    <row r="2195" spans="2:26" x14ac:dyDescent="0.25">
      <c r="B2195" s="36" t="s">
        <v>135</v>
      </c>
      <c r="C2195" s="37" t="s">
        <v>135</v>
      </c>
      <c r="D2195" s="37" t="s">
        <v>225</v>
      </c>
      <c r="E2195" s="37" t="s">
        <v>156</v>
      </c>
      <c r="F2195" s="37" t="s">
        <v>138</v>
      </c>
      <c r="G2195" s="38" t="str">
        <f t="shared" si="380"/>
        <v>3.3.95.34.02</v>
      </c>
      <c r="H2195" s="45" t="s">
        <v>597</v>
      </c>
      <c r="I2195" s="29" t="str">
        <f t="shared" si="379"/>
        <v>A</v>
      </c>
      <c r="J2195" s="38">
        <f t="shared" si="381"/>
        <v>5</v>
      </c>
      <c r="K2195" s="39" t="s">
        <v>47</v>
      </c>
      <c r="L2195" s="38" t="s">
        <v>770</v>
      </c>
      <c r="M2195" s="38" t="s">
        <v>545</v>
      </c>
      <c r="N2195" s="59" t="s">
        <v>549</v>
      </c>
      <c r="O2195" s="62" t="s">
        <v>554</v>
      </c>
      <c r="T2195" s="6"/>
    </row>
    <row r="2196" spans="2:26" x14ac:dyDescent="0.25">
      <c r="B2196" s="30" t="s">
        <v>135</v>
      </c>
      <c r="C2196" s="31" t="s">
        <v>135</v>
      </c>
      <c r="D2196" s="31" t="s">
        <v>225</v>
      </c>
      <c r="E2196" s="31" t="s">
        <v>189</v>
      </c>
      <c r="F2196" s="31" t="s">
        <v>186</v>
      </c>
      <c r="G2196" s="32" t="str">
        <f t="shared" si="380"/>
        <v>3.3.95.35.00</v>
      </c>
      <c r="H2196" s="33" t="s">
        <v>83</v>
      </c>
      <c r="I2196" s="34" t="str">
        <f t="shared" si="379"/>
        <v>S</v>
      </c>
      <c r="J2196" s="32">
        <f t="shared" si="381"/>
        <v>4</v>
      </c>
      <c r="K2196" s="35" t="s">
        <v>46</v>
      </c>
      <c r="L2196" s="32" t="s">
        <v>770</v>
      </c>
      <c r="M2196" s="32" t="s">
        <v>544</v>
      </c>
      <c r="N2196" s="59" t="s">
        <v>549</v>
      </c>
      <c r="O2196" s="61" t="s">
        <v>554</v>
      </c>
      <c r="Q2196" s="2" t="str">
        <f>B2196&amp;"."&amp;C2196&amp;"."&amp;D2196&amp;"."&amp;E2196&amp;"."&amp;F2196</f>
        <v>3.3.95.35.00</v>
      </c>
      <c r="R2196" s="2" t="str">
        <f>SUBSTITUTE(Q2196,".","")</f>
        <v>33953500</v>
      </c>
      <c r="S2196" s="2" t="b">
        <f>R2196=T2196</f>
        <v>1</v>
      </c>
      <c r="T2196" s="6" t="str">
        <f>TRIM(SUBSTITUTE(TEXT(G2196,"00000000"),".",""))</f>
        <v>33953500</v>
      </c>
      <c r="V2196" s="9" t="str">
        <f>IF(IFERROR(SEARCH("Último",K2196),0)&gt;0,"A","S")</f>
        <v>S</v>
      </c>
      <c r="W2196" s="2" t="b">
        <f>V2196=I2196</f>
        <v>1</v>
      </c>
      <c r="Y2196" s="2" t="str">
        <f>G2196&amp;" - "&amp;H2196</f>
        <v>3.3.95.35.00 - SERVIÇOS DE CONSULTORIA</v>
      </c>
      <c r="Z2196" s="2" t="s">
        <v>549</v>
      </c>
    </row>
    <row r="2197" spans="2:26" x14ac:dyDescent="0.25">
      <c r="B2197" s="36" t="s">
        <v>135</v>
      </c>
      <c r="C2197" s="37" t="s">
        <v>135</v>
      </c>
      <c r="D2197" s="37" t="s">
        <v>225</v>
      </c>
      <c r="E2197" s="37" t="s">
        <v>189</v>
      </c>
      <c r="F2197" s="37" t="s">
        <v>173</v>
      </c>
      <c r="G2197" s="38" t="str">
        <f t="shared" si="380"/>
        <v>3.3.95.35.01</v>
      </c>
      <c r="H2197" s="45" t="s">
        <v>598</v>
      </c>
      <c r="I2197" s="29" t="str">
        <f t="shared" si="379"/>
        <v>A</v>
      </c>
      <c r="J2197" s="38">
        <f t="shared" si="381"/>
        <v>5</v>
      </c>
      <c r="K2197" s="39" t="s">
        <v>47</v>
      </c>
      <c r="L2197" s="38" t="s">
        <v>770</v>
      </c>
      <c r="M2197" s="38" t="s">
        <v>545</v>
      </c>
      <c r="N2197" s="59" t="s">
        <v>549</v>
      </c>
      <c r="O2197" s="62" t="s">
        <v>554</v>
      </c>
      <c r="T2197" s="6"/>
    </row>
    <row r="2198" spans="2:26" x14ac:dyDescent="0.25">
      <c r="B2198" s="36" t="s">
        <v>135</v>
      </c>
      <c r="C2198" s="37" t="s">
        <v>135</v>
      </c>
      <c r="D2198" s="37" t="s">
        <v>225</v>
      </c>
      <c r="E2198" s="37" t="s">
        <v>189</v>
      </c>
      <c r="F2198" s="37" t="s">
        <v>138</v>
      </c>
      <c r="G2198" s="38" t="str">
        <f t="shared" si="380"/>
        <v>3.3.95.35.02</v>
      </c>
      <c r="H2198" s="45" t="s">
        <v>599</v>
      </c>
      <c r="I2198" s="29" t="str">
        <f t="shared" si="379"/>
        <v>A</v>
      </c>
      <c r="J2198" s="38">
        <f t="shared" si="381"/>
        <v>5</v>
      </c>
      <c r="K2198" s="39" t="s">
        <v>47</v>
      </c>
      <c r="L2198" s="38" t="s">
        <v>770</v>
      </c>
      <c r="M2198" s="38" t="s">
        <v>545</v>
      </c>
      <c r="N2198" s="59" t="s">
        <v>549</v>
      </c>
      <c r="O2198" s="62" t="s">
        <v>554</v>
      </c>
      <c r="T2198" s="6"/>
    </row>
    <row r="2199" spans="2:26" x14ac:dyDescent="0.25">
      <c r="B2199" s="36" t="s">
        <v>135</v>
      </c>
      <c r="C2199" s="37" t="s">
        <v>135</v>
      </c>
      <c r="D2199" s="37" t="s">
        <v>225</v>
      </c>
      <c r="E2199" s="37" t="s">
        <v>189</v>
      </c>
      <c r="F2199" s="37" t="s">
        <v>191</v>
      </c>
      <c r="G2199" s="38" t="str">
        <f t="shared" si="380"/>
        <v>3.3.95.35.99</v>
      </c>
      <c r="H2199" s="45" t="s">
        <v>600</v>
      </c>
      <c r="I2199" s="29" t="str">
        <f t="shared" si="379"/>
        <v>A</v>
      </c>
      <c r="J2199" s="38">
        <f t="shared" si="381"/>
        <v>5</v>
      </c>
      <c r="K2199" s="39" t="s">
        <v>47</v>
      </c>
      <c r="L2199" s="38" t="s">
        <v>770</v>
      </c>
      <c r="M2199" s="38" t="s">
        <v>545</v>
      </c>
      <c r="N2199" s="59" t="s">
        <v>549</v>
      </c>
      <c r="O2199" s="62" t="s">
        <v>554</v>
      </c>
      <c r="T2199" s="6"/>
    </row>
    <row r="2200" spans="2:26" x14ac:dyDescent="0.25">
      <c r="B2200" s="30" t="s">
        <v>135</v>
      </c>
      <c r="C2200" s="31" t="s">
        <v>135</v>
      </c>
      <c r="D2200" s="31" t="s">
        <v>225</v>
      </c>
      <c r="E2200" s="31" t="s">
        <v>172</v>
      </c>
      <c r="F2200" s="31" t="s">
        <v>186</v>
      </c>
      <c r="G2200" s="32" t="str">
        <f t="shared" si="380"/>
        <v>3.3.95.36.00</v>
      </c>
      <c r="H2200" s="33" t="s">
        <v>84</v>
      </c>
      <c r="I2200" s="34" t="str">
        <f t="shared" si="379"/>
        <v>S</v>
      </c>
      <c r="J2200" s="32">
        <f t="shared" si="381"/>
        <v>4</v>
      </c>
      <c r="K2200" s="35" t="s">
        <v>46</v>
      </c>
      <c r="L2200" s="32" t="s">
        <v>770</v>
      </c>
      <c r="M2200" s="32" t="s">
        <v>544</v>
      </c>
      <c r="N2200" s="59" t="s">
        <v>549</v>
      </c>
      <c r="O2200" s="61" t="s">
        <v>554</v>
      </c>
      <c r="Q2200" s="2" t="str">
        <f t="shared" ref="Q2200:Q2245" si="382">B2200&amp;"."&amp;C2200&amp;"."&amp;D2200&amp;"."&amp;E2200&amp;"."&amp;F2200</f>
        <v>3.3.95.36.00</v>
      </c>
      <c r="R2200" s="2" t="str">
        <f t="shared" ref="R2200:R2245" si="383">SUBSTITUTE(Q2200,".","")</f>
        <v>33953600</v>
      </c>
      <c r="S2200" s="2" t="b">
        <f t="shared" ref="S2200:S2245" si="384">R2200=T2200</f>
        <v>1</v>
      </c>
      <c r="T2200" s="6" t="str">
        <f t="shared" ref="T2200:T2245" si="385">TRIM(SUBSTITUTE(TEXT(G2200,"00000000"),".",""))</f>
        <v>33953600</v>
      </c>
      <c r="V2200" s="9" t="str">
        <f t="shared" ref="V2200:V2245" si="386">IF(IFERROR(SEARCH("Último",K2200),0)&gt;0,"A","S")</f>
        <v>S</v>
      </c>
      <c r="W2200" s="2" t="b">
        <f t="shared" ref="W2200:W2245" si="387">V2200=I2200</f>
        <v>1</v>
      </c>
      <c r="Y2200" s="2" t="str">
        <f t="shared" ref="Y2200:Y2245" si="388">G2200&amp;" - "&amp;H2200</f>
        <v>3.3.95.36.00 - OUTROS SERVIÇOS DE TERCEIROS - PESSOA FÍSICA</v>
      </c>
      <c r="Z2200" s="2" t="s">
        <v>549</v>
      </c>
    </row>
    <row r="2201" spans="2:26" x14ac:dyDescent="0.25">
      <c r="B2201" s="36" t="s">
        <v>135</v>
      </c>
      <c r="C2201" s="37" t="s">
        <v>135</v>
      </c>
      <c r="D2201" s="37" t="s">
        <v>225</v>
      </c>
      <c r="E2201" s="37" t="s">
        <v>172</v>
      </c>
      <c r="F2201" s="37" t="s">
        <v>173</v>
      </c>
      <c r="G2201" s="38" t="str">
        <f t="shared" si="380"/>
        <v>3.3.95.36.01</v>
      </c>
      <c r="H2201" s="45" t="s">
        <v>294</v>
      </c>
      <c r="I2201" s="29" t="str">
        <f t="shared" si="379"/>
        <v>A</v>
      </c>
      <c r="J2201" s="38">
        <f t="shared" si="381"/>
        <v>5</v>
      </c>
      <c r="K2201" s="39" t="s">
        <v>47</v>
      </c>
      <c r="L2201" s="38" t="s">
        <v>770</v>
      </c>
      <c r="M2201" s="38" t="s">
        <v>545</v>
      </c>
      <c r="N2201" s="59" t="s">
        <v>549</v>
      </c>
      <c r="O2201" s="62" t="s">
        <v>554</v>
      </c>
      <c r="Q2201" s="2" t="str">
        <f t="shared" si="382"/>
        <v>3.3.95.36.01</v>
      </c>
      <c r="R2201" s="2" t="str">
        <f t="shared" si="383"/>
        <v>33953601</v>
      </c>
      <c r="S2201" s="2" t="b">
        <f t="shared" si="384"/>
        <v>1</v>
      </c>
      <c r="T2201" s="6" t="str">
        <f t="shared" si="385"/>
        <v>33953601</v>
      </c>
      <c r="V2201" s="9" t="str">
        <f t="shared" si="386"/>
        <v>A</v>
      </c>
      <c r="W2201" s="2" t="b">
        <f t="shared" si="387"/>
        <v>1</v>
      </c>
      <c r="Y2201" s="2" t="str">
        <f t="shared" si="388"/>
        <v>3.3.95.36.01 - CONDOMÍNIOS</v>
      </c>
      <c r="Z2201" s="2" t="s">
        <v>549</v>
      </c>
    </row>
    <row r="2202" spans="2:26" x14ac:dyDescent="0.25">
      <c r="B2202" s="36" t="s">
        <v>135</v>
      </c>
      <c r="C2202" s="37" t="s">
        <v>135</v>
      </c>
      <c r="D2202" s="37" t="s">
        <v>225</v>
      </c>
      <c r="E2202" s="37" t="s">
        <v>172</v>
      </c>
      <c r="F2202" s="37" t="s">
        <v>138</v>
      </c>
      <c r="G2202" s="38" t="str">
        <f t="shared" si="380"/>
        <v>3.3.95.36.02</v>
      </c>
      <c r="H2202" s="45" t="s">
        <v>295</v>
      </c>
      <c r="I2202" s="29" t="str">
        <f t="shared" si="379"/>
        <v>A</v>
      </c>
      <c r="J2202" s="38">
        <f t="shared" si="381"/>
        <v>5</v>
      </c>
      <c r="K2202" s="39" t="s">
        <v>47</v>
      </c>
      <c r="L2202" s="38" t="s">
        <v>770</v>
      </c>
      <c r="M2202" s="38" t="s">
        <v>545</v>
      </c>
      <c r="N2202" s="59" t="s">
        <v>549</v>
      </c>
      <c r="O2202" s="62" t="s">
        <v>554</v>
      </c>
      <c r="Q2202" s="2" t="str">
        <f t="shared" si="382"/>
        <v>3.3.95.36.02</v>
      </c>
      <c r="R2202" s="2" t="str">
        <f t="shared" si="383"/>
        <v>33953602</v>
      </c>
      <c r="S2202" s="2" t="b">
        <f t="shared" si="384"/>
        <v>1</v>
      </c>
      <c r="T2202" s="6" t="str">
        <f t="shared" si="385"/>
        <v>33953602</v>
      </c>
      <c r="V2202" s="9" t="str">
        <f t="shared" si="386"/>
        <v>A</v>
      </c>
      <c r="W2202" s="2" t="b">
        <f t="shared" si="387"/>
        <v>1</v>
      </c>
      <c r="Y2202" s="2" t="str">
        <f t="shared" si="388"/>
        <v>3.3.95.36.02 - DIÁRIAS A COLABORADORES EVENTUAIS NO PAÍS</v>
      </c>
      <c r="Z2202" s="2" t="s">
        <v>549</v>
      </c>
    </row>
    <row r="2203" spans="2:26" x14ac:dyDescent="0.25">
      <c r="B2203" s="36" t="s">
        <v>135</v>
      </c>
      <c r="C2203" s="37" t="s">
        <v>135</v>
      </c>
      <c r="D2203" s="37" t="s">
        <v>225</v>
      </c>
      <c r="E2203" s="37" t="s">
        <v>172</v>
      </c>
      <c r="F2203" s="37" t="s">
        <v>139</v>
      </c>
      <c r="G2203" s="38" t="str">
        <f t="shared" si="380"/>
        <v>3.3.95.36.03</v>
      </c>
      <c r="H2203" s="45" t="s">
        <v>296</v>
      </c>
      <c r="I2203" s="29" t="str">
        <f t="shared" si="379"/>
        <v>A</v>
      </c>
      <c r="J2203" s="38">
        <f t="shared" si="381"/>
        <v>5</v>
      </c>
      <c r="K2203" s="39" t="s">
        <v>47</v>
      </c>
      <c r="L2203" s="38" t="s">
        <v>770</v>
      </c>
      <c r="M2203" s="38" t="s">
        <v>545</v>
      </c>
      <c r="N2203" s="59" t="s">
        <v>549</v>
      </c>
      <c r="O2203" s="62" t="s">
        <v>554</v>
      </c>
      <c r="Q2203" s="2" t="str">
        <f t="shared" si="382"/>
        <v>3.3.95.36.03</v>
      </c>
      <c r="R2203" s="2" t="str">
        <f t="shared" si="383"/>
        <v>33953603</v>
      </c>
      <c r="S2203" s="2" t="b">
        <f t="shared" si="384"/>
        <v>1</v>
      </c>
      <c r="T2203" s="6" t="str">
        <f t="shared" si="385"/>
        <v>33953603</v>
      </c>
      <c r="V2203" s="9" t="str">
        <f t="shared" si="386"/>
        <v>A</v>
      </c>
      <c r="W2203" s="2" t="b">
        <f t="shared" si="387"/>
        <v>1</v>
      </c>
      <c r="Y2203" s="2" t="str">
        <f t="shared" si="388"/>
        <v>3.3.95.36.03 - DIÁRIAS A COLABORADORES EVENTUAIS NO EXTERIOR</v>
      </c>
      <c r="Z2203" s="2" t="s">
        <v>549</v>
      </c>
    </row>
    <row r="2204" spans="2:26" x14ac:dyDescent="0.25">
      <c r="B2204" s="36" t="s">
        <v>135</v>
      </c>
      <c r="C2204" s="37" t="s">
        <v>135</v>
      </c>
      <c r="D2204" s="37" t="s">
        <v>225</v>
      </c>
      <c r="E2204" s="37" t="s">
        <v>172</v>
      </c>
      <c r="F2204" s="37" t="s">
        <v>140</v>
      </c>
      <c r="G2204" s="38" t="str">
        <f t="shared" si="380"/>
        <v>3.3.95.36.04</v>
      </c>
      <c r="H2204" s="45" t="s">
        <v>297</v>
      </c>
      <c r="I2204" s="29" t="str">
        <f t="shared" si="379"/>
        <v>A</v>
      </c>
      <c r="J2204" s="38">
        <f t="shared" si="381"/>
        <v>5</v>
      </c>
      <c r="K2204" s="39" t="s">
        <v>47</v>
      </c>
      <c r="L2204" s="38" t="s">
        <v>770</v>
      </c>
      <c r="M2204" s="38" t="s">
        <v>545</v>
      </c>
      <c r="N2204" s="59" t="s">
        <v>549</v>
      </c>
      <c r="O2204" s="62" t="s">
        <v>554</v>
      </c>
      <c r="Q2204" s="2" t="str">
        <f t="shared" si="382"/>
        <v>3.3.95.36.04</v>
      </c>
      <c r="R2204" s="2" t="str">
        <f t="shared" si="383"/>
        <v>33953604</v>
      </c>
      <c r="S2204" s="2" t="b">
        <f t="shared" si="384"/>
        <v>1</v>
      </c>
      <c r="T2204" s="6" t="str">
        <f t="shared" si="385"/>
        <v>33953604</v>
      </c>
      <c r="V2204" s="9" t="str">
        <f t="shared" si="386"/>
        <v>A</v>
      </c>
      <c r="W2204" s="2" t="b">
        <f t="shared" si="387"/>
        <v>1</v>
      </c>
      <c r="Y2204" s="2" t="str">
        <f t="shared" si="388"/>
        <v>3.3.95.36.04 - COMISSÕES E CORRETAGENS</v>
      </c>
      <c r="Z2204" s="2" t="s">
        <v>549</v>
      </c>
    </row>
    <row r="2205" spans="2:26" x14ac:dyDescent="0.25">
      <c r="B2205" s="36" t="s">
        <v>135</v>
      </c>
      <c r="C2205" s="37" t="s">
        <v>135</v>
      </c>
      <c r="D2205" s="37" t="s">
        <v>225</v>
      </c>
      <c r="E2205" s="37" t="s">
        <v>172</v>
      </c>
      <c r="F2205" s="37" t="s">
        <v>141</v>
      </c>
      <c r="G2205" s="38" t="str">
        <f t="shared" si="380"/>
        <v>3.3.95.36.05</v>
      </c>
      <c r="H2205" s="45" t="s">
        <v>298</v>
      </c>
      <c r="I2205" s="29" t="str">
        <f t="shared" si="379"/>
        <v>A</v>
      </c>
      <c r="J2205" s="38">
        <f t="shared" si="381"/>
        <v>5</v>
      </c>
      <c r="K2205" s="39" t="s">
        <v>47</v>
      </c>
      <c r="L2205" s="38" t="s">
        <v>770</v>
      </c>
      <c r="M2205" s="38" t="s">
        <v>545</v>
      </c>
      <c r="N2205" s="59" t="s">
        <v>549</v>
      </c>
      <c r="O2205" s="62" t="s">
        <v>554</v>
      </c>
      <c r="Q2205" s="2" t="str">
        <f t="shared" si="382"/>
        <v>3.3.95.36.05</v>
      </c>
      <c r="R2205" s="2" t="str">
        <f t="shared" si="383"/>
        <v>33953605</v>
      </c>
      <c r="S2205" s="2" t="b">
        <f t="shared" si="384"/>
        <v>1</v>
      </c>
      <c r="T2205" s="6" t="str">
        <f t="shared" si="385"/>
        <v>33953605</v>
      </c>
      <c r="V2205" s="9" t="str">
        <f t="shared" si="386"/>
        <v>A</v>
      </c>
      <c r="W2205" s="2" t="b">
        <f t="shared" si="387"/>
        <v>1</v>
      </c>
      <c r="Y2205" s="2" t="str">
        <f t="shared" si="388"/>
        <v>3.3.95.36.05 - DIREITOS AUTORAIS</v>
      </c>
      <c r="Z2205" s="2" t="s">
        <v>549</v>
      </c>
    </row>
    <row r="2206" spans="2:26" x14ac:dyDescent="0.25">
      <c r="B2206" s="36" t="s">
        <v>135</v>
      </c>
      <c r="C2206" s="37" t="s">
        <v>135</v>
      </c>
      <c r="D2206" s="37" t="s">
        <v>225</v>
      </c>
      <c r="E2206" s="37" t="s">
        <v>172</v>
      </c>
      <c r="F2206" s="37" t="s">
        <v>142</v>
      </c>
      <c r="G2206" s="38" t="str">
        <f t="shared" si="380"/>
        <v>3.3.95.36.06</v>
      </c>
      <c r="H2206" s="45" t="s">
        <v>327</v>
      </c>
      <c r="I2206" s="29" t="str">
        <f t="shared" si="379"/>
        <v>A</v>
      </c>
      <c r="J2206" s="38">
        <f t="shared" si="381"/>
        <v>5</v>
      </c>
      <c r="K2206" s="39" t="s">
        <v>47</v>
      </c>
      <c r="L2206" s="38" t="s">
        <v>770</v>
      </c>
      <c r="M2206" s="38" t="s">
        <v>545</v>
      </c>
      <c r="N2206" s="59" t="s">
        <v>549</v>
      </c>
      <c r="O2206" s="62" t="s">
        <v>554</v>
      </c>
      <c r="Q2206" s="2" t="str">
        <f t="shared" si="382"/>
        <v>3.3.95.36.06</v>
      </c>
      <c r="R2206" s="2" t="str">
        <f t="shared" si="383"/>
        <v>33953606</v>
      </c>
      <c r="S2206" s="2" t="b">
        <f t="shared" si="384"/>
        <v>1</v>
      </c>
      <c r="T2206" s="6" t="str">
        <f t="shared" si="385"/>
        <v>33953606</v>
      </c>
      <c r="V2206" s="9" t="str">
        <f t="shared" si="386"/>
        <v>A</v>
      </c>
      <c r="W2206" s="2" t="b">
        <f t="shared" si="387"/>
        <v>1</v>
      </c>
      <c r="Y2206" s="2" t="str">
        <f t="shared" si="388"/>
        <v>3.3.95.36.06 - SERVIÇOS TÉCNICOS PROFISSIONAIS</v>
      </c>
      <c r="Z2206" s="2" t="s">
        <v>549</v>
      </c>
    </row>
    <row r="2207" spans="2:26" x14ac:dyDescent="0.25">
      <c r="B2207" s="36" t="s">
        <v>135</v>
      </c>
      <c r="C2207" s="37" t="s">
        <v>135</v>
      </c>
      <c r="D2207" s="37" t="s">
        <v>225</v>
      </c>
      <c r="E2207" s="37" t="s">
        <v>172</v>
      </c>
      <c r="F2207" s="37" t="s">
        <v>143</v>
      </c>
      <c r="G2207" s="38" t="str">
        <f t="shared" si="380"/>
        <v>3.3.95.36.07</v>
      </c>
      <c r="H2207" s="45" t="s">
        <v>299</v>
      </c>
      <c r="I2207" s="29" t="str">
        <f t="shared" si="379"/>
        <v>A</v>
      </c>
      <c r="J2207" s="38">
        <f t="shared" si="381"/>
        <v>5</v>
      </c>
      <c r="K2207" s="39" t="s">
        <v>47</v>
      </c>
      <c r="L2207" s="38" t="s">
        <v>770</v>
      </c>
      <c r="M2207" s="38" t="s">
        <v>545</v>
      </c>
      <c r="N2207" s="59" t="s">
        <v>549</v>
      </c>
      <c r="O2207" s="62" t="s">
        <v>554</v>
      </c>
      <c r="Q2207" s="2" t="str">
        <f t="shared" si="382"/>
        <v>3.3.95.36.07</v>
      </c>
      <c r="R2207" s="2" t="str">
        <f t="shared" si="383"/>
        <v>33953607</v>
      </c>
      <c r="S2207" s="2" t="b">
        <f t="shared" si="384"/>
        <v>1</v>
      </c>
      <c r="T2207" s="6" t="str">
        <f t="shared" si="385"/>
        <v>33953607</v>
      </c>
      <c r="V2207" s="9" t="str">
        <f t="shared" si="386"/>
        <v>A</v>
      </c>
      <c r="W2207" s="2" t="b">
        <f t="shared" si="387"/>
        <v>1</v>
      </c>
      <c r="Y2207" s="2" t="str">
        <f t="shared" si="388"/>
        <v>3.3.95.36.07 - ESTAGIÁRIOS</v>
      </c>
      <c r="Z2207" s="2" t="s">
        <v>549</v>
      </c>
    </row>
    <row r="2208" spans="2:26" x14ac:dyDescent="0.25">
      <c r="B2208" s="36" t="s">
        <v>135</v>
      </c>
      <c r="C2208" s="37" t="s">
        <v>135</v>
      </c>
      <c r="D2208" s="37" t="s">
        <v>225</v>
      </c>
      <c r="E2208" s="37" t="s">
        <v>172</v>
      </c>
      <c r="F2208" s="37" t="s">
        <v>144</v>
      </c>
      <c r="G2208" s="38" t="str">
        <f t="shared" si="380"/>
        <v>3.3.95.36.08</v>
      </c>
      <c r="H2208" s="23" t="s">
        <v>100</v>
      </c>
      <c r="I2208" s="29" t="str">
        <f t="shared" si="379"/>
        <v>A</v>
      </c>
      <c r="J2208" s="38">
        <f t="shared" si="381"/>
        <v>5</v>
      </c>
      <c r="K2208" s="39" t="s">
        <v>47</v>
      </c>
      <c r="L2208" s="38" t="s">
        <v>770</v>
      </c>
      <c r="M2208" s="38" t="s">
        <v>545</v>
      </c>
      <c r="N2208" s="59" t="s">
        <v>549</v>
      </c>
      <c r="O2208" s="62" t="s">
        <v>554</v>
      </c>
      <c r="Q2208" s="2" t="str">
        <f t="shared" si="382"/>
        <v>3.3.95.36.08</v>
      </c>
      <c r="R2208" s="2" t="str">
        <f t="shared" si="383"/>
        <v>33953608</v>
      </c>
      <c r="S2208" s="2" t="b">
        <f t="shared" si="384"/>
        <v>1</v>
      </c>
      <c r="T2208" s="6" t="str">
        <f t="shared" si="385"/>
        <v>33953608</v>
      </c>
      <c r="V2208" s="9" t="str">
        <f t="shared" si="386"/>
        <v>A</v>
      </c>
      <c r="W2208" s="2" t="b">
        <f t="shared" si="387"/>
        <v>1</v>
      </c>
      <c r="Y2208" s="2" t="str">
        <f t="shared" si="388"/>
        <v>3.3.95.36.08 - RESIDÊNCIA MÉDICA</v>
      </c>
      <c r="Z2208" s="2" t="s">
        <v>549</v>
      </c>
    </row>
    <row r="2209" spans="2:26" x14ac:dyDescent="0.25">
      <c r="B2209" s="36">
        <v>3</v>
      </c>
      <c r="C2209" s="37">
        <v>3</v>
      </c>
      <c r="D2209" s="37" t="s">
        <v>225</v>
      </c>
      <c r="E2209" s="37">
        <v>36</v>
      </c>
      <c r="F2209" s="37" t="s">
        <v>174</v>
      </c>
      <c r="G2209" s="38" t="str">
        <f t="shared" si="380"/>
        <v>3.3.95.36.09</v>
      </c>
      <c r="H2209" s="23" t="s">
        <v>300</v>
      </c>
      <c r="I2209" s="29" t="str">
        <f t="shared" si="379"/>
        <v>A</v>
      </c>
      <c r="J2209" s="38">
        <f t="shared" si="381"/>
        <v>5</v>
      </c>
      <c r="K2209" s="39" t="s">
        <v>47</v>
      </c>
      <c r="L2209" s="38" t="s">
        <v>770</v>
      </c>
      <c r="M2209" s="38" t="s">
        <v>545</v>
      </c>
      <c r="N2209" s="59" t="s">
        <v>549</v>
      </c>
      <c r="O2209" s="62" t="s">
        <v>554</v>
      </c>
      <c r="Q2209" s="2" t="str">
        <f t="shared" si="382"/>
        <v>3.3.95.36.09</v>
      </c>
      <c r="R2209" s="2" t="str">
        <f t="shared" si="383"/>
        <v>33953609</v>
      </c>
      <c r="S2209" s="2" t="b">
        <f t="shared" si="384"/>
        <v>1</v>
      </c>
      <c r="T2209" s="6" t="str">
        <f t="shared" si="385"/>
        <v>33953609</v>
      </c>
      <c r="V2209" s="9" t="str">
        <f t="shared" si="386"/>
        <v>A</v>
      </c>
      <c r="W2209" s="2" t="b">
        <f t="shared" si="387"/>
        <v>1</v>
      </c>
      <c r="Y2209" s="2" t="str">
        <f t="shared" si="388"/>
        <v>3.3.95.36.09 - SALÁRIOS DE INTERNOS EM PENITENCIÁRIAS</v>
      </c>
      <c r="Z2209" s="2" t="s">
        <v>549</v>
      </c>
    </row>
    <row r="2210" spans="2:26" x14ac:dyDescent="0.25">
      <c r="B2210" s="36">
        <v>3</v>
      </c>
      <c r="C2210" s="37">
        <v>3</v>
      </c>
      <c r="D2210" s="37" t="s">
        <v>225</v>
      </c>
      <c r="E2210" s="37">
        <v>36</v>
      </c>
      <c r="F2210" s="37" t="s">
        <v>183</v>
      </c>
      <c r="G2210" s="38" t="str">
        <f t="shared" si="380"/>
        <v>3.3.95.36.10</v>
      </c>
      <c r="H2210" s="23" t="s">
        <v>767</v>
      </c>
      <c r="I2210" s="29" t="str">
        <f t="shared" si="379"/>
        <v>A</v>
      </c>
      <c r="J2210" s="38">
        <f t="shared" si="381"/>
        <v>5</v>
      </c>
      <c r="K2210" s="39" t="s">
        <v>47</v>
      </c>
      <c r="L2210" s="38" t="s">
        <v>771</v>
      </c>
      <c r="M2210" s="38" t="s">
        <v>545</v>
      </c>
      <c r="N2210" s="67" t="s">
        <v>814</v>
      </c>
      <c r="O2210" s="62" t="s">
        <v>805</v>
      </c>
      <c r="Q2210" s="2" t="str">
        <f t="shared" si="382"/>
        <v>3.3.95.36.10</v>
      </c>
      <c r="R2210" s="2" t="str">
        <f t="shared" si="383"/>
        <v>33953610</v>
      </c>
      <c r="S2210" s="2" t="b">
        <f t="shared" si="384"/>
        <v>1</v>
      </c>
      <c r="T2210" s="6" t="str">
        <f t="shared" si="385"/>
        <v>33953610</v>
      </c>
      <c r="V2210" s="9" t="str">
        <f t="shared" si="386"/>
        <v>A</v>
      </c>
      <c r="W2210" s="2" t="b">
        <f t="shared" si="387"/>
        <v>1</v>
      </c>
      <c r="Y2210" s="2" t="str">
        <f t="shared" si="388"/>
        <v>3.3.95.36.10 - PERÍCIAS TÉCNICAS JUSTIÇA GRATUITA</v>
      </c>
      <c r="Z2210" s="2" t="s">
        <v>549</v>
      </c>
    </row>
    <row r="2211" spans="2:26" x14ac:dyDescent="0.25">
      <c r="B2211" s="36">
        <v>3</v>
      </c>
      <c r="C2211" s="37">
        <v>3</v>
      </c>
      <c r="D2211" s="37" t="s">
        <v>225</v>
      </c>
      <c r="E2211" s="37">
        <v>36</v>
      </c>
      <c r="F2211" s="37" t="s">
        <v>175</v>
      </c>
      <c r="G2211" s="38" t="str">
        <f t="shared" si="380"/>
        <v>3.3.95.36.11</v>
      </c>
      <c r="H2211" s="23" t="s">
        <v>301</v>
      </c>
      <c r="I2211" s="29" t="str">
        <f t="shared" si="379"/>
        <v>A</v>
      </c>
      <c r="J2211" s="38">
        <f t="shared" si="381"/>
        <v>5</v>
      </c>
      <c r="K2211" s="39" t="s">
        <v>47</v>
      </c>
      <c r="L2211" s="38" t="s">
        <v>770</v>
      </c>
      <c r="M2211" s="38" t="s">
        <v>545</v>
      </c>
      <c r="N2211" s="59" t="s">
        <v>549</v>
      </c>
      <c r="O2211" s="62" t="s">
        <v>554</v>
      </c>
      <c r="Q2211" s="2" t="str">
        <f t="shared" si="382"/>
        <v>3.3.95.36.11</v>
      </c>
      <c r="R2211" s="2" t="str">
        <f t="shared" si="383"/>
        <v>33953611</v>
      </c>
      <c r="S2211" s="2" t="b">
        <f t="shared" si="384"/>
        <v>1</v>
      </c>
      <c r="T2211" s="6" t="str">
        <f t="shared" si="385"/>
        <v>33953611</v>
      </c>
      <c r="V2211" s="9" t="str">
        <f t="shared" si="386"/>
        <v>A</v>
      </c>
      <c r="W2211" s="2" t="b">
        <f t="shared" si="387"/>
        <v>1</v>
      </c>
      <c r="Y2211" s="2" t="str">
        <f t="shared" si="388"/>
        <v>3.3.95.36.11 - PRÓ-LABORE A CONSULTORES EVENTUAIS</v>
      </c>
      <c r="Z2211" s="2" t="s">
        <v>549</v>
      </c>
    </row>
    <row r="2212" spans="2:26" x14ac:dyDescent="0.25">
      <c r="B2212" s="36">
        <v>3</v>
      </c>
      <c r="C2212" s="37">
        <v>3</v>
      </c>
      <c r="D2212" s="37" t="s">
        <v>225</v>
      </c>
      <c r="E2212" s="37">
        <v>36</v>
      </c>
      <c r="F2212" s="37" t="s">
        <v>145</v>
      </c>
      <c r="G2212" s="38" t="str">
        <f t="shared" si="380"/>
        <v>3.3.95.36.12</v>
      </c>
      <c r="H2212" s="23" t="s">
        <v>302</v>
      </c>
      <c r="I2212" s="29" t="str">
        <f t="shared" si="379"/>
        <v>A</v>
      </c>
      <c r="J2212" s="38">
        <f t="shared" si="381"/>
        <v>5</v>
      </c>
      <c r="K2212" s="39" t="s">
        <v>47</v>
      </c>
      <c r="L2212" s="38" t="s">
        <v>770</v>
      </c>
      <c r="M2212" s="38" t="s">
        <v>545</v>
      </c>
      <c r="N2212" s="59" t="s">
        <v>549</v>
      </c>
      <c r="O2212" s="62" t="s">
        <v>554</v>
      </c>
      <c r="Q2212" s="2" t="str">
        <f t="shared" si="382"/>
        <v>3.3.95.36.12</v>
      </c>
      <c r="R2212" s="2" t="str">
        <f t="shared" si="383"/>
        <v>33953612</v>
      </c>
      <c r="S2212" s="2" t="b">
        <f t="shared" si="384"/>
        <v>1</v>
      </c>
      <c r="T2212" s="6" t="str">
        <f t="shared" si="385"/>
        <v>33953612</v>
      </c>
      <c r="V2212" s="9" t="str">
        <f t="shared" si="386"/>
        <v>A</v>
      </c>
      <c r="W2212" s="2" t="b">
        <f t="shared" si="387"/>
        <v>1</v>
      </c>
      <c r="Y2212" s="2" t="str">
        <f t="shared" si="388"/>
        <v>3.3.95.36.12 - CAPATAZIA, ESTIVA E PESAGEM</v>
      </c>
      <c r="Z2212" s="2" t="s">
        <v>549</v>
      </c>
    </row>
    <row r="2213" spans="2:26" x14ac:dyDescent="0.25">
      <c r="B2213" s="36">
        <v>3</v>
      </c>
      <c r="C2213" s="37">
        <v>3</v>
      </c>
      <c r="D2213" s="37" t="s">
        <v>225</v>
      </c>
      <c r="E2213" s="37">
        <v>36</v>
      </c>
      <c r="F2213" s="37" t="s">
        <v>146</v>
      </c>
      <c r="G2213" s="38" t="str">
        <f t="shared" si="380"/>
        <v>3.3.95.36.13</v>
      </c>
      <c r="H2213" s="23" t="s">
        <v>303</v>
      </c>
      <c r="I2213" s="29" t="str">
        <f t="shared" si="379"/>
        <v>A</v>
      </c>
      <c r="J2213" s="38">
        <f t="shared" si="381"/>
        <v>5</v>
      </c>
      <c r="K2213" s="39" t="s">
        <v>47</v>
      </c>
      <c r="L2213" s="38" t="s">
        <v>770</v>
      </c>
      <c r="M2213" s="38" t="s">
        <v>545</v>
      </c>
      <c r="N2213" s="59" t="s">
        <v>549</v>
      </c>
      <c r="O2213" s="62" t="s">
        <v>554</v>
      </c>
      <c r="Q2213" s="2" t="str">
        <f t="shared" si="382"/>
        <v>3.3.95.36.13</v>
      </c>
      <c r="R2213" s="2" t="str">
        <f t="shared" si="383"/>
        <v>33953613</v>
      </c>
      <c r="S2213" s="2" t="b">
        <f t="shared" si="384"/>
        <v>1</v>
      </c>
      <c r="T2213" s="6" t="str">
        <f t="shared" si="385"/>
        <v>33953613</v>
      </c>
      <c r="V2213" s="9" t="str">
        <f t="shared" si="386"/>
        <v>A</v>
      </c>
      <c r="W2213" s="2" t="b">
        <f t="shared" si="387"/>
        <v>1</v>
      </c>
      <c r="Y2213" s="2" t="str">
        <f t="shared" si="388"/>
        <v>3.3.95.36.13 - CONFERÊNCIAS E EXPOSIÇÕES</v>
      </c>
      <c r="Z2213" s="2" t="s">
        <v>549</v>
      </c>
    </row>
    <row r="2214" spans="2:26" x14ac:dyDescent="0.25">
      <c r="B2214" s="36">
        <v>3</v>
      </c>
      <c r="C2214" s="37">
        <v>3</v>
      </c>
      <c r="D2214" s="37" t="s">
        <v>225</v>
      </c>
      <c r="E2214" s="37">
        <v>36</v>
      </c>
      <c r="F2214" s="37" t="s">
        <v>176</v>
      </c>
      <c r="G2214" s="38" t="str">
        <f t="shared" si="380"/>
        <v>3.3.95.36.14</v>
      </c>
      <c r="H2214" s="23" t="s">
        <v>304</v>
      </c>
      <c r="I2214" s="29" t="str">
        <f t="shared" si="379"/>
        <v>A</v>
      </c>
      <c r="J2214" s="38">
        <f t="shared" si="381"/>
        <v>5</v>
      </c>
      <c r="K2214" s="39" t="s">
        <v>47</v>
      </c>
      <c r="L2214" s="38" t="s">
        <v>770</v>
      </c>
      <c r="M2214" s="38" t="s">
        <v>545</v>
      </c>
      <c r="N2214" s="59" t="s">
        <v>549</v>
      </c>
      <c r="O2214" s="62" t="s">
        <v>554</v>
      </c>
      <c r="Q2214" s="2" t="str">
        <f t="shared" si="382"/>
        <v>3.3.95.36.14</v>
      </c>
      <c r="R2214" s="2" t="str">
        <f t="shared" si="383"/>
        <v>33953614</v>
      </c>
      <c r="S2214" s="2" t="b">
        <f t="shared" si="384"/>
        <v>1</v>
      </c>
      <c r="T2214" s="6" t="str">
        <f t="shared" si="385"/>
        <v>33953614</v>
      </c>
      <c r="V2214" s="9" t="str">
        <f t="shared" si="386"/>
        <v>A</v>
      </c>
      <c r="W2214" s="2" t="b">
        <f t="shared" si="387"/>
        <v>1</v>
      </c>
      <c r="Y2214" s="2" t="str">
        <f t="shared" si="388"/>
        <v>3.3.95.36.14 - ARMAZENAGEM</v>
      </c>
      <c r="Z2214" s="2" t="s">
        <v>549</v>
      </c>
    </row>
    <row r="2215" spans="2:26" x14ac:dyDescent="0.25">
      <c r="B2215" s="36">
        <v>3</v>
      </c>
      <c r="C2215" s="37">
        <v>3</v>
      </c>
      <c r="D2215" s="37" t="s">
        <v>225</v>
      </c>
      <c r="E2215" s="37">
        <v>36</v>
      </c>
      <c r="F2215" s="37" t="s">
        <v>147</v>
      </c>
      <c r="G2215" s="38" t="str">
        <f t="shared" si="380"/>
        <v>3.3.95.36.15</v>
      </c>
      <c r="H2215" s="23" t="s">
        <v>305</v>
      </c>
      <c r="I2215" s="29" t="str">
        <f t="shared" si="379"/>
        <v>A</v>
      </c>
      <c r="J2215" s="38">
        <f t="shared" si="381"/>
        <v>5</v>
      </c>
      <c r="K2215" s="39" t="s">
        <v>47</v>
      </c>
      <c r="L2215" s="38" t="s">
        <v>770</v>
      </c>
      <c r="M2215" s="38" t="s">
        <v>545</v>
      </c>
      <c r="N2215" s="59" t="s">
        <v>549</v>
      </c>
      <c r="O2215" s="62" t="s">
        <v>554</v>
      </c>
      <c r="Q2215" s="2" t="str">
        <f t="shared" si="382"/>
        <v>3.3.95.36.15</v>
      </c>
      <c r="R2215" s="2" t="str">
        <f t="shared" si="383"/>
        <v>33953615</v>
      </c>
      <c r="S2215" s="2" t="b">
        <f t="shared" si="384"/>
        <v>1</v>
      </c>
      <c r="T2215" s="6" t="str">
        <f t="shared" si="385"/>
        <v>33953615</v>
      </c>
      <c r="V2215" s="9" t="str">
        <f t="shared" si="386"/>
        <v>A</v>
      </c>
      <c r="W2215" s="2" t="b">
        <f t="shared" si="387"/>
        <v>1</v>
      </c>
      <c r="Y2215" s="2" t="str">
        <f t="shared" si="388"/>
        <v>3.3.95.36.15 - LOCAÇÃO DE IMÓVEIS</v>
      </c>
      <c r="Z2215" s="2" t="s">
        <v>549</v>
      </c>
    </row>
    <row r="2216" spans="2:26" x14ac:dyDescent="0.25">
      <c r="B2216" s="36">
        <v>3</v>
      </c>
      <c r="C2216" s="37">
        <v>3</v>
      </c>
      <c r="D2216" s="37" t="s">
        <v>225</v>
      </c>
      <c r="E2216" s="37">
        <v>36</v>
      </c>
      <c r="F2216" s="37" t="s">
        <v>177</v>
      </c>
      <c r="G2216" s="38" t="str">
        <f t="shared" si="380"/>
        <v>3.3.95.36.16</v>
      </c>
      <c r="H2216" s="23" t="s">
        <v>306</v>
      </c>
      <c r="I2216" s="29" t="str">
        <f t="shared" si="379"/>
        <v>A</v>
      </c>
      <c r="J2216" s="38">
        <f t="shared" si="381"/>
        <v>5</v>
      </c>
      <c r="K2216" s="39" t="s">
        <v>47</v>
      </c>
      <c r="L2216" s="38" t="s">
        <v>770</v>
      </c>
      <c r="M2216" s="38" t="s">
        <v>545</v>
      </c>
      <c r="N2216" s="59" t="s">
        <v>549</v>
      </c>
      <c r="O2216" s="62" t="s">
        <v>554</v>
      </c>
      <c r="Q2216" s="2" t="str">
        <f t="shared" si="382"/>
        <v>3.3.95.36.16</v>
      </c>
      <c r="R2216" s="2" t="str">
        <f t="shared" si="383"/>
        <v>33953616</v>
      </c>
      <c r="S2216" s="2" t="b">
        <f t="shared" si="384"/>
        <v>1</v>
      </c>
      <c r="T2216" s="6" t="str">
        <f t="shared" si="385"/>
        <v>33953616</v>
      </c>
      <c r="V2216" s="9" t="str">
        <f t="shared" si="386"/>
        <v>A</v>
      </c>
      <c r="W2216" s="2" t="b">
        <f t="shared" si="387"/>
        <v>1</v>
      </c>
      <c r="Y2216" s="2" t="str">
        <f t="shared" si="388"/>
        <v>3.3.95.36.16 - LOCAÇÃO DE BENS MÓVEIS E INTANGÍVEIS</v>
      </c>
      <c r="Z2216" s="2" t="s">
        <v>549</v>
      </c>
    </row>
    <row r="2217" spans="2:26" x14ac:dyDescent="0.25">
      <c r="B2217" s="36">
        <v>3</v>
      </c>
      <c r="C2217" s="37">
        <v>3</v>
      </c>
      <c r="D2217" s="37" t="s">
        <v>225</v>
      </c>
      <c r="E2217" s="37">
        <v>36</v>
      </c>
      <c r="F2217" s="37" t="s">
        <v>148</v>
      </c>
      <c r="G2217" s="38" t="str">
        <f t="shared" si="380"/>
        <v>3.3.95.36.18</v>
      </c>
      <c r="H2217" s="23" t="s">
        <v>307</v>
      </c>
      <c r="I2217" s="29" t="str">
        <f t="shared" si="379"/>
        <v>A</v>
      </c>
      <c r="J2217" s="38">
        <f t="shared" si="381"/>
        <v>5</v>
      </c>
      <c r="K2217" s="39" t="s">
        <v>47</v>
      </c>
      <c r="L2217" s="38" t="s">
        <v>770</v>
      </c>
      <c r="M2217" s="38" t="s">
        <v>545</v>
      </c>
      <c r="N2217" s="59" t="s">
        <v>549</v>
      </c>
      <c r="O2217" s="62" t="s">
        <v>554</v>
      </c>
      <c r="Q2217" s="2" t="str">
        <f t="shared" si="382"/>
        <v>3.3.95.36.18</v>
      </c>
      <c r="R2217" s="2" t="str">
        <f t="shared" si="383"/>
        <v>33953618</v>
      </c>
      <c r="S2217" s="2" t="b">
        <f t="shared" si="384"/>
        <v>1</v>
      </c>
      <c r="T2217" s="6" t="str">
        <f t="shared" si="385"/>
        <v>33953618</v>
      </c>
      <c r="V2217" s="9" t="str">
        <f t="shared" si="386"/>
        <v>A</v>
      </c>
      <c r="W2217" s="2" t="b">
        <f t="shared" si="387"/>
        <v>1</v>
      </c>
      <c r="Y2217" s="2" t="str">
        <f t="shared" si="388"/>
        <v>3.3.95.36.18 - MANUTENÇÃO E CONSERVAÇÃO DE EQUIPAMENTOS</v>
      </c>
      <c r="Z2217" s="2" t="s">
        <v>549</v>
      </c>
    </row>
    <row r="2218" spans="2:26" x14ac:dyDescent="0.25">
      <c r="B2218" s="36">
        <v>3</v>
      </c>
      <c r="C2218" s="37">
        <v>3</v>
      </c>
      <c r="D2218" s="37" t="s">
        <v>225</v>
      </c>
      <c r="E2218" s="37">
        <v>36</v>
      </c>
      <c r="F2218" s="37" t="s">
        <v>178</v>
      </c>
      <c r="G2218" s="38" t="str">
        <f t="shared" si="380"/>
        <v>3.3.95.36.20</v>
      </c>
      <c r="H2218" s="23" t="s">
        <v>308</v>
      </c>
      <c r="I2218" s="29" t="str">
        <f t="shared" si="379"/>
        <v>A</v>
      </c>
      <c r="J2218" s="38">
        <f t="shared" si="381"/>
        <v>5</v>
      </c>
      <c r="K2218" s="39" t="s">
        <v>47</v>
      </c>
      <c r="L2218" s="38" t="s">
        <v>770</v>
      </c>
      <c r="M2218" s="38" t="s">
        <v>545</v>
      </c>
      <c r="N2218" s="59" t="s">
        <v>549</v>
      </c>
      <c r="O2218" s="62" t="s">
        <v>554</v>
      </c>
      <c r="Q2218" s="2" t="str">
        <f t="shared" si="382"/>
        <v>3.3.95.36.20</v>
      </c>
      <c r="R2218" s="2" t="str">
        <f t="shared" si="383"/>
        <v>33953620</v>
      </c>
      <c r="S2218" s="2" t="b">
        <f t="shared" si="384"/>
        <v>1</v>
      </c>
      <c r="T2218" s="6" t="str">
        <f t="shared" si="385"/>
        <v>33953620</v>
      </c>
      <c r="V2218" s="9" t="str">
        <f t="shared" si="386"/>
        <v>A</v>
      </c>
      <c r="W2218" s="2" t="b">
        <f t="shared" si="387"/>
        <v>1</v>
      </c>
      <c r="Y2218" s="2" t="str">
        <f t="shared" si="388"/>
        <v>3.3.95.36.20 - MANUTENÇÃO E CONSERVAÇÃO DE VEÍCULOS</v>
      </c>
      <c r="Z2218" s="2" t="s">
        <v>549</v>
      </c>
    </row>
    <row r="2219" spans="2:26" x14ac:dyDescent="0.25">
      <c r="B2219" s="36">
        <v>3</v>
      </c>
      <c r="C2219" s="37">
        <v>3</v>
      </c>
      <c r="D2219" s="37" t="s">
        <v>225</v>
      </c>
      <c r="E2219" s="37">
        <v>36</v>
      </c>
      <c r="F2219" s="37" t="s">
        <v>179</v>
      </c>
      <c r="G2219" s="38" t="str">
        <f t="shared" si="380"/>
        <v>3.3.95.36.21</v>
      </c>
      <c r="H2219" s="23" t="s">
        <v>309</v>
      </c>
      <c r="I2219" s="29" t="str">
        <f t="shared" si="379"/>
        <v>A</v>
      </c>
      <c r="J2219" s="38">
        <f t="shared" si="381"/>
        <v>5</v>
      </c>
      <c r="K2219" s="39" t="s">
        <v>47</v>
      </c>
      <c r="L2219" s="38" t="s">
        <v>770</v>
      </c>
      <c r="M2219" s="38" t="s">
        <v>545</v>
      </c>
      <c r="N2219" s="59" t="s">
        <v>549</v>
      </c>
      <c r="O2219" s="62" t="s">
        <v>554</v>
      </c>
      <c r="Q2219" s="2" t="str">
        <f t="shared" si="382"/>
        <v>3.3.95.36.21</v>
      </c>
      <c r="R2219" s="2" t="str">
        <f t="shared" si="383"/>
        <v>33953621</v>
      </c>
      <c r="S2219" s="2" t="b">
        <f t="shared" si="384"/>
        <v>1</v>
      </c>
      <c r="T2219" s="6" t="str">
        <f t="shared" si="385"/>
        <v>33953621</v>
      </c>
      <c r="V2219" s="9" t="str">
        <f t="shared" si="386"/>
        <v>A</v>
      </c>
      <c r="W2219" s="2" t="b">
        <f t="shared" si="387"/>
        <v>1</v>
      </c>
      <c r="Y2219" s="2" t="str">
        <f t="shared" si="388"/>
        <v>3.3.95.36.21 - MANUTENÇÃO E CONSERVAÇÃO DE BENS MÓVEIS DE OUTRAS NATUREZAS</v>
      </c>
      <c r="Z2219" s="2" t="s">
        <v>549</v>
      </c>
    </row>
    <row r="2220" spans="2:26" x14ac:dyDescent="0.25">
      <c r="B2220" s="36">
        <v>3</v>
      </c>
      <c r="C2220" s="37">
        <v>3</v>
      </c>
      <c r="D2220" s="37" t="s">
        <v>225</v>
      </c>
      <c r="E2220" s="37">
        <v>36</v>
      </c>
      <c r="F2220" s="37" t="s">
        <v>180</v>
      </c>
      <c r="G2220" s="38" t="str">
        <f t="shared" si="380"/>
        <v>3.3.95.36.22</v>
      </c>
      <c r="H2220" s="23" t="s">
        <v>310</v>
      </c>
      <c r="I2220" s="29" t="str">
        <f t="shared" si="379"/>
        <v>A</v>
      </c>
      <c r="J2220" s="38">
        <f t="shared" si="381"/>
        <v>5</v>
      </c>
      <c r="K2220" s="39" t="s">
        <v>47</v>
      </c>
      <c r="L2220" s="38" t="s">
        <v>770</v>
      </c>
      <c r="M2220" s="38" t="s">
        <v>545</v>
      </c>
      <c r="N2220" s="59" t="s">
        <v>549</v>
      </c>
      <c r="O2220" s="62" t="s">
        <v>554</v>
      </c>
      <c r="Q2220" s="2" t="str">
        <f t="shared" si="382"/>
        <v>3.3.95.36.22</v>
      </c>
      <c r="R2220" s="2" t="str">
        <f t="shared" si="383"/>
        <v>33953622</v>
      </c>
      <c r="S2220" s="2" t="b">
        <f t="shared" si="384"/>
        <v>1</v>
      </c>
      <c r="T2220" s="6" t="str">
        <f t="shared" si="385"/>
        <v>33953622</v>
      </c>
      <c r="V2220" s="9" t="str">
        <f t="shared" si="386"/>
        <v>A</v>
      </c>
      <c r="W2220" s="2" t="b">
        <f t="shared" si="387"/>
        <v>1</v>
      </c>
      <c r="Y2220" s="2" t="str">
        <f t="shared" si="388"/>
        <v>3.3.95.36.22 - MANUTENÇÃO E CONSERVAÇÃO DE BENS IMÓVEIS</v>
      </c>
      <c r="Z2220" s="2" t="s">
        <v>549</v>
      </c>
    </row>
    <row r="2221" spans="2:26" x14ac:dyDescent="0.25">
      <c r="B2221" s="36">
        <v>3</v>
      </c>
      <c r="C2221" s="37">
        <v>3</v>
      </c>
      <c r="D2221" s="37" t="s">
        <v>225</v>
      </c>
      <c r="E2221" s="37">
        <v>36</v>
      </c>
      <c r="F2221" s="37" t="s">
        <v>181</v>
      </c>
      <c r="G2221" s="38" t="str">
        <f t="shared" si="380"/>
        <v>3.3.95.36.23</v>
      </c>
      <c r="H2221" s="23" t="s">
        <v>407</v>
      </c>
      <c r="I2221" s="29" t="str">
        <f t="shared" si="379"/>
        <v>A</v>
      </c>
      <c r="J2221" s="38">
        <f t="shared" si="381"/>
        <v>5</v>
      </c>
      <c r="K2221" s="39" t="s">
        <v>47</v>
      </c>
      <c r="L2221" s="38" t="s">
        <v>770</v>
      </c>
      <c r="M2221" s="38" t="s">
        <v>545</v>
      </c>
      <c r="N2221" s="59" t="s">
        <v>549</v>
      </c>
      <c r="O2221" s="62" t="s">
        <v>554</v>
      </c>
      <c r="Q2221" s="2" t="str">
        <f t="shared" si="382"/>
        <v>3.3.95.36.23</v>
      </c>
      <c r="R2221" s="2" t="str">
        <f t="shared" si="383"/>
        <v>33953623</v>
      </c>
      <c r="S2221" s="2" t="b">
        <f t="shared" si="384"/>
        <v>1</v>
      </c>
      <c r="T2221" s="6" t="str">
        <f t="shared" si="385"/>
        <v>33953623</v>
      </c>
      <c r="V2221" s="9" t="str">
        <f t="shared" si="386"/>
        <v>A</v>
      </c>
      <c r="W2221" s="2" t="b">
        <f t="shared" si="387"/>
        <v>1</v>
      </c>
      <c r="Y2221" s="2" t="str">
        <f t="shared" si="388"/>
        <v>3.3.95.36.23 - FORNECIMENTO DE GÊNERO DE ALIMENTAÇÃO</v>
      </c>
      <c r="Z2221" s="2" t="s">
        <v>549</v>
      </c>
    </row>
    <row r="2222" spans="2:26" x14ac:dyDescent="0.25">
      <c r="B2222" s="36">
        <v>3</v>
      </c>
      <c r="C2222" s="37">
        <v>3</v>
      </c>
      <c r="D2222" s="37" t="s">
        <v>225</v>
      </c>
      <c r="E2222" s="37">
        <v>36</v>
      </c>
      <c r="F2222" s="37" t="s">
        <v>151</v>
      </c>
      <c r="G2222" s="38" t="str">
        <f t="shared" si="380"/>
        <v>3.3.95.36.24</v>
      </c>
      <c r="H2222" s="23" t="s">
        <v>312</v>
      </c>
      <c r="I2222" s="29" t="str">
        <f t="shared" si="379"/>
        <v>A</v>
      </c>
      <c r="J2222" s="38">
        <f t="shared" si="381"/>
        <v>5</v>
      </c>
      <c r="K2222" s="39" t="s">
        <v>47</v>
      </c>
      <c r="L2222" s="38" t="s">
        <v>770</v>
      </c>
      <c r="M2222" s="38" t="s">
        <v>545</v>
      </c>
      <c r="N2222" s="59" t="s">
        <v>549</v>
      </c>
      <c r="O2222" s="62" t="s">
        <v>554</v>
      </c>
      <c r="Q2222" s="2" t="str">
        <f t="shared" si="382"/>
        <v>3.3.95.36.24</v>
      </c>
      <c r="R2222" s="2" t="str">
        <f t="shared" si="383"/>
        <v>33953624</v>
      </c>
      <c r="S2222" s="2" t="b">
        <f t="shared" si="384"/>
        <v>1</v>
      </c>
      <c r="T2222" s="6" t="str">
        <f t="shared" si="385"/>
        <v>33953624</v>
      </c>
      <c r="V2222" s="9" t="str">
        <f t="shared" si="386"/>
        <v>A</v>
      </c>
      <c r="W2222" s="2" t="b">
        <f t="shared" si="387"/>
        <v>1</v>
      </c>
      <c r="Y2222" s="2" t="str">
        <f t="shared" si="388"/>
        <v>3.3.95.36.24 - SERVIÇOS DE CARÁTER SECRETO OU RESERVADO</v>
      </c>
      <c r="Z2222" s="2" t="s">
        <v>549</v>
      </c>
    </row>
    <row r="2223" spans="2:26" x14ac:dyDescent="0.25">
      <c r="B2223" s="36">
        <v>3</v>
      </c>
      <c r="C2223" s="37">
        <v>3</v>
      </c>
      <c r="D2223" s="37" t="s">
        <v>225</v>
      </c>
      <c r="E2223" s="37">
        <v>36</v>
      </c>
      <c r="F2223" s="37" t="s">
        <v>160</v>
      </c>
      <c r="G2223" s="38" t="str">
        <f t="shared" si="380"/>
        <v>3.3.95.36.25</v>
      </c>
      <c r="H2223" s="23" t="s">
        <v>313</v>
      </c>
      <c r="I2223" s="29" t="str">
        <f t="shared" si="379"/>
        <v>A</v>
      </c>
      <c r="J2223" s="38">
        <f t="shared" si="381"/>
        <v>5</v>
      </c>
      <c r="K2223" s="39" t="s">
        <v>47</v>
      </c>
      <c r="L2223" s="38" t="s">
        <v>770</v>
      </c>
      <c r="M2223" s="38" t="s">
        <v>545</v>
      </c>
      <c r="N2223" s="59" t="s">
        <v>549</v>
      </c>
      <c r="O2223" s="62" t="s">
        <v>554</v>
      </c>
      <c r="Q2223" s="2" t="str">
        <f t="shared" si="382"/>
        <v>3.3.95.36.25</v>
      </c>
      <c r="R2223" s="2" t="str">
        <f t="shared" si="383"/>
        <v>33953625</v>
      </c>
      <c r="S2223" s="2" t="b">
        <f t="shared" si="384"/>
        <v>1</v>
      </c>
      <c r="T2223" s="6" t="str">
        <f t="shared" si="385"/>
        <v>33953625</v>
      </c>
      <c r="V2223" s="9" t="str">
        <f t="shared" si="386"/>
        <v>A</v>
      </c>
      <c r="W2223" s="2" t="b">
        <f t="shared" si="387"/>
        <v>1</v>
      </c>
      <c r="Y2223" s="2" t="str">
        <f t="shared" si="388"/>
        <v>3.3.95.36.25 - SERVIÇOS DE LIMPEZA E CONSERVAÇÃO</v>
      </c>
      <c r="Z2223" s="2" t="s">
        <v>549</v>
      </c>
    </row>
    <row r="2224" spans="2:26" x14ac:dyDescent="0.25">
      <c r="B2224" s="36">
        <v>3</v>
      </c>
      <c r="C2224" s="37">
        <v>3</v>
      </c>
      <c r="D2224" s="37" t="s">
        <v>225</v>
      </c>
      <c r="E2224" s="37">
        <v>36</v>
      </c>
      <c r="F2224" s="37" t="s">
        <v>158</v>
      </c>
      <c r="G2224" s="38" t="str">
        <f t="shared" si="380"/>
        <v>3.3.95.36.26</v>
      </c>
      <c r="H2224" s="23" t="s">
        <v>314</v>
      </c>
      <c r="I2224" s="29" t="str">
        <f t="shared" si="379"/>
        <v>A</v>
      </c>
      <c r="J2224" s="38">
        <f t="shared" si="381"/>
        <v>5</v>
      </c>
      <c r="K2224" s="39" t="s">
        <v>47</v>
      </c>
      <c r="L2224" s="38" t="s">
        <v>770</v>
      </c>
      <c r="M2224" s="38" t="s">
        <v>545</v>
      </c>
      <c r="N2224" s="59" t="s">
        <v>549</v>
      </c>
      <c r="O2224" s="62" t="s">
        <v>554</v>
      </c>
      <c r="Q2224" s="2" t="str">
        <f t="shared" si="382"/>
        <v>3.3.95.36.26</v>
      </c>
      <c r="R2224" s="2" t="str">
        <f t="shared" si="383"/>
        <v>33953626</v>
      </c>
      <c r="S2224" s="2" t="b">
        <f t="shared" si="384"/>
        <v>1</v>
      </c>
      <c r="T2224" s="6" t="str">
        <f t="shared" si="385"/>
        <v>33953626</v>
      </c>
      <c r="V2224" s="9" t="str">
        <f t="shared" si="386"/>
        <v>A</v>
      </c>
      <c r="W2224" s="2" t="b">
        <f t="shared" si="387"/>
        <v>1</v>
      </c>
      <c r="Y2224" s="2" t="str">
        <f t="shared" si="388"/>
        <v>3.3.95.36.26 - SERVIÇOS DOMÉSTICOS</v>
      </c>
      <c r="Z2224" s="2" t="s">
        <v>549</v>
      </c>
    </row>
    <row r="2225" spans="2:26" x14ac:dyDescent="0.25">
      <c r="B2225" s="36">
        <v>3</v>
      </c>
      <c r="C2225" s="37">
        <v>3</v>
      </c>
      <c r="D2225" s="37" t="s">
        <v>225</v>
      </c>
      <c r="E2225" s="37">
        <v>36</v>
      </c>
      <c r="F2225" s="37" t="s">
        <v>152</v>
      </c>
      <c r="G2225" s="38" t="str">
        <f t="shared" si="380"/>
        <v>3.3.95.36.27</v>
      </c>
      <c r="H2225" s="23" t="s">
        <v>105</v>
      </c>
      <c r="I2225" s="29" t="str">
        <f t="shared" si="379"/>
        <v>A</v>
      </c>
      <c r="J2225" s="38">
        <f t="shared" si="381"/>
        <v>5</v>
      </c>
      <c r="K2225" s="39" t="s">
        <v>47</v>
      </c>
      <c r="L2225" s="38" t="s">
        <v>770</v>
      </c>
      <c r="M2225" s="38" t="s">
        <v>545</v>
      </c>
      <c r="N2225" s="59" t="s">
        <v>549</v>
      </c>
      <c r="O2225" s="62" t="s">
        <v>554</v>
      </c>
      <c r="Q2225" s="2" t="str">
        <f t="shared" si="382"/>
        <v>3.3.95.36.27</v>
      </c>
      <c r="R2225" s="2" t="str">
        <f t="shared" si="383"/>
        <v>33953627</v>
      </c>
      <c r="S2225" s="2" t="b">
        <f t="shared" si="384"/>
        <v>1</v>
      </c>
      <c r="T2225" s="6" t="str">
        <f t="shared" si="385"/>
        <v>33953627</v>
      </c>
      <c r="V2225" s="9" t="str">
        <f t="shared" si="386"/>
        <v>A</v>
      </c>
      <c r="W2225" s="2" t="b">
        <f t="shared" si="387"/>
        <v>1</v>
      </c>
      <c r="Y2225" s="2" t="str">
        <f t="shared" si="388"/>
        <v>3.3.95.36.27 - SERVIÇOS DE COMUNICAÇÃO EM GERAL</v>
      </c>
      <c r="Z2225" s="2" t="s">
        <v>549</v>
      </c>
    </row>
    <row r="2226" spans="2:26" x14ac:dyDescent="0.25">
      <c r="B2226" s="36">
        <v>3</v>
      </c>
      <c r="C2226" s="37">
        <v>3</v>
      </c>
      <c r="D2226" s="37" t="s">
        <v>225</v>
      </c>
      <c r="E2226" s="37">
        <v>36</v>
      </c>
      <c r="F2226" s="37" t="s">
        <v>182</v>
      </c>
      <c r="G2226" s="38" t="str">
        <f t="shared" si="380"/>
        <v>3.3.95.36.28</v>
      </c>
      <c r="H2226" s="23" t="s">
        <v>605</v>
      </c>
      <c r="I2226" s="29" t="str">
        <f t="shared" si="379"/>
        <v>A</v>
      </c>
      <c r="J2226" s="38">
        <f t="shared" si="381"/>
        <v>5</v>
      </c>
      <c r="K2226" s="39" t="s">
        <v>47</v>
      </c>
      <c r="L2226" s="38" t="s">
        <v>770</v>
      </c>
      <c r="M2226" s="38" t="s">
        <v>545</v>
      </c>
      <c r="N2226" s="59" t="s">
        <v>549</v>
      </c>
      <c r="O2226" s="62" t="s">
        <v>554</v>
      </c>
      <c r="Q2226" s="2" t="str">
        <f t="shared" si="382"/>
        <v>3.3.95.36.28</v>
      </c>
      <c r="R2226" s="2" t="str">
        <f t="shared" si="383"/>
        <v>33953628</v>
      </c>
      <c r="S2226" s="2" t="b">
        <f t="shared" si="384"/>
        <v>1</v>
      </c>
      <c r="T2226" s="6" t="str">
        <f t="shared" si="385"/>
        <v>33953628</v>
      </c>
      <c r="V2226" s="9" t="str">
        <f t="shared" si="386"/>
        <v>A</v>
      </c>
      <c r="W2226" s="2" t="b">
        <f t="shared" si="387"/>
        <v>1</v>
      </c>
      <c r="Y2226" s="2" t="str">
        <f t="shared" si="388"/>
        <v>3.3.95.36.28 - SERVIÇOS DE SELEÇÃO E TREINAMENTO</v>
      </c>
      <c r="Z2226" s="2" t="s">
        <v>549</v>
      </c>
    </row>
    <row r="2227" spans="2:26" x14ac:dyDescent="0.25">
      <c r="B2227" s="36" t="s">
        <v>135</v>
      </c>
      <c r="C2227" s="37" t="s">
        <v>135</v>
      </c>
      <c r="D2227" s="37" t="s">
        <v>225</v>
      </c>
      <c r="E2227" s="37" t="s">
        <v>172</v>
      </c>
      <c r="F2227" s="37" t="s">
        <v>137</v>
      </c>
      <c r="G2227" s="38" t="str">
        <f t="shared" si="380"/>
        <v>3.3.95.36.30</v>
      </c>
      <c r="H2227" s="23" t="s">
        <v>601</v>
      </c>
      <c r="I2227" s="29" t="str">
        <f t="shared" si="379"/>
        <v>A</v>
      </c>
      <c r="J2227" s="38">
        <f t="shared" si="381"/>
        <v>5</v>
      </c>
      <c r="K2227" s="39" t="s">
        <v>47</v>
      </c>
      <c r="L2227" s="38" t="s">
        <v>770</v>
      </c>
      <c r="M2227" s="38" t="s">
        <v>545</v>
      </c>
      <c r="N2227" s="59" t="s">
        <v>549</v>
      </c>
      <c r="O2227" s="62" t="s">
        <v>554</v>
      </c>
      <c r="Q2227" s="2" t="str">
        <f t="shared" si="382"/>
        <v>3.3.95.36.30</v>
      </c>
      <c r="R2227" s="2" t="str">
        <f t="shared" si="383"/>
        <v>33953630</v>
      </c>
      <c r="S2227" s="2" t="b">
        <f t="shared" si="384"/>
        <v>1</v>
      </c>
      <c r="T2227" s="6" t="str">
        <f t="shared" si="385"/>
        <v>33953630</v>
      </c>
      <c r="V2227" s="9" t="str">
        <f t="shared" si="386"/>
        <v>A</v>
      </c>
      <c r="W2227" s="2" t="b">
        <f t="shared" si="387"/>
        <v>1</v>
      </c>
      <c r="Y2227" s="2" t="str">
        <f t="shared" si="388"/>
        <v>3.3.95.36.30 - SERVIÇOS MÉDICOS E ODONTOLÓGICOS</v>
      </c>
      <c r="Z2227" s="2" t="s">
        <v>549</v>
      </c>
    </row>
    <row r="2228" spans="2:26" x14ac:dyDescent="0.25">
      <c r="B2228" s="36">
        <v>3</v>
      </c>
      <c r="C2228" s="37">
        <v>3</v>
      </c>
      <c r="D2228" s="37" t="s">
        <v>225</v>
      </c>
      <c r="E2228" s="37">
        <v>36</v>
      </c>
      <c r="F2228" s="37" t="s">
        <v>150</v>
      </c>
      <c r="G2228" s="38" t="str">
        <f t="shared" si="380"/>
        <v>3.3.95.36.31</v>
      </c>
      <c r="H2228" s="23" t="s">
        <v>315</v>
      </c>
      <c r="I2228" s="29" t="str">
        <f t="shared" si="379"/>
        <v>A</v>
      </c>
      <c r="J2228" s="38">
        <f t="shared" si="381"/>
        <v>5</v>
      </c>
      <c r="K2228" s="39" t="s">
        <v>47</v>
      </c>
      <c r="L2228" s="38" t="s">
        <v>770</v>
      </c>
      <c r="M2228" s="38" t="s">
        <v>545</v>
      </c>
      <c r="N2228" s="59" t="s">
        <v>549</v>
      </c>
      <c r="O2228" s="62" t="s">
        <v>554</v>
      </c>
      <c r="Q2228" s="2" t="str">
        <f t="shared" si="382"/>
        <v>3.3.95.36.31</v>
      </c>
      <c r="R2228" s="2" t="str">
        <f t="shared" si="383"/>
        <v>33953631</v>
      </c>
      <c r="S2228" s="2" t="b">
        <f t="shared" si="384"/>
        <v>1</v>
      </c>
      <c r="T2228" s="6" t="str">
        <f t="shared" si="385"/>
        <v>33953631</v>
      </c>
      <c r="V2228" s="9" t="str">
        <f t="shared" si="386"/>
        <v>A</v>
      </c>
      <c r="W2228" s="2" t="b">
        <f t="shared" si="387"/>
        <v>1</v>
      </c>
      <c r="Y2228" s="2" t="str">
        <f t="shared" si="388"/>
        <v>3.3.95.36.31 - SERVIÇOS DE REABILITAÇÃO PROFISSIONAL</v>
      </c>
      <c r="Z2228" s="2" t="s">
        <v>549</v>
      </c>
    </row>
    <row r="2229" spans="2:26" x14ac:dyDescent="0.25">
      <c r="B2229" s="36" t="s">
        <v>135</v>
      </c>
      <c r="C2229" s="37" t="s">
        <v>135</v>
      </c>
      <c r="D2229" s="37" t="s">
        <v>225</v>
      </c>
      <c r="E2229" s="37" t="s">
        <v>172</v>
      </c>
      <c r="F2229" s="37" t="s">
        <v>155</v>
      </c>
      <c r="G2229" s="38" t="str">
        <f t="shared" si="380"/>
        <v>3.3.95.36.32</v>
      </c>
      <c r="H2229" s="23" t="s">
        <v>602</v>
      </c>
      <c r="I2229" s="29" t="str">
        <f t="shared" si="379"/>
        <v>A</v>
      </c>
      <c r="J2229" s="38">
        <f t="shared" si="381"/>
        <v>5</v>
      </c>
      <c r="K2229" s="39" t="s">
        <v>47</v>
      </c>
      <c r="L2229" s="38" t="s">
        <v>770</v>
      </c>
      <c r="M2229" s="38" t="s">
        <v>545</v>
      </c>
      <c r="N2229" s="59" t="s">
        <v>549</v>
      </c>
      <c r="O2229" s="62" t="s">
        <v>554</v>
      </c>
      <c r="Q2229" s="2" t="str">
        <f t="shared" si="382"/>
        <v>3.3.95.36.32</v>
      </c>
      <c r="R2229" s="2" t="str">
        <f t="shared" si="383"/>
        <v>33953632</v>
      </c>
      <c r="S2229" s="2" t="b">
        <f t="shared" si="384"/>
        <v>1</v>
      </c>
      <c r="T2229" s="6" t="str">
        <f t="shared" si="385"/>
        <v>33953632</v>
      </c>
      <c r="V2229" s="9" t="str">
        <f t="shared" si="386"/>
        <v>A</v>
      </c>
      <c r="W2229" s="2" t="b">
        <f t="shared" si="387"/>
        <v>1</v>
      </c>
      <c r="Y2229" s="2" t="str">
        <f t="shared" si="388"/>
        <v>3.3.95.36.32 - SERVIÇOS DE ASSISTÊNCIA SOCIAL</v>
      </c>
      <c r="Z2229" s="2" t="s">
        <v>549</v>
      </c>
    </row>
    <row r="2230" spans="2:26" x14ac:dyDescent="0.25">
      <c r="B2230" s="36" t="s">
        <v>135</v>
      </c>
      <c r="C2230" s="37" t="s">
        <v>135</v>
      </c>
      <c r="D2230" s="37" t="s">
        <v>225</v>
      </c>
      <c r="E2230" s="37" t="s">
        <v>172</v>
      </c>
      <c r="F2230" s="37" t="s">
        <v>156</v>
      </c>
      <c r="G2230" s="38" t="str">
        <f t="shared" si="380"/>
        <v>3.3.95.36.34</v>
      </c>
      <c r="H2230" s="23" t="s">
        <v>603</v>
      </c>
      <c r="I2230" s="29" t="str">
        <f t="shared" si="379"/>
        <v>A</v>
      </c>
      <c r="J2230" s="38">
        <f t="shared" si="381"/>
        <v>5</v>
      </c>
      <c r="K2230" s="39" t="s">
        <v>47</v>
      </c>
      <c r="L2230" s="38" t="s">
        <v>770</v>
      </c>
      <c r="M2230" s="38" t="s">
        <v>545</v>
      </c>
      <c r="N2230" s="59" t="s">
        <v>549</v>
      </c>
      <c r="O2230" s="62" t="s">
        <v>554</v>
      </c>
      <c r="Q2230" s="2" t="str">
        <f t="shared" si="382"/>
        <v>3.3.95.36.34</v>
      </c>
      <c r="R2230" s="2" t="str">
        <f t="shared" si="383"/>
        <v>33953634</v>
      </c>
      <c r="S2230" s="2" t="b">
        <f t="shared" si="384"/>
        <v>1</v>
      </c>
      <c r="T2230" s="6" t="str">
        <f t="shared" si="385"/>
        <v>33953634</v>
      </c>
      <c r="V2230" s="9" t="str">
        <f t="shared" si="386"/>
        <v>A</v>
      </c>
      <c r="W2230" s="2" t="b">
        <f t="shared" si="387"/>
        <v>1</v>
      </c>
      <c r="Y2230" s="2" t="str">
        <f t="shared" si="388"/>
        <v>3.3.95.36.34 - SERVIÇOS DE PERÍCIAS MÉDICAS POR BENEFÍCIOS</v>
      </c>
      <c r="Z2230" s="2" t="s">
        <v>549</v>
      </c>
    </row>
    <row r="2231" spans="2:26" x14ac:dyDescent="0.25">
      <c r="B2231" s="36">
        <v>3</v>
      </c>
      <c r="C2231" s="37">
        <v>3</v>
      </c>
      <c r="D2231" s="37" t="s">
        <v>225</v>
      </c>
      <c r="E2231" s="37">
        <v>36</v>
      </c>
      <c r="F2231" s="37">
        <v>35</v>
      </c>
      <c r="G2231" s="38" t="str">
        <f t="shared" si="380"/>
        <v>3.3.95.36.35</v>
      </c>
      <c r="H2231" s="23" t="s">
        <v>606</v>
      </c>
      <c r="I2231" s="29" t="str">
        <f t="shared" si="379"/>
        <v>A</v>
      </c>
      <c r="J2231" s="38">
        <f t="shared" si="381"/>
        <v>5</v>
      </c>
      <c r="K2231" s="39" t="s">
        <v>47</v>
      </c>
      <c r="L2231" s="38" t="s">
        <v>770</v>
      </c>
      <c r="M2231" s="38" t="s">
        <v>545</v>
      </c>
      <c r="N2231" s="59" t="s">
        <v>549</v>
      </c>
      <c r="O2231" s="62" t="s">
        <v>554</v>
      </c>
      <c r="Q2231" s="2" t="str">
        <f t="shared" si="382"/>
        <v>3.3.95.36.35</v>
      </c>
      <c r="R2231" s="2" t="str">
        <f t="shared" si="383"/>
        <v>33953635</v>
      </c>
      <c r="S2231" s="2" t="b">
        <f t="shared" si="384"/>
        <v>1</v>
      </c>
      <c r="T2231" s="6" t="str">
        <f t="shared" si="385"/>
        <v>33953635</v>
      </c>
      <c r="V2231" s="9" t="str">
        <f t="shared" si="386"/>
        <v>A</v>
      </c>
      <c r="W2231" s="2" t="b">
        <f t="shared" si="387"/>
        <v>1</v>
      </c>
      <c r="Y2231" s="2" t="str">
        <f t="shared" si="388"/>
        <v>3.3.95.36.35 - SERVIÇOS DE APOIO ADMINISTRATIVO, TÉCNICO E OPERACIONAL</v>
      </c>
      <c r="Z2231" s="2" t="s">
        <v>549</v>
      </c>
    </row>
    <row r="2232" spans="2:26" x14ac:dyDescent="0.25">
      <c r="B2232" s="36">
        <v>3</v>
      </c>
      <c r="C2232" s="37">
        <v>3</v>
      </c>
      <c r="D2232" s="37" t="s">
        <v>225</v>
      </c>
      <c r="E2232" s="37">
        <v>36</v>
      </c>
      <c r="F2232" s="37">
        <v>36</v>
      </c>
      <c r="G2232" s="38" t="str">
        <f t="shared" si="380"/>
        <v>3.3.95.36.36</v>
      </c>
      <c r="H2232" s="23" t="s">
        <v>607</v>
      </c>
      <c r="I2232" s="29" t="str">
        <f t="shared" si="379"/>
        <v>A</v>
      </c>
      <c r="J2232" s="38">
        <f t="shared" si="381"/>
        <v>5</v>
      </c>
      <c r="K2232" s="39" t="s">
        <v>47</v>
      </c>
      <c r="L2232" s="38" t="s">
        <v>770</v>
      </c>
      <c r="M2232" s="38" t="s">
        <v>545</v>
      </c>
      <c r="N2232" s="59" t="s">
        <v>549</v>
      </c>
      <c r="O2232" s="62" t="s">
        <v>554</v>
      </c>
      <c r="Q2232" s="2" t="str">
        <f t="shared" si="382"/>
        <v>3.3.95.36.36</v>
      </c>
      <c r="R2232" s="2" t="str">
        <f t="shared" si="383"/>
        <v>33953636</v>
      </c>
      <c r="S2232" s="2" t="b">
        <f t="shared" si="384"/>
        <v>1</v>
      </c>
      <c r="T2232" s="6" t="str">
        <f t="shared" si="385"/>
        <v>33953636</v>
      </c>
      <c r="V2232" s="9" t="str">
        <f t="shared" si="386"/>
        <v>A</v>
      </c>
      <c r="W2232" s="2" t="b">
        <f t="shared" si="387"/>
        <v>1</v>
      </c>
      <c r="Y2232" s="2" t="str">
        <f t="shared" si="388"/>
        <v>3.3.95.36.36 - SERVIÇOS DE CONSERVAÇÃO E REBENEFICIAMENTO DE MERCADORIAS</v>
      </c>
      <c r="Z2232" s="2" t="s">
        <v>549</v>
      </c>
    </row>
    <row r="2233" spans="2:26" x14ac:dyDescent="0.25">
      <c r="B2233" s="36">
        <v>3</v>
      </c>
      <c r="C2233" s="37">
        <v>3</v>
      </c>
      <c r="D2233" s="37" t="s">
        <v>225</v>
      </c>
      <c r="E2233" s="37">
        <v>36</v>
      </c>
      <c r="F2233" s="37">
        <v>37</v>
      </c>
      <c r="G2233" s="38" t="str">
        <f t="shared" si="380"/>
        <v>3.3.95.36.37</v>
      </c>
      <c r="H2233" s="23" t="s">
        <v>317</v>
      </c>
      <c r="I2233" s="29" t="str">
        <f t="shared" si="379"/>
        <v>A</v>
      </c>
      <c r="J2233" s="38">
        <f t="shared" si="381"/>
        <v>5</v>
      </c>
      <c r="K2233" s="39" t="s">
        <v>47</v>
      </c>
      <c r="L2233" s="38" t="s">
        <v>770</v>
      </c>
      <c r="M2233" s="38" t="s">
        <v>545</v>
      </c>
      <c r="N2233" s="59" t="s">
        <v>549</v>
      </c>
      <c r="O2233" s="62" t="s">
        <v>554</v>
      </c>
      <c r="Q2233" s="2" t="str">
        <f t="shared" si="382"/>
        <v>3.3.95.36.37</v>
      </c>
      <c r="R2233" s="2" t="str">
        <f t="shared" si="383"/>
        <v>33953637</v>
      </c>
      <c r="S2233" s="2" t="b">
        <f t="shared" si="384"/>
        <v>1</v>
      </c>
      <c r="T2233" s="6" t="str">
        <f t="shared" si="385"/>
        <v>33953637</v>
      </c>
      <c r="V2233" s="9" t="str">
        <f t="shared" si="386"/>
        <v>A</v>
      </c>
      <c r="W2233" s="2" t="b">
        <f t="shared" si="387"/>
        <v>1</v>
      </c>
      <c r="Y2233" s="2" t="str">
        <f t="shared" si="388"/>
        <v>3.3.95.36.37 - CONFECÇÃO DE MATERIAL DE ACONDICIONAMENTO E EMBALAGEM</v>
      </c>
      <c r="Z2233" s="2" t="s">
        <v>549</v>
      </c>
    </row>
    <row r="2234" spans="2:26" x14ac:dyDescent="0.25">
      <c r="B2234" s="36">
        <v>3</v>
      </c>
      <c r="C2234" s="37">
        <v>3</v>
      </c>
      <c r="D2234" s="37" t="s">
        <v>225</v>
      </c>
      <c r="E2234" s="37">
        <v>36</v>
      </c>
      <c r="F2234" s="37">
        <v>38</v>
      </c>
      <c r="G2234" s="38" t="str">
        <f t="shared" si="380"/>
        <v>3.3.95.36.38</v>
      </c>
      <c r="H2234" s="23" t="s">
        <v>318</v>
      </c>
      <c r="I2234" s="29" t="str">
        <f t="shared" si="379"/>
        <v>A</v>
      </c>
      <c r="J2234" s="38">
        <f t="shared" si="381"/>
        <v>5</v>
      </c>
      <c r="K2234" s="39" t="s">
        <v>47</v>
      </c>
      <c r="L2234" s="38" t="s">
        <v>770</v>
      </c>
      <c r="M2234" s="38" t="s">
        <v>545</v>
      </c>
      <c r="N2234" s="59" t="s">
        <v>549</v>
      </c>
      <c r="O2234" s="62" t="s">
        <v>554</v>
      </c>
      <c r="Q2234" s="2" t="str">
        <f t="shared" si="382"/>
        <v>3.3.95.36.38</v>
      </c>
      <c r="R2234" s="2" t="str">
        <f t="shared" si="383"/>
        <v>33953638</v>
      </c>
      <c r="S2234" s="2" t="b">
        <f t="shared" si="384"/>
        <v>1</v>
      </c>
      <c r="T2234" s="6" t="str">
        <f t="shared" si="385"/>
        <v>33953638</v>
      </c>
      <c r="V2234" s="9" t="str">
        <f t="shared" si="386"/>
        <v>A</v>
      </c>
      <c r="W2234" s="2" t="b">
        <f t="shared" si="387"/>
        <v>1</v>
      </c>
      <c r="Y2234" s="2" t="str">
        <f t="shared" si="388"/>
        <v>3.3.95.36.38 - CONFECÇÃO DE UNIFORMES, BANDEIRAS E FLÂMULAS</v>
      </c>
      <c r="Z2234" s="2" t="s">
        <v>549</v>
      </c>
    </row>
    <row r="2235" spans="2:26" x14ac:dyDescent="0.25">
      <c r="B2235" s="36">
        <v>3</v>
      </c>
      <c r="C2235" s="37">
        <v>3</v>
      </c>
      <c r="D2235" s="37" t="s">
        <v>225</v>
      </c>
      <c r="E2235" s="37">
        <v>36</v>
      </c>
      <c r="F2235" s="37">
        <v>39</v>
      </c>
      <c r="G2235" s="38" t="str">
        <f t="shared" si="380"/>
        <v>3.3.95.36.39</v>
      </c>
      <c r="H2235" s="23" t="s">
        <v>319</v>
      </c>
      <c r="I2235" s="29" t="str">
        <f t="shared" si="379"/>
        <v>A</v>
      </c>
      <c r="J2235" s="38">
        <f t="shared" si="381"/>
        <v>5</v>
      </c>
      <c r="K2235" s="39" t="s">
        <v>47</v>
      </c>
      <c r="L2235" s="38" t="s">
        <v>770</v>
      </c>
      <c r="M2235" s="38" t="s">
        <v>545</v>
      </c>
      <c r="N2235" s="59" t="s">
        <v>549</v>
      </c>
      <c r="O2235" s="62" t="s">
        <v>554</v>
      </c>
      <c r="Q2235" s="2" t="str">
        <f t="shared" si="382"/>
        <v>3.3.95.36.39</v>
      </c>
      <c r="R2235" s="2" t="str">
        <f t="shared" si="383"/>
        <v>33953639</v>
      </c>
      <c r="S2235" s="2" t="b">
        <f t="shared" si="384"/>
        <v>1</v>
      </c>
      <c r="T2235" s="6" t="str">
        <f t="shared" si="385"/>
        <v>33953639</v>
      </c>
      <c r="V2235" s="9" t="str">
        <f t="shared" si="386"/>
        <v>A</v>
      </c>
      <c r="W2235" s="2" t="b">
        <f t="shared" si="387"/>
        <v>1</v>
      </c>
      <c r="Y2235" s="2" t="str">
        <f t="shared" si="388"/>
        <v>3.3.95.36.39 - FRETES E TRANSPORTES DE ENCOMENDAS</v>
      </c>
      <c r="Z2235" s="2" t="s">
        <v>549</v>
      </c>
    </row>
    <row r="2236" spans="2:26" x14ac:dyDescent="0.25">
      <c r="B2236" s="36">
        <v>3</v>
      </c>
      <c r="C2236" s="37">
        <v>3</v>
      </c>
      <c r="D2236" s="37" t="s">
        <v>225</v>
      </c>
      <c r="E2236" s="37">
        <v>36</v>
      </c>
      <c r="F2236" s="37">
        <v>40</v>
      </c>
      <c r="G2236" s="38" t="str">
        <f t="shared" si="380"/>
        <v>3.3.95.36.40</v>
      </c>
      <c r="H2236" s="23" t="s">
        <v>320</v>
      </c>
      <c r="I2236" s="29" t="str">
        <f t="shared" si="379"/>
        <v>A</v>
      </c>
      <c r="J2236" s="38">
        <f t="shared" si="381"/>
        <v>5</v>
      </c>
      <c r="K2236" s="39" t="s">
        <v>47</v>
      </c>
      <c r="L2236" s="38" t="s">
        <v>770</v>
      </c>
      <c r="M2236" s="38" t="s">
        <v>545</v>
      </c>
      <c r="N2236" s="59" t="s">
        <v>549</v>
      </c>
      <c r="O2236" s="62" t="s">
        <v>554</v>
      </c>
      <c r="Q2236" s="2" t="str">
        <f t="shared" si="382"/>
        <v>3.3.95.36.40</v>
      </c>
      <c r="R2236" s="2" t="str">
        <f t="shared" si="383"/>
        <v>33953640</v>
      </c>
      <c r="S2236" s="2" t="b">
        <f t="shared" si="384"/>
        <v>1</v>
      </c>
      <c r="T2236" s="6" t="str">
        <f t="shared" si="385"/>
        <v>33953640</v>
      </c>
      <c r="V2236" s="9" t="str">
        <f t="shared" si="386"/>
        <v>A</v>
      </c>
      <c r="W2236" s="2" t="b">
        <f t="shared" si="387"/>
        <v>1</v>
      </c>
      <c r="Y2236" s="2" t="str">
        <f t="shared" si="388"/>
        <v>3.3.95.36.40 - ENCARGOS FINANCEIROS DEDUTÍVEIS</v>
      </c>
      <c r="Z2236" s="2" t="s">
        <v>549</v>
      </c>
    </row>
    <row r="2237" spans="2:26" x14ac:dyDescent="0.25">
      <c r="B2237" s="36">
        <v>3</v>
      </c>
      <c r="C2237" s="37">
        <v>3</v>
      </c>
      <c r="D2237" s="37" t="s">
        <v>225</v>
      </c>
      <c r="E2237" s="37">
        <v>36</v>
      </c>
      <c r="F2237" s="37">
        <v>41</v>
      </c>
      <c r="G2237" s="38" t="str">
        <f t="shared" si="380"/>
        <v>3.3.95.36.41</v>
      </c>
      <c r="H2237" s="23" t="s">
        <v>321</v>
      </c>
      <c r="I2237" s="29" t="str">
        <f t="shared" si="379"/>
        <v>A</v>
      </c>
      <c r="J2237" s="38">
        <f t="shared" si="381"/>
        <v>5</v>
      </c>
      <c r="K2237" s="39" t="s">
        <v>47</v>
      </c>
      <c r="L2237" s="38" t="s">
        <v>770</v>
      </c>
      <c r="M2237" s="38" t="s">
        <v>545</v>
      </c>
      <c r="N2237" s="59" t="s">
        <v>549</v>
      </c>
      <c r="O2237" s="62" t="s">
        <v>554</v>
      </c>
      <c r="Q2237" s="2" t="str">
        <f t="shared" si="382"/>
        <v>3.3.95.36.41</v>
      </c>
      <c r="R2237" s="2" t="str">
        <f t="shared" si="383"/>
        <v>33953641</v>
      </c>
      <c r="S2237" s="2" t="b">
        <f t="shared" si="384"/>
        <v>1</v>
      </c>
      <c r="T2237" s="6" t="str">
        <f t="shared" si="385"/>
        <v>33953641</v>
      </c>
      <c r="V2237" s="9" t="str">
        <f t="shared" si="386"/>
        <v>A</v>
      </c>
      <c r="W2237" s="2" t="b">
        <f t="shared" si="387"/>
        <v>1</v>
      </c>
      <c r="Y2237" s="2" t="str">
        <f t="shared" si="388"/>
        <v>3.3.95.36.41 - MULTAS DEDUTÍVEIS</v>
      </c>
      <c r="Z2237" s="2" t="s">
        <v>549</v>
      </c>
    </row>
    <row r="2238" spans="2:26" x14ac:dyDescent="0.25">
      <c r="B2238" s="36">
        <v>3</v>
      </c>
      <c r="C2238" s="37">
        <v>3</v>
      </c>
      <c r="D2238" s="37" t="s">
        <v>225</v>
      </c>
      <c r="E2238" s="37">
        <v>36</v>
      </c>
      <c r="F2238" s="37">
        <v>42</v>
      </c>
      <c r="G2238" s="38" t="str">
        <f t="shared" si="380"/>
        <v>3.3.95.36.42</v>
      </c>
      <c r="H2238" s="23" t="s">
        <v>322</v>
      </c>
      <c r="I2238" s="29" t="str">
        <f t="shared" si="379"/>
        <v>A</v>
      </c>
      <c r="J2238" s="38">
        <f t="shared" si="381"/>
        <v>5</v>
      </c>
      <c r="K2238" s="39" t="s">
        <v>47</v>
      </c>
      <c r="L2238" s="38" t="s">
        <v>770</v>
      </c>
      <c r="M2238" s="38" t="s">
        <v>545</v>
      </c>
      <c r="N2238" s="59" t="s">
        <v>549</v>
      </c>
      <c r="O2238" s="62" t="s">
        <v>554</v>
      </c>
      <c r="Q2238" s="2" t="str">
        <f t="shared" si="382"/>
        <v>3.3.95.36.42</v>
      </c>
      <c r="R2238" s="2" t="str">
        <f t="shared" si="383"/>
        <v>33953642</v>
      </c>
      <c r="S2238" s="2" t="b">
        <f t="shared" si="384"/>
        <v>1</v>
      </c>
      <c r="T2238" s="6" t="str">
        <f t="shared" si="385"/>
        <v>33953642</v>
      </c>
      <c r="V2238" s="9" t="str">
        <f t="shared" si="386"/>
        <v>A</v>
      </c>
      <c r="W2238" s="2" t="b">
        <f t="shared" si="387"/>
        <v>1</v>
      </c>
      <c r="Y2238" s="2" t="str">
        <f t="shared" si="388"/>
        <v>3.3.95.36.42 - JUROS</v>
      </c>
      <c r="Z2238" s="2" t="s">
        <v>549</v>
      </c>
    </row>
    <row r="2239" spans="2:26" x14ac:dyDescent="0.25">
      <c r="B2239" s="36">
        <v>3</v>
      </c>
      <c r="C2239" s="37">
        <v>3</v>
      </c>
      <c r="D2239" s="37" t="s">
        <v>225</v>
      </c>
      <c r="E2239" s="37">
        <v>36</v>
      </c>
      <c r="F2239" s="37">
        <v>43</v>
      </c>
      <c r="G2239" s="38" t="str">
        <f t="shared" si="380"/>
        <v>3.3.95.36.43</v>
      </c>
      <c r="H2239" s="23" t="s">
        <v>323</v>
      </c>
      <c r="I2239" s="29" t="str">
        <f t="shared" si="379"/>
        <v>A</v>
      </c>
      <c r="J2239" s="38">
        <f t="shared" si="381"/>
        <v>5</v>
      </c>
      <c r="K2239" s="39" t="s">
        <v>47</v>
      </c>
      <c r="L2239" s="38" t="s">
        <v>770</v>
      </c>
      <c r="M2239" s="38" t="s">
        <v>545</v>
      </c>
      <c r="N2239" s="59" t="s">
        <v>549</v>
      </c>
      <c r="O2239" s="62" t="s">
        <v>554</v>
      </c>
      <c r="Q2239" s="2" t="str">
        <f t="shared" si="382"/>
        <v>3.3.95.36.43</v>
      </c>
      <c r="R2239" s="2" t="str">
        <f t="shared" si="383"/>
        <v>33953643</v>
      </c>
      <c r="S2239" s="2" t="b">
        <f t="shared" si="384"/>
        <v>1</v>
      </c>
      <c r="T2239" s="6" t="str">
        <f t="shared" si="385"/>
        <v>33953643</v>
      </c>
      <c r="V2239" s="9" t="str">
        <f t="shared" si="386"/>
        <v>A</v>
      </c>
      <c r="W2239" s="2" t="b">
        <f t="shared" si="387"/>
        <v>1</v>
      </c>
      <c r="Y2239" s="2" t="str">
        <f t="shared" si="388"/>
        <v>3.3.95.36.43 - ENCARGOS FINANCEIROS INDEDUTÍVEIS</v>
      </c>
      <c r="Z2239" s="2" t="s">
        <v>549</v>
      </c>
    </row>
    <row r="2240" spans="2:26" x14ac:dyDescent="0.25">
      <c r="B2240" s="36">
        <v>3</v>
      </c>
      <c r="C2240" s="37">
        <v>3</v>
      </c>
      <c r="D2240" s="37" t="s">
        <v>225</v>
      </c>
      <c r="E2240" s="37">
        <v>36</v>
      </c>
      <c r="F2240" s="37">
        <v>44</v>
      </c>
      <c r="G2240" s="38" t="str">
        <f t="shared" si="380"/>
        <v>3.3.95.36.44</v>
      </c>
      <c r="H2240" s="23" t="s">
        <v>324</v>
      </c>
      <c r="I2240" s="29" t="str">
        <f t="shared" si="379"/>
        <v>A</v>
      </c>
      <c r="J2240" s="38">
        <f t="shared" si="381"/>
        <v>5</v>
      </c>
      <c r="K2240" s="39" t="s">
        <v>47</v>
      </c>
      <c r="L2240" s="38" t="s">
        <v>770</v>
      </c>
      <c r="M2240" s="38" t="s">
        <v>545</v>
      </c>
      <c r="N2240" s="59" t="s">
        <v>549</v>
      </c>
      <c r="O2240" s="62" t="s">
        <v>554</v>
      </c>
      <c r="Q2240" s="2" t="str">
        <f t="shared" si="382"/>
        <v>3.3.95.36.44</v>
      </c>
      <c r="R2240" s="2" t="str">
        <f t="shared" si="383"/>
        <v>33953644</v>
      </c>
      <c r="S2240" s="2" t="b">
        <f t="shared" si="384"/>
        <v>1</v>
      </c>
      <c r="T2240" s="6" t="str">
        <f t="shared" si="385"/>
        <v>33953644</v>
      </c>
      <c r="V2240" s="9" t="str">
        <f t="shared" si="386"/>
        <v>A</v>
      </c>
      <c r="W2240" s="2" t="b">
        <f t="shared" si="387"/>
        <v>1</v>
      </c>
      <c r="Y2240" s="2" t="str">
        <f t="shared" si="388"/>
        <v>3.3.95.36.44 - MULTAS INDEDUTÍVEIS</v>
      </c>
      <c r="Z2240" s="2" t="s">
        <v>549</v>
      </c>
    </row>
    <row r="2241" spans="2:26" x14ac:dyDescent="0.25">
      <c r="B2241" s="36" t="s">
        <v>135</v>
      </c>
      <c r="C2241" s="37" t="s">
        <v>135</v>
      </c>
      <c r="D2241" s="37" t="s">
        <v>225</v>
      </c>
      <c r="E2241" s="37" t="s">
        <v>172</v>
      </c>
      <c r="F2241" s="37" t="s">
        <v>167</v>
      </c>
      <c r="G2241" s="38" t="str">
        <f t="shared" si="380"/>
        <v>3.3.95.36.45</v>
      </c>
      <c r="H2241" s="23" t="s">
        <v>490</v>
      </c>
      <c r="I2241" s="29" t="str">
        <f t="shared" si="379"/>
        <v>A</v>
      </c>
      <c r="J2241" s="38">
        <f t="shared" si="381"/>
        <v>5</v>
      </c>
      <c r="K2241" s="39" t="s">
        <v>47</v>
      </c>
      <c r="L2241" s="38" t="s">
        <v>770</v>
      </c>
      <c r="M2241" s="38" t="s">
        <v>545</v>
      </c>
      <c r="N2241" s="59" t="s">
        <v>549</v>
      </c>
      <c r="O2241" s="62" t="s">
        <v>554</v>
      </c>
      <c r="Q2241" s="2" t="str">
        <f t="shared" si="382"/>
        <v>3.3.95.36.45</v>
      </c>
      <c r="R2241" s="2" t="str">
        <f t="shared" si="383"/>
        <v>33953645</v>
      </c>
      <c r="S2241" s="2" t="b">
        <f t="shared" si="384"/>
        <v>1</v>
      </c>
      <c r="T2241" s="6" t="str">
        <f t="shared" si="385"/>
        <v>33953645</v>
      </c>
      <c r="V2241" s="9" t="str">
        <f t="shared" si="386"/>
        <v>A</v>
      </c>
      <c r="W2241" s="2" t="b">
        <f t="shared" si="387"/>
        <v>1</v>
      </c>
      <c r="Y2241" s="2" t="str">
        <f t="shared" si="388"/>
        <v>3.3.95.36.45 - JETONS E GRATIFICAÇÕES A CONSELHEIROS</v>
      </c>
      <c r="Z2241" s="2" t="s">
        <v>549</v>
      </c>
    </row>
    <row r="2242" spans="2:26" x14ac:dyDescent="0.25">
      <c r="B2242" s="36" t="s">
        <v>135</v>
      </c>
      <c r="C2242" s="37" t="s">
        <v>135</v>
      </c>
      <c r="D2242" s="37" t="s">
        <v>225</v>
      </c>
      <c r="E2242" s="37" t="s">
        <v>172</v>
      </c>
      <c r="F2242" s="37" t="s">
        <v>168</v>
      </c>
      <c r="G2242" s="38" t="str">
        <f t="shared" si="380"/>
        <v>3.3.95.36.46</v>
      </c>
      <c r="H2242" s="23" t="s">
        <v>491</v>
      </c>
      <c r="I2242" s="29" t="str">
        <f t="shared" si="379"/>
        <v>A</v>
      </c>
      <c r="J2242" s="38">
        <f t="shared" si="381"/>
        <v>5</v>
      </c>
      <c r="K2242" s="39" t="s">
        <v>47</v>
      </c>
      <c r="L2242" s="38" t="s">
        <v>770</v>
      </c>
      <c r="M2242" s="38" t="s">
        <v>545</v>
      </c>
      <c r="N2242" s="59" t="s">
        <v>549</v>
      </c>
      <c r="O2242" s="62" t="s">
        <v>554</v>
      </c>
      <c r="Q2242" s="2" t="str">
        <f t="shared" si="382"/>
        <v>3.3.95.36.46</v>
      </c>
      <c r="R2242" s="2" t="str">
        <f t="shared" si="383"/>
        <v>33953646</v>
      </c>
      <c r="S2242" s="2" t="b">
        <f t="shared" si="384"/>
        <v>1</v>
      </c>
      <c r="T2242" s="6" t="str">
        <f t="shared" si="385"/>
        <v>33953646</v>
      </c>
      <c r="V2242" s="9" t="str">
        <f t="shared" si="386"/>
        <v>A</v>
      </c>
      <c r="W2242" s="2" t="b">
        <f t="shared" si="387"/>
        <v>1</v>
      </c>
      <c r="Y2242" s="2" t="str">
        <f t="shared" si="388"/>
        <v>3.3.95.36.46 - DIÁRIAS A CONSELHEIROS</v>
      </c>
      <c r="Z2242" s="2" t="s">
        <v>549</v>
      </c>
    </row>
    <row r="2243" spans="2:26" x14ac:dyDescent="0.25">
      <c r="B2243" s="36" t="s">
        <v>135</v>
      </c>
      <c r="C2243" s="37" t="s">
        <v>135</v>
      </c>
      <c r="D2243" s="37" t="s">
        <v>225</v>
      </c>
      <c r="E2243" s="37" t="s">
        <v>172</v>
      </c>
      <c r="F2243" s="37">
        <v>48</v>
      </c>
      <c r="G2243" s="38" t="str">
        <f t="shared" si="380"/>
        <v>3.3.95.36.48</v>
      </c>
      <c r="H2243" s="23" t="s">
        <v>242</v>
      </c>
      <c r="I2243" s="29" t="str">
        <f t="shared" si="379"/>
        <v>A</v>
      </c>
      <c r="J2243" s="38">
        <f t="shared" si="381"/>
        <v>5</v>
      </c>
      <c r="K2243" s="39" t="s">
        <v>47</v>
      </c>
      <c r="L2243" s="38" t="s">
        <v>770</v>
      </c>
      <c r="M2243" s="38" t="s">
        <v>545</v>
      </c>
      <c r="N2243" s="59" t="s">
        <v>549</v>
      </c>
      <c r="O2243" s="62" t="s">
        <v>554</v>
      </c>
      <c r="Q2243" s="2" t="str">
        <f t="shared" si="382"/>
        <v>3.3.95.36.48</v>
      </c>
      <c r="R2243" s="2" t="str">
        <f t="shared" si="383"/>
        <v>33953648</v>
      </c>
      <c r="S2243" s="2" t="b">
        <f t="shared" si="384"/>
        <v>1</v>
      </c>
      <c r="T2243" s="6" t="str">
        <f t="shared" si="385"/>
        <v>33953648</v>
      </c>
      <c r="V2243" s="9" t="str">
        <f t="shared" si="386"/>
        <v>A</v>
      </c>
      <c r="W2243" s="2" t="b">
        <f t="shared" si="387"/>
        <v>1</v>
      </c>
      <c r="Y2243" s="2" t="str">
        <f t="shared" si="388"/>
        <v>3.3.95.36.48 - TRANSPORTE ESCOLAR</v>
      </c>
      <c r="Z2243" s="2" t="s">
        <v>549</v>
      </c>
    </row>
    <row r="2244" spans="2:26" x14ac:dyDescent="0.25">
      <c r="B2244" s="36">
        <v>3</v>
      </c>
      <c r="C2244" s="37">
        <v>3</v>
      </c>
      <c r="D2244" s="37" t="s">
        <v>225</v>
      </c>
      <c r="E2244" s="37">
        <v>36</v>
      </c>
      <c r="F2244" s="37">
        <v>59</v>
      </c>
      <c r="G2244" s="38" t="str">
        <f t="shared" si="380"/>
        <v>3.3.95.36.59</v>
      </c>
      <c r="H2244" s="23" t="s">
        <v>325</v>
      </c>
      <c r="I2244" s="29" t="str">
        <f t="shared" si="379"/>
        <v>A</v>
      </c>
      <c r="J2244" s="38">
        <f t="shared" si="381"/>
        <v>5</v>
      </c>
      <c r="K2244" s="39" t="s">
        <v>47</v>
      </c>
      <c r="L2244" s="38" t="s">
        <v>770</v>
      </c>
      <c r="M2244" s="38" t="s">
        <v>545</v>
      </c>
      <c r="N2244" s="59" t="s">
        <v>549</v>
      </c>
      <c r="O2244" s="62" t="s">
        <v>554</v>
      </c>
      <c r="Q2244" s="2" t="str">
        <f t="shared" si="382"/>
        <v>3.3.95.36.59</v>
      </c>
      <c r="R2244" s="2" t="str">
        <f t="shared" si="383"/>
        <v>33953659</v>
      </c>
      <c r="S2244" s="2" t="b">
        <f t="shared" si="384"/>
        <v>1</v>
      </c>
      <c r="T2244" s="6" t="str">
        <f t="shared" si="385"/>
        <v>33953659</v>
      </c>
      <c r="V2244" s="9" t="str">
        <f t="shared" si="386"/>
        <v>A</v>
      </c>
      <c r="W2244" s="2" t="b">
        <f t="shared" si="387"/>
        <v>1</v>
      </c>
      <c r="Y2244" s="2" t="str">
        <f t="shared" si="388"/>
        <v>3.3.95.36.59 - SERVIÇOS DE ÁUDIO, VÍDEO E FOTO</v>
      </c>
      <c r="Z2244" s="2" t="s">
        <v>549</v>
      </c>
    </row>
    <row r="2245" spans="2:26" x14ac:dyDescent="0.25">
      <c r="B2245" s="36">
        <v>3</v>
      </c>
      <c r="C2245" s="37">
        <v>3</v>
      </c>
      <c r="D2245" s="37" t="s">
        <v>225</v>
      </c>
      <c r="E2245" s="37">
        <v>36</v>
      </c>
      <c r="F2245" s="37">
        <v>89</v>
      </c>
      <c r="G2245" s="38" t="str">
        <f t="shared" si="380"/>
        <v>3.3.95.36.89</v>
      </c>
      <c r="H2245" s="23" t="s">
        <v>608</v>
      </c>
      <c r="I2245" s="29" t="str">
        <f t="shared" si="379"/>
        <v>A</v>
      </c>
      <c r="J2245" s="38">
        <f t="shared" si="381"/>
        <v>5</v>
      </c>
      <c r="K2245" s="39" t="s">
        <v>47</v>
      </c>
      <c r="L2245" s="38" t="s">
        <v>770</v>
      </c>
      <c r="M2245" s="38" t="s">
        <v>545</v>
      </c>
      <c r="N2245" s="59" t="s">
        <v>549</v>
      </c>
      <c r="O2245" s="62" t="s">
        <v>554</v>
      </c>
      <c r="Q2245" s="2" t="str">
        <f t="shared" si="382"/>
        <v>3.3.95.36.89</v>
      </c>
      <c r="R2245" s="2" t="str">
        <f t="shared" si="383"/>
        <v>33953689</v>
      </c>
      <c r="S2245" s="2" t="b">
        <f t="shared" si="384"/>
        <v>1</v>
      </c>
      <c r="T2245" s="6" t="str">
        <f t="shared" si="385"/>
        <v>33953689</v>
      </c>
      <c r="V2245" s="9" t="str">
        <f t="shared" si="386"/>
        <v>A</v>
      </c>
      <c r="W2245" s="2" t="b">
        <f t="shared" si="387"/>
        <v>1</v>
      </c>
      <c r="Y2245" s="2" t="str">
        <f t="shared" si="388"/>
        <v>3.3.95.36.89 - MANUTENÇÃO DE REPARTIÇÕES - SERVIÇO EXTERIOR</v>
      </c>
      <c r="Z2245" s="2" t="s">
        <v>549</v>
      </c>
    </row>
    <row r="2246" spans="2:26" x14ac:dyDescent="0.25">
      <c r="B2246" s="36">
        <v>3</v>
      </c>
      <c r="C2246" s="37">
        <v>3</v>
      </c>
      <c r="D2246" s="37" t="s">
        <v>225</v>
      </c>
      <c r="E2246" s="37">
        <v>36</v>
      </c>
      <c r="F2246" s="37" t="s">
        <v>226</v>
      </c>
      <c r="G2246" s="38" t="str">
        <f t="shared" si="380"/>
        <v>3.3.95.36.96</v>
      </c>
      <c r="H2246" s="23" t="s">
        <v>604</v>
      </c>
      <c r="I2246" s="29" t="str">
        <f t="shared" ref="I2246:I2309" si="389">IF(J2246&lt;J2247,"S","A")</f>
        <v>A</v>
      </c>
      <c r="J2246" s="38">
        <f t="shared" si="381"/>
        <v>5</v>
      </c>
      <c r="K2246" s="39" t="s">
        <v>47</v>
      </c>
      <c r="L2246" s="38" t="s">
        <v>770</v>
      </c>
      <c r="M2246" s="38" t="s">
        <v>545</v>
      </c>
      <c r="N2246" s="59" t="s">
        <v>549</v>
      </c>
      <c r="O2246" s="62" t="s">
        <v>554</v>
      </c>
      <c r="T2246" s="6"/>
    </row>
    <row r="2247" spans="2:26" x14ac:dyDescent="0.25">
      <c r="B2247" s="36" t="s">
        <v>135</v>
      </c>
      <c r="C2247" s="37" t="s">
        <v>135</v>
      </c>
      <c r="D2247" s="37" t="s">
        <v>225</v>
      </c>
      <c r="E2247" s="37" t="s">
        <v>172</v>
      </c>
      <c r="F2247" s="37" t="s">
        <v>191</v>
      </c>
      <c r="G2247" s="38" t="str">
        <f t="shared" si="380"/>
        <v>3.3.95.36.99</v>
      </c>
      <c r="H2247" s="45" t="s">
        <v>84</v>
      </c>
      <c r="I2247" s="29" t="str">
        <f t="shared" si="389"/>
        <v>A</v>
      </c>
      <c r="J2247" s="38">
        <f t="shared" si="381"/>
        <v>5</v>
      </c>
      <c r="K2247" s="39" t="s">
        <v>47</v>
      </c>
      <c r="L2247" s="38" t="s">
        <v>771</v>
      </c>
      <c r="M2247" s="38" t="s">
        <v>545</v>
      </c>
      <c r="N2247" s="67" t="s">
        <v>814</v>
      </c>
      <c r="O2247" s="62" t="s">
        <v>805</v>
      </c>
      <c r="Q2247" s="2" t="str">
        <f>B2247&amp;"."&amp;C2247&amp;"."&amp;D2247&amp;"."&amp;E2247&amp;"."&amp;F2247</f>
        <v>3.3.95.36.99</v>
      </c>
      <c r="R2247" s="2" t="str">
        <f>SUBSTITUTE(Q2247,".","")</f>
        <v>33953699</v>
      </c>
      <c r="S2247" s="2" t="b">
        <f>R2247=T2247</f>
        <v>1</v>
      </c>
      <c r="T2247" s="6" t="str">
        <f>TRIM(SUBSTITUTE(TEXT(G2247,"00000000"),".",""))</f>
        <v>33953699</v>
      </c>
      <c r="V2247" s="9" t="str">
        <f>IF(IFERROR(SEARCH("Último",K2247),0)&gt;0,"A","S")</f>
        <v>A</v>
      </c>
      <c r="W2247" s="2" t="b">
        <f>V2247=I2247</f>
        <v>1</v>
      </c>
      <c r="Y2247" s="2" t="str">
        <f>G2247&amp;" - "&amp;H2247</f>
        <v>3.3.95.36.99 - OUTROS SERVIÇOS DE TERCEIROS - PESSOA FÍSICA</v>
      </c>
      <c r="Z2247" s="2" t="s">
        <v>549</v>
      </c>
    </row>
    <row r="2248" spans="2:26" x14ac:dyDescent="0.25">
      <c r="B2248" s="30" t="s">
        <v>135</v>
      </c>
      <c r="C2248" s="31" t="s">
        <v>135</v>
      </c>
      <c r="D2248" s="31" t="s">
        <v>225</v>
      </c>
      <c r="E2248" s="31" t="s">
        <v>162</v>
      </c>
      <c r="F2248" s="31" t="s">
        <v>186</v>
      </c>
      <c r="G2248" s="32" t="str">
        <f t="shared" si="380"/>
        <v>3.3.95.37.00</v>
      </c>
      <c r="H2248" s="33" t="s">
        <v>615</v>
      </c>
      <c r="I2248" s="34" t="str">
        <f t="shared" si="389"/>
        <v>S</v>
      </c>
      <c r="J2248" s="32">
        <f t="shared" si="381"/>
        <v>4</v>
      </c>
      <c r="K2248" s="35" t="s">
        <v>46</v>
      </c>
      <c r="L2248" s="32" t="s">
        <v>770</v>
      </c>
      <c r="M2248" s="32" t="s">
        <v>544</v>
      </c>
      <c r="N2248" s="59" t="s">
        <v>549</v>
      </c>
      <c r="O2248" s="61" t="s">
        <v>554</v>
      </c>
      <c r="Q2248" s="2" t="str">
        <f>B2248&amp;"."&amp;C2248&amp;"."&amp;D2248&amp;"."&amp;E2248&amp;"."&amp;F2248</f>
        <v>3.3.95.37.00</v>
      </c>
      <c r="R2248" s="2" t="str">
        <f>SUBSTITUTE(Q2248,".","")</f>
        <v>33953700</v>
      </c>
      <c r="S2248" s="2" t="b">
        <f>R2248=T2248</f>
        <v>1</v>
      </c>
      <c r="T2248" s="6" t="str">
        <f>TRIM(SUBSTITUTE(TEXT(G2248,"00000000"),".",""))</f>
        <v>33953700</v>
      </c>
      <c r="V2248" s="9" t="str">
        <f>IF(IFERROR(SEARCH("Último",K2248),0)&gt;0,"A","S")</f>
        <v>S</v>
      </c>
      <c r="W2248" s="2" t="b">
        <f>V2248=I2248</f>
        <v>1</v>
      </c>
      <c r="Y2248" s="2" t="str">
        <f>G2248&amp;" - "&amp;H2248</f>
        <v>3.3.95.37.00 - LOCAÇÃO DE MÃO DE OBRA</v>
      </c>
      <c r="Z2248" s="2" t="s">
        <v>549</v>
      </c>
    </row>
    <row r="2249" spans="2:26" x14ac:dyDescent="0.25">
      <c r="B2249" s="36" t="s">
        <v>135</v>
      </c>
      <c r="C2249" s="37" t="s">
        <v>135</v>
      </c>
      <c r="D2249" s="37" t="s">
        <v>225</v>
      </c>
      <c r="E2249" s="37" t="s">
        <v>162</v>
      </c>
      <c r="F2249" s="37" t="s">
        <v>173</v>
      </c>
      <c r="G2249" s="38" t="str">
        <f t="shared" ref="G2249:G2312" si="390">B2249&amp;"."&amp;C2249&amp;"."&amp;D2249&amp;"."&amp;E2249&amp;"."&amp;F2249</f>
        <v>3.3.95.37.01</v>
      </c>
      <c r="H2249" s="45" t="s">
        <v>609</v>
      </c>
      <c r="I2249" s="29" t="str">
        <f t="shared" si="389"/>
        <v>A</v>
      </c>
      <c r="J2249" s="38">
        <f t="shared" ref="J2249:J2312" si="391">IF( (VALUE(F2249) &gt; 0), 5,IF( (VALUE(E2249) &gt; 0), 4,IF( (VALUE(D2249) &gt; 0), 3,IF( (VALUE(C2249) &gt; 0), 2,1))))</f>
        <v>5</v>
      </c>
      <c r="K2249" s="39" t="s">
        <v>47</v>
      </c>
      <c r="L2249" s="38" t="s">
        <v>770</v>
      </c>
      <c r="M2249" s="38" t="s">
        <v>545</v>
      </c>
      <c r="N2249" s="59" t="s">
        <v>549</v>
      </c>
      <c r="O2249" s="62" t="s">
        <v>554</v>
      </c>
      <c r="T2249" s="6"/>
    </row>
    <row r="2250" spans="2:26" x14ac:dyDescent="0.25">
      <c r="B2250" s="36" t="s">
        <v>135</v>
      </c>
      <c r="C2250" s="37" t="s">
        <v>135</v>
      </c>
      <c r="D2250" s="37" t="s">
        <v>225</v>
      </c>
      <c r="E2250" s="37" t="s">
        <v>162</v>
      </c>
      <c r="F2250" s="37" t="s">
        <v>138</v>
      </c>
      <c r="G2250" s="38" t="str">
        <f t="shared" si="390"/>
        <v>3.3.95.37.02</v>
      </c>
      <c r="H2250" s="45" t="s">
        <v>494</v>
      </c>
      <c r="I2250" s="29" t="str">
        <f t="shared" si="389"/>
        <v>A</v>
      </c>
      <c r="J2250" s="38">
        <f t="shared" si="391"/>
        <v>5</v>
      </c>
      <c r="K2250" s="39" t="s">
        <v>47</v>
      </c>
      <c r="L2250" s="38" t="s">
        <v>770</v>
      </c>
      <c r="M2250" s="38" t="s">
        <v>545</v>
      </c>
      <c r="N2250" s="59" t="s">
        <v>549</v>
      </c>
      <c r="O2250" s="62" t="s">
        <v>554</v>
      </c>
      <c r="T2250" s="6"/>
    </row>
    <row r="2251" spans="2:26" x14ac:dyDescent="0.25">
      <c r="B2251" s="36" t="s">
        <v>135</v>
      </c>
      <c r="C2251" s="37" t="s">
        <v>135</v>
      </c>
      <c r="D2251" s="37" t="s">
        <v>225</v>
      </c>
      <c r="E2251" s="37" t="s">
        <v>162</v>
      </c>
      <c r="F2251" s="37" t="s">
        <v>139</v>
      </c>
      <c r="G2251" s="38" t="str">
        <f t="shared" si="390"/>
        <v>3.3.95.37.03</v>
      </c>
      <c r="H2251" s="45" t="s">
        <v>610</v>
      </c>
      <c r="I2251" s="29" t="str">
        <f t="shared" si="389"/>
        <v>A</v>
      </c>
      <c r="J2251" s="38">
        <f t="shared" si="391"/>
        <v>5</v>
      </c>
      <c r="K2251" s="39" t="s">
        <v>47</v>
      </c>
      <c r="L2251" s="38" t="s">
        <v>770</v>
      </c>
      <c r="M2251" s="38" t="s">
        <v>545</v>
      </c>
      <c r="N2251" s="59" t="s">
        <v>549</v>
      </c>
      <c r="O2251" s="62" t="s">
        <v>554</v>
      </c>
      <c r="T2251" s="6"/>
    </row>
    <row r="2252" spans="2:26" x14ac:dyDescent="0.25">
      <c r="B2252" s="36" t="s">
        <v>135</v>
      </c>
      <c r="C2252" s="37" t="s">
        <v>135</v>
      </c>
      <c r="D2252" s="37" t="s">
        <v>225</v>
      </c>
      <c r="E2252" s="37" t="s">
        <v>162</v>
      </c>
      <c r="F2252" s="37" t="s">
        <v>140</v>
      </c>
      <c r="G2252" s="38" t="str">
        <f t="shared" si="390"/>
        <v>3.3.95.37.04</v>
      </c>
      <c r="H2252" s="45" t="s">
        <v>310</v>
      </c>
      <c r="I2252" s="29" t="str">
        <f t="shared" si="389"/>
        <v>A</v>
      </c>
      <c r="J2252" s="38">
        <f t="shared" si="391"/>
        <v>5</v>
      </c>
      <c r="K2252" s="39" t="s">
        <v>47</v>
      </c>
      <c r="L2252" s="38" t="s">
        <v>770</v>
      </c>
      <c r="M2252" s="38" t="s">
        <v>545</v>
      </c>
      <c r="N2252" s="59" t="s">
        <v>549</v>
      </c>
      <c r="O2252" s="62" t="s">
        <v>554</v>
      </c>
      <c r="T2252" s="6"/>
    </row>
    <row r="2253" spans="2:26" x14ac:dyDescent="0.25">
      <c r="B2253" s="36" t="s">
        <v>135</v>
      </c>
      <c r="C2253" s="37" t="s">
        <v>135</v>
      </c>
      <c r="D2253" s="37" t="s">
        <v>225</v>
      </c>
      <c r="E2253" s="37" t="s">
        <v>162</v>
      </c>
      <c r="F2253" s="37" t="s">
        <v>141</v>
      </c>
      <c r="G2253" s="38" t="str">
        <f t="shared" si="390"/>
        <v>3.3.95.37.05</v>
      </c>
      <c r="H2253" s="45" t="s">
        <v>611</v>
      </c>
      <c r="I2253" s="29" t="str">
        <f t="shared" si="389"/>
        <v>A</v>
      </c>
      <c r="J2253" s="38">
        <f t="shared" si="391"/>
        <v>5</v>
      </c>
      <c r="K2253" s="39" t="s">
        <v>47</v>
      </c>
      <c r="L2253" s="38" t="s">
        <v>770</v>
      </c>
      <c r="M2253" s="38" t="s">
        <v>545</v>
      </c>
      <c r="N2253" s="59" t="s">
        <v>549</v>
      </c>
      <c r="O2253" s="62" t="s">
        <v>554</v>
      </c>
      <c r="T2253" s="6"/>
    </row>
    <row r="2254" spans="2:26" x14ac:dyDescent="0.25">
      <c r="B2254" s="36" t="s">
        <v>135</v>
      </c>
      <c r="C2254" s="37" t="s">
        <v>135</v>
      </c>
      <c r="D2254" s="37" t="s">
        <v>225</v>
      </c>
      <c r="E2254" s="37" t="s">
        <v>162</v>
      </c>
      <c r="F2254" s="37" t="s">
        <v>142</v>
      </c>
      <c r="G2254" s="38" t="str">
        <f t="shared" si="390"/>
        <v>3.3.95.37.06</v>
      </c>
      <c r="H2254" s="45" t="s">
        <v>612</v>
      </c>
      <c r="I2254" s="29" t="str">
        <f t="shared" si="389"/>
        <v>A</v>
      </c>
      <c r="J2254" s="38">
        <f t="shared" si="391"/>
        <v>5</v>
      </c>
      <c r="K2254" s="39" t="s">
        <v>47</v>
      </c>
      <c r="L2254" s="38" t="s">
        <v>770</v>
      </c>
      <c r="M2254" s="38" t="s">
        <v>545</v>
      </c>
      <c r="N2254" s="59" t="s">
        <v>549</v>
      </c>
      <c r="O2254" s="62" t="s">
        <v>554</v>
      </c>
      <c r="T2254" s="6"/>
    </row>
    <row r="2255" spans="2:26" x14ac:dyDescent="0.25">
      <c r="B2255" s="36" t="s">
        <v>135</v>
      </c>
      <c r="C2255" s="37" t="s">
        <v>135</v>
      </c>
      <c r="D2255" s="37" t="s">
        <v>225</v>
      </c>
      <c r="E2255" s="37" t="s">
        <v>162</v>
      </c>
      <c r="F2255" s="37" t="s">
        <v>143</v>
      </c>
      <c r="G2255" s="38" t="str">
        <f t="shared" si="390"/>
        <v>3.3.95.37.07</v>
      </c>
      <c r="H2255" s="45" t="s">
        <v>777</v>
      </c>
      <c r="I2255" s="29" t="str">
        <f t="shared" si="389"/>
        <v>A</v>
      </c>
      <c r="J2255" s="38">
        <f t="shared" si="391"/>
        <v>5</v>
      </c>
      <c r="K2255" s="39" t="s">
        <v>47</v>
      </c>
      <c r="L2255" s="38" t="s">
        <v>770</v>
      </c>
      <c r="M2255" s="38" t="s">
        <v>545</v>
      </c>
      <c r="N2255" s="59" t="s">
        <v>549</v>
      </c>
      <c r="O2255" s="62" t="s">
        <v>554</v>
      </c>
      <c r="T2255" s="6"/>
    </row>
    <row r="2256" spans="2:26" x14ac:dyDescent="0.25">
      <c r="B2256" s="36" t="s">
        <v>135</v>
      </c>
      <c r="C2256" s="37" t="s">
        <v>135</v>
      </c>
      <c r="D2256" s="37" t="s">
        <v>225</v>
      </c>
      <c r="E2256" s="37" t="s">
        <v>162</v>
      </c>
      <c r="F2256" s="37" t="s">
        <v>144</v>
      </c>
      <c r="G2256" s="38" t="str">
        <f t="shared" si="390"/>
        <v>3.3.95.37.08</v>
      </c>
      <c r="H2256" s="45" t="s">
        <v>613</v>
      </c>
      <c r="I2256" s="29" t="str">
        <f t="shared" si="389"/>
        <v>A</v>
      </c>
      <c r="J2256" s="38">
        <f t="shared" si="391"/>
        <v>5</v>
      </c>
      <c r="K2256" s="39" t="s">
        <v>47</v>
      </c>
      <c r="L2256" s="38" t="s">
        <v>770</v>
      </c>
      <c r="M2256" s="38" t="s">
        <v>545</v>
      </c>
      <c r="N2256" s="59" t="s">
        <v>549</v>
      </c>
      <c r="O2256" s="62" t="s">
        <v>554</v>
      </c>
      <c r="T2256" s="6"/>
    </row>
    <row r="2257" spans="2:26" x14ac:dyDescent="0.25">
      <c r="B2257" s="36" t="s">
        <v>135</v>
      </c>
      <c r="C2257" s="37" t="s">
        <v>135</v>
      </c>
      <c r="D2257" s="37" t="s">
        <v>225</v>
      </c>
      <c r="E2257" s="37" t="s">
        <v>162</v>
      </c>
      <c r="F2257" s="37" t="s">
        <v>191</v>
      </c>
      <c r="G2257" s="38" t="str">
        <f t="shared" si="390"/>
        <v>3.3.95.37.99</v>
      </c>
      <c r="H2257" s="45" t="s">
        <v>614</v>
      </c>
      <c r="I2257" s="29" t="str">
        <f t="shared" si="389"/>
        <v>A</v>
      </c>
      <c r="J2257" s="38">
        <f t="shared" si="391"/>
        <v>5</v>
      </c>
      <c r="K2257" s="39" t="s">
        <v>47</v>
      </c>
      <c r="L2257" s="38" t="s">
        <v>770</v>
      </c>
      <c r="M2257" s="38" t="s">
        <v>545</v>
      </c>
      <c r="N2257" s="59" t="s">
        <v>549</v>
      </c>
      <c r="O2257" s="62" t="s">
        <v>554</v>
      </c>
      <c r="T2257" s="6"/>
    </row>
    <row r="2258" spans="2:26" x14ac:dyDescent="0.25">
      <c r="B2258" s="30" t="s">
        <v>135</v>
      </c>
      <c r="C2258" s="31" t="s">
        <v>135</v>
      </c>
      <c r="D2258" s="31" t="s">
        <v>225</v>
      </c>
      <c r="E2258" s="31" t="s">
        <v>154</v>
      </c>
      <c r="F2258" s="31" t="s">
        <v>186</v>
      </c>
      <c r="G2258" s="32" t="str">
        <f t="shared" si="390"/>
        <v>3.3.95.38.00</v>
      </c>
      <c r="H2258" s="33" t="s">
        <v>101</v>
      </c>
      <c r="I2258" s="34" t="str">
        <f t="shared" si="389"/>
        <v>S</v>
      </c>
      <c r="J2258" s="32">
        <f t="shared" si="391"/>
        <v>4</v>
      </c>
      <c r="K2258" s="35" t="s">
        <v>46</v>
      </c>
      <c r="L2258" s="32" t="s">
        <v>770</v>
      </c>
      <c r="M2258" s="32" t="s">
        <v>544</v>
      </c>
      <c r="N2258" s="59" t="s">
        <v>549</v>
      </c>
      <c r="O2258" s="61" t="s">
        <v>554</v>
      </c>
      <c r="Q2258" s="2" t="str">
        <f>B2258&amp;"."&amp;C2258&amp;"."&amp;D2258&amp;"."&amp;E2258&amp;"."&amp;F2258</f>
        <v>3.3.95.38.00</v>
      </c>
      <c r="R2258" s="2" t="str">
        <f>SUBSTITUTE(Q2258,".","")</f>
        <v>33953800</v>
      </c>
      <c r="S2258" s="2" t="b">
        <f>R2258=T2258</f>
        <v>1</v>
      </c>
      <c r="T2258" s="6" t="str">
        <f>TRIM(SUBSTITUTE(TEXT(G2258,"00000000"),".",""))</f>
        <v>33953800</v>
      </c>
      <c r="V2258" s="9" t="str">
        <f>IF(IFERROR(SEARCH("Último",K2258),0)&gt;0,"A","S")</f>
        <v>S</v>
      </c>
      <c r="W2258" s="2" t="b">
        <f>V2258=I2258</f>
        <v>1</v>
      </c>
      <c r="Y2258" s="2" t="str">
        <f>G2258&amp;" - "&amp;H2258</f>
        <v>3.3.95.38.00 - ARRENDAMENTO MERCANTIL</v>
      </c>
      <c r="Z2258" s="2" t="s">
        <v>549</v>
      </c>
    </row>
    <row r="2259" spans="2:26" x14ac:dyDescent="0.25">
      <c r="B2259" s="36" t="s">
        <v>135</v>
      </c>
      <c r="C2259" s="37" t="s">
        <v>135</v>
      </c>
      <c r="D2259" s="37" t="s">
        <v>225</v>
      </c>
      <c r="E2259" s="37" t="s">
        <v>154</v>
      </c>
      <c r="F2259" s="37" t="s">
        <v>173</v>
      </c>
      <c r="G2259" s="38" t="str">
        <f t="shared" si="390"/>
        <v>3.3.95.38.01</v>
      </c>
      <c r="H2259" s="45" t="s">
        <v>616</v>
      </c>
      <c r="I2259" s="29" t="str">
        <f t="shared" si="389"/>
        <v>A</v>
      </c>
      <c r="J2259" s="38">
        <f t="shared" si="391"/>
        <v>5</v>
      </c>
      <c r="K2259" s="39" t="s">
        <v>47</v>
      </c>
      <c r="L2259" s="38" t="s">
        <v>770</v>
      </c>
      <c r="M2259" s="38" t="s">
        <v>545</v>
      </c>
      <c r="N2259" s="59" t="s">
        <v>549</v>
      </c>
      <c r="O2259" s="62" t="s">
        <v>554</v>
      </c>
      <c r="T2259" s="6"/>
    </row>
    <row r="2260" spans="2:26" x14ac:dyDescent="0.25">
      <c r="B2260" s="36" t="s">
        <v>135</v>
      </c>
      <c r="C2260" s="37" t="s">
        <v>135</v>
      </c>
      <c r="D2260" s="37" t="s">
        <v>225</v>
      </c>
      <c r="E2260" s="37" t="s">
        <v>154</v>
      </c>
      <c r="F2260" s="37" t="s">
        <v>138</v>
      </c>
      <c r="G2260" s="38" t="str">
        <f t="shared" si="390"/>
        <v>3.3.95.38.02</v>
      </c>
      <c r="H2260" s="45" t="s">
        <v>397</v>
      </c>
      <c r="I2260" s="29" t="str">
        <f t="shared" si="389"/>
        <v>A</v>
      </c>
      <c r="J2260" s="38">
        <f t="shared" si="391"/>
        <v>5</v>
      </c>
      <c r="K2260" s="39" t="s">
        <v>47</v>
      </c>
      <c r="L2260" s="38" t="s">
        <v>770</v>
      </c>
      <c r="M2260" s="38" t="s">
        <v>545</v>
      </c>
      <c r="N2260" s="59" t="s">
        <v>549</v>
      </c>
      <c r="O2260" s="62" t="s">
        <v>554</v>
      </c>
      <c r="T2260" s="6"/>
    </row>
    <row r="2261" spans="2:26" x14ac:dyDescent="0.25">
      <c r="B2261" s="36" t="s">
        <v>135</v>
      </c>
      <c r="C2261" s="37" t="s">
        <v>135</v>
      </c>
      <c r="D2261" s="37" t="s">
        <v>225</v>
      </c>
      <c r="E2261" s="37" t="s">
        <v>154</v>
      </c>
      <c r="F2261" s="37" t="s">
        <v>139</v>
      </c>
      <c r="G2261" s="38" t="str">
        <f t="shared" si="390"/>
        <v>3.3.95.38.03</v>
      </c>
      <c r="H2261" s="45" t="s">
        <v>617</v>
      </c>
      <c r="I2261" s="29" t="str">
        <f t="shared" si="389"/>
        <v>A</v>
      </c>
      <c r="J2261" s="38">
        <f t="shared" si="391"/>
        <v>5</v>
      </c>
      <c r="K2261" s="39" t="s">
        <v>47</v>
      </c>
      <c r="L2261" s="38" t="s">
        <v>770</v>
      </c>
      <c r="M2261" s="38" t="s">
        <v>545</v>
      </c>
      <c r="N2261" s="59" t="s">
        <v>549</v>
      </c>
      <c r="O2261" s="62" t="s">
        <v>554</v>
      </c>
      <c r="T2261" s="6"/>
    </row>
    <row r="2262" spans="2:26" x14ac:dyDescent="0.25">
      <c r="B2262" s="36" t="s">
        <v>135</v>
      </c>
      <c r="C2262" s="37" t="s">
        <v>135</v>
      </c>
      <c r="D2262" s="37" t="s">
        <v>225</v>
      </c>
      <c r="E2262" s="37" t="s">
        <v>154</v>
      </c>
      <c r="F2262" s="37" t="s">
        <v>140</v>
      </c>
      <c r="G2262" s="38" t="str">
        <f t="shared" si="390"/>
        <v>3.3.95.38.04</v>
      </c>
      <c r="H2262" s="45" t="s">
        <v>618</v>
      </c>
      <c r="I2262" s="29" t="str">
        <f t="shared" si="389"/>
        <v>A</v>
      </c>
      <c r="J2262" s="38">
        <f t="shared" si="391"/>
        <v>5</v>
      </c>
      <c r="K2262" s="39" t="s">
        <v>47</v>
      </c>
      <c r="L2262" s="38" t="s">
        <v>770</v>
      </c>
      <c r="M2262" s="38" t="s">
        <v>545</v>
      </c>
      <c r="N2262" s="59" t="s">
        <v>549</v>
      </c>
      <c r="O2262" s="62" t="s">
        <v>554</v>
      </c>
      <c r="T2262" s="6"/>
    </row>
    <row r="2263" spans="2:26" x14ac:dyDescent="0.25">
      <c r="B2263" s="36" t="s">
        <v>135</v>
      </c>
      <c r="C2263" s="37" t="s">
        <v>135</v>
      </c>
      <c r="D2263" s="37" t="s">
        <v>225</v>
      </c>
      <c r="E2263" s="37" t="s">
        <v>154</v>
      </c>
      <c r="F2263" s="37" t="s">
        <v>141</v>
      </c>
      <c r="G2263" s="38" t="str">
        <f t="shared" si="390"/>
        <v>3.3.95.38.05</v>
      </c>
      <c r="H2263" s="45" t="s">
        <v>619</v>
      </c>
      <c r="I2263" s="29" t="str">
        <f t="shared" si="389"/>
        <v>A</v>
      </c>
      <c r="J2263" s="38">
        <f t="shared" si="391"/>
        <v>5</v>
      </c>
      <c r="K2263" s="39" t="s">
        <v>47</v>
      </c>
      <c r="L2263" s="38" t="s">
        <v>770</v>
      </c>
      <c r="M2263" s="38" t="s">
        <v>545</v>
      </c>
      <c r="N2263" s="59" t="s">
        <v>549</v>
      </c>
      <c r="O2263" s="62" t="s">
        <v>554</v>
      </c>
      <c r="T2263" s="6"/>
    </row>
    <row r="2264" spans="2:26" x14ac:dyDescent="0.25">
      <c r="B2264" s="36" t="s">
        <v>135</v>
      </c>
      <c r="C2264" s="37" t="s">
        <v>135</v>
      </c>
      <c r="D2264" s="37" t="s">
        <v>225</v>
      </c>
      <c r="E2264" s="37" t="s">
        <v>154</v>
      </c>
      <c r="F2264" s="37" t="s">
        <v>191</v>
      </c>
      <c r="G2264" s="38" t="str">
        <f t="shared" si="390"/>
        <v>3.3.95.38.99</v>
      </c>
      <c r="H2264" s="45" t="s">
        <v>620</v>
      </c>
      <c r="I2264" s="29" t="str">
        <f t="shared" si="389"/>
        <v>A</v>
      </c>
      <c r="J2264" s="38">
        <f t="shared" si="391"/>
        <v>5</v>
      </c>
      <c r="K2264" s="39" t="s">
        <v>47</v>
      </c>
      <c r="L2264" s="38" t="s">
        <v>770</v>
      </c>
      <c r="M2264" s="38" t="s">
        <v>545</v>
      </c>
      <c r="N2264" s="59" t="s">
        <v>549</v>
      </c>
      <c r="O2264" s="62" t="s">
        <v>554</v>
      </c>
      <c r="T2264" s="6"/>
    </row>
    <row r="2265" spans="2:26" x14ac:dyDescent="0.25">
      <c r="B2265" s="30" t="s">
        <v>135</v>
      </c>
      <c r="C2265" s="31" t="s">
        <v>135</v>
      </c>
      <c r="D2265" s="31" t="s">
        <v>225</v>
      </c>
      <c r="E2265" s="31" t="s">
        <v>184</v>
      </c>
      <c r="F2265" s="31" t="s">
        <v>186</v>
      </c>
      <c r="G2265" s="32" t="str">
        <f t="shared" si="390"/>
        <v>3.3.95.39.00</v>
      </c>
      <c r="H2265" s="33" t="s">
        <v>80</v>
      </c>
      <c r="I2265" s="34" t="str">
        <f t="shared" si="389"/>
        <v>S</v>
      </c>
      <c r="J2265" s="32">
        <f t="shared" si="391"/>
        <v>4</v>
      </c>
      <c r="K2265" s="35" t="s">
        <v>46</v>
      </c>
      <c r="L2265" s="32" t="s">
        <v>770</v>
      </c>
      <c r="M2265" s="32" t="s">
        <v>544</v>
      </c>
      <c r="N2265" s="59" t="s">
        <v>549</v>
      </c>
      <c r="O2265" s="61" t="s">
        <v>554</v>
      </c>
      <c r="Q2265" s="2" t="str">
        <f t="shared" ref="Q2265:Q2296" si="392">B2265&amp;"."&amp;C2265&amp;"."&amp;D2265&amp;"."&amp;E2265&amp;"."&amp;F2265</f>
        <v>3.3.95.39.00</v>
      </c>
      <c r="R2265" s="2" t="str">
        <f t="shared" ref="R2265:R2296" si="393">SUBSTITUTE(Q2265,".","")</f>
        <v>33953900</v>
      </c>
      <c r="S2265" s="2" t="b">
        <f t="shared" ref="S2265:S2296" si="394">R2265=T2265</f>
        <v>1</v>
      </c>
      <c r="T2265" s="6" t="str">
        <f t="shared" ref="T2265:T2296" si="395">TRIM(SUBSTITUTE(TEXT(G2265,"00000000"),".",""))</f>
        <v>33953900</v>
      </c>
      <c r="V2265" s="9" t="str">
        <f t="shared" ref="V2265:V2296" si="396">IF(IFERROR(SEARCH("Último",K2265),0)&gt;0,"A","S")</f>
        <v>S</v>
      </c>
      <c r="W2265" s="2" t="b">
        <f t="shared" ref="W2265:W2296" si="397">V2265=I2265</f>
        <v>1</v>
      </c>
      <c r="Y2265" s="2" t="str">
        <f t="shared" ref="Y2265:Y2296" si="398">G2265&amp;" - "&amp;H2265</f>
        <v>3.3.95.39.00 - OUTROS SERVIÇOS DE TERCEIROS - PESSOA JURÍDICA</v>
      </c>
      <c r="Z2265" s="2" t="s">
        <v>549</v>
      </c>
    </row>
    <row r="2266" spans="2:26" x14ac:dyDescent="0.25">
      <c r="B2266" s="36">
        <v>3</v>
      </c>
      <c r="C2266" s="37">
        <v>3</v>
      </c>
      <c r="D2266" s="37" t="s">
        <v>225</v>
      </c>
      <c r="E2266" s="37" t="s">
        <v>184</v>
      </c>
      <c r="F2266" s="37" t="s">
        <v>173</v>
      </c>
      <c r="G2266" s="38" t="str">
        <f t="shared" si="390"/>
        <v>3.3.95.39.01</v>
      </c>
      <c r="H2266" s="45" t="s">
        <v>326</v>
      </c>
      <c r="I2266" s="29" t="str">
        <f t="shared" si="389"/>
        <v>A</v>
      </c>
      <c r="J2266" s="38">
        <f t="shared" si="391"/>
        <v>5</v>
      </c>
      <c r="K2266" s="39" t="s">
        <v>47</v>
      </c>
      <c r="L2266" s="38" t="s">
        <v>770</v>
      </c>
      <c r="M2266" s="38" t="s">
        <v>545</v>
      </c>
      <c r="N2266" s="59" t="s">
        <v>549</v>
      </c>
      <c r="O2266" s="62" t="s">
        <v>554</v>
      </c>
      <c r="Q2266" s="2" t="str">
        <f t="shared" si="392"/>
        <v>3.3.95.39.01</v>
      </c>
      <c r="R2266" s="2" t="str">
        <f t="shared" si="393"/>
        <v>33953901</v>
      </c>
      <c r="S2266" s="2" t="b">
        <f t="shared" si="394"/>
        <v>1</v>
      </c>
      <c r="T2266" s="6" t="str">
        <f t="shared" si="395"/>
        <v>33953901</v>
      </c>
      <c r="V2266" s="9" t="str">
        <f t="shared" si="396"/>
        <v>A</v>
      </c>
      <c r="W2266" s="2" t="b">
        <f t="shared" si="397"/>
        <v>1</v>
      </c>
      <c r="Y2266" s="2" t="str">
        <f t="shared" si="398"/>
        <v>3.3.95.39.01 - ASSINATURAS DE PERIÓDICOS E ANUIDADES</v>
      </c>
      <c r="Z2266" s="2" t="s">
        <v>549</v>
      </c>
    </row>
    <row r="2267" spans="2:26" x14ac:dyDescent="0.25">
      <c r="B2267" s="36">
        <v>3</v>
      </c>
      <c r="C2267" s="37">
        <v>3</v>
      </c>
      <c r="D2267" s="37" t="s">
        <v>225</v>
      </c>
      <c r="E2267" s="37" t="s">
        <v>184</v>
      </c>
      <c r="F2267" s="37" t="s">
        <v>138</v>
      </c>
      <c r="G2267" s="38" t="str">
        <f t="shared" si="390"/>
        <v>3.3.95.39.02</v>
      </c>
      <c r="H2267" s="45" t="s">
        <v>294</v>
      </c>
      <c r="I2267" s="29" t="str">
        <f t="shared" si="389"/>
        <v>A</v>
      </c>
      <c r="J2267" s="38">
        <f t="shared" si="391"/>
        <v>5</v>
      </c>
      <c r="K2267" s="39" t="s">
        <v>47</v>
      </c>
      <c r="L2267" s="38" t="s">
        <v>770</v>
      </c>
      <c r="M2267" s="38" t="s">
        <v>545</v>
      </c>
      <c r="N2267" s="59" t="s">
        <v>549</v>
      </c>
      <c r="O2267" s="62" t="s">
        <v>554</v>
      </c>
      <c r="Q2267" s="2" t="str">
        <f t="shared" si="392"/>
        <v>3.3.95.39.02</v>
      </c>
      <c r="R2267" s="2" t="str">
        <f t="shared" si="393"/>
        <v>33953902</v>
      </c>
      <c r="S2267" s="2" t="b">
        <f t="shared" si="394"/>
        <v>1</v>
      </c>
      <c r="T2267" s="6" t="str">
        <f t="shared" si="395"/>
        <v>33953902</v>
      </c>
      <c r="V2267" s="9" t="str">
        <f t="shared" si="396"/>
        <v>A</v>
      </c>
      <c r="W2267" s="2" t="b">
        <f t="shared" si="397"/>
        <v>1</v>
      </c>
      <c r="Y2267" s="2" t="str">
        <f t="shared" si="398"/>
        <v>3.3.95.39.02 - CONDOMÍNIOS</v>
      </c>
      <c r="Z2267" s="2" t="s">
        <v>549</v>
      </c>
    </row>
    <row r="2268" spans="2:26" x14ac:dyDescent="0.25">
      <c r="B2268" s="36">
        <v>3</v>
      </c>
      <c r="C2268" s="37">
        <v>3</v>
      </c>
      <c r="D2268" s="37" t="s">
        <v>225</v>
      </c>
      <c r="E2268" s="37" t="s">
        <v>184</v>
      </c>
      <c r="F2268" s="37" t="s">
        <v>139</v>
      </c>
      <c r="G2268" s="38" t="str">
        <f t="shared" si="390"/>
        <v>3.3.95.39.03</v>
      </c>
      <c r="H2268" s="45" t="s">
        <v>297</v>
      </c>
      <c r="I2268" s="29" t="str">
        <f t="shared" si="389"/>
        <v>A</v>
      </c>
      <c r="J2268" s="38">
        <f t="shared" si="391"/>
        <v>5</v>
      </c>
      <c r="K2268" s="39" t="s">
        <v>47</v>
      </c>
      <c r="L2268" s="38" t="s">
        <v>770</v>
      </c>
      <c r="M2268" s="38" t="s">
        <v>545</v>
      </c>
      <c r="N2268" s="59" t="s">
        <v>549</v>
      </c>
      <c r="O2268" s="62" t="s">
        <v>554</v>
      </c>
      <c r="Q2268" s="2" t="str">
        <f t="shared" si="392"/>
        <v>3.3.95.39.03</v>
      </c>
      <c r="R2268" s="2" t="str">
        <f t="shared" si="393"/>
        <v>33953903</v>
      </c>
      <c r="S2268" s="2" t="b">
        <f t="shared" si="394"/>
        <v>1</v>
      </c>
      <c r="T2268" s="6" t="str">
        <f t="shared" si="395"/>
        <v>33953903</v>
      </c>
      <c r="V2268" s="9" t="str">
        <f t="shared" si="396"/>
        <v>A</v>
      </c>
      <c r="W2268" s="2" t="b">
        <f t="shared" si="397"/>
        <v>1</v>
      </c>
      <c r="Y2268" s="2" t="str">
        <f t="shared" si="398"/>
        <v>3.3.95.39.03 - COMISSÕES E CORRETAGENS</v>
      </c>
      <c r="Z2268" s="2" t="s">
        <v>549</v>
      </c>
    </row>
    <row r="2269" spans="2:26" x14ac:dyDescent="0.25">
      <c r="B2269" s="36">
        <v>3</v>
      </c>
      <c r="C2269" s="37">
        <v>3</v>
      </c>
      <c r="D2269" s="37" t="s">
        <v>225</v>
      </c>
      <c r="E2269" s="37" t="s">
        <v>184</v>
      </c>
      <c r="F2269" s="37" t="s">
        <v>140</v>
      </c>
      <c r="G2269" s="38" t="str">
        <f t="shared" si="390"/>
        <v>3.3.95.39.04</v>
      </c>
      <c r="H2269" s="45" t="s">
        <v>298</v>
      </c>
      <c r="I2269" s="29" t="str">
        <f t="shared" si="389"/>
        <v>A</v>
      </c>
      <c r="J2269" s="38">
        <f t="shared" si="391"/>
        <v>5</v>
      </c>
      <c r="K2269" s="39" t="s">
        <v>47</v>
      </c>
      <c r="L2269" s="38" t="s">
        <v>770</v>
      </c>
      <c r="M2269" s="38" t="s">
        <v>545</v>
      </c>
      <c r="N2269" s="59" t="s">
        <v>549</v>
      </c>
      <c r="O2269" s="62" t="s">
        <v>554</v>
      </c>
      <c r="Q2269" s="2" t="str">
        <f t="shared" si="392"/>
        <v>3.3.95.39.04</v>
      </c>
      <c r="R2269" s="2" t="str">
        <f t="shared" si="393"/>
        <v>33953904</v>
      </c>
      <c r="S2269" s="2" t="b">
        <f t="shared" si="394"/>
        <v>1</v>
      </c>
      <c r="T2269" s="6" t="str">
        <f t="shared" si="395"/>
        <v>33953904</v>
      </c>
      <c r="V2269" s="9" t="str">
        <f t="shared" si="396"/>
        <v>A</v>
      </c>
      <c r="W2269" s="2" t="b">
        <f t="shared" si="397"/>
        <v>1</v>
      </c>
      <c r="Y2269" s="2" t="str">
        <f t="shared" si="398"/>
        <v>3.3.95.39.04 - DIREITOS AUTORAIS</v>
      </c>
      <c r="Z2269" s="2" t="s">
        <v>549</v>
      </c>
    </row>
    <row r="2270" spans="2:26" x14ac:dyDescent="0.25">
      <c r="B2270" s="36">
        <v>3</v>
      </c>
      <c r="C2270" s="37">
        <v>3</v>
      </c>
      <c r="D2270" s="37" t="s">
        <v>225</v>
      </c>
      <c r="E2270" s="37" t="s">
        <v>184</v>
      </c>
      <c r="F2270" s="37" t="s">
        <v>141</v>
      </c>
      <c r="G2270" s="38" t="str">
        <f t="shared" si="390"/>
        <v>3.3.95.39.05</v>
      </c>
      <c r="H2270" s="45" t="s">
        <v>327</v>
      </c>
      <c r="I2270" s="29" t="str">
        <f t="shared" si="389"/>
        <v>A</v>
      </c>
      <c r="J2270" s="38">
        <f t="shared" si="391"/>
        <v>5</v>
      </c>
      <c r="K2270" s="39" t="s">
        <v>47</v>
      </c>
      <c r="L2270" s="38" t="s">
        <v>770</v>
      </c>
      <c r="M2270" s="38" t="s">
        <v>545</v>
      </c>
      <c r="N2270" s="59" t="s">
        <v>549</v>
      </c>
      <c r="O2270" s="62" t="s">
        <v>554</v>
      </c>
      <c r="Q2270" s="2" t="str">
        <f t="shared" si="392"/>
        <v>3.3.95.39.05</v>
      </c>
      <c r="R2270" s="2" t="str">
        <f t="shared" si="393"/>
        <v>33953905</v>
      </c>
      <c r="S2270" s="2" t="b">
        <f t="shared" si="394"/>
        <v>1</v>
      </c>
      <c r="T2270" s="6" t="str">
        <f t="shared" si="395"/>
        <v>33953905</v>
      </c>
      <c r="V2270" s="9" t="str">
        <f t="shared" si="396"/>
        <v>A</v>
      </c>
      <c r="W2270" s="2" t="b">
        <f t="shared" si="397"/>
        <v>1</v>
      </c>
      <c r="Y2270" s="2" t="str">
        <f t="shared" si="398"/>
        <v>3.3.95.39.05 - SERVIÇOS TÉCNICOS PROFISSIONAIS</v>
      </c>
      <c r="Z2270" s="2" t="s">
        <v>549</v>
      </c>
    </row>
    <row r="2271" spans="2:26" x14ac:dyDescent="0.25">
      <c r="B2271" s="36">
        <v>3</v>
      </c>
      <c r="C2271" s="37">
        <v>3</v>
      </c>
      <c r="D2271" s="37" t="s">
        <v>225</v>
      </c>
      <c r="E2271" s="37" t="s">
        <v>184</v>
      </c>
      <c r="F2271" s="37" t="s">
        <v>142</v>
      </c>
      <c r="G2271" s="38" t="str">
        <f t="shared" si="390"/>
        <v>3.3.95.39.06</v>
      </c>
      <c r="H2271" s="45" t="s">
        <v>302</v>
      </c>
      <c r="I2271" s="29" t="str">
        <f t="shared" si="389"/>
        <v>A</v>
      </c>
      <c r="J2271" s="38">
        <f t="shared" si="391"/>
        <v>5</v>
      </c>
      <c r="K2271" s="39" t="s">
        <v>47</v>
      </c>
      <c r="L2271" s="38" t="s">
        <v>770</v>
      </c>
      <c r="M2271" s="38" t="s">
        <v>545</v>
      </c>
      <c r="N2271" s="59" t="s">
        <v>549</v>
      </c>
      <c r="O2271" s="62" t="s">
        <v>554</v>
      </c>
      <c r="Q2271" s="2" t="str">
        <f t="shared" si="392"/>
        <v>3.3.95.39.06</v>
      </c>
      <c r="R2271" s="2" t="str">
        <f t="shared" si="393"/>
        <v>33953906</v>
      </c>
      <c r="S2271" s="2" t="b">
        <f t="shared" si="394"/>
        <v>1</v>
      </c>
      <c r="T2271" s="6" t="str">
        <f t="shared" si="395"/>
        <v>33953906</v>
      </c>
      <c r="V2271" s="9" t="str">
        <f t="shared" si="396"/>
        <v>A</v>
      </c>
      <c r="W2271" s="2" t="b">
        <f t="shared" si="397"/>
        <v>1</v>
      </c>
      <c r="Y2271" s="2" t="str">
        <f t="shared" si="398"/>
        <v>3.3.95.39.06 - CAPATAZIA, ESTIVA E PESAGEM</v>
      </c>
      <c r="Z2271" s="2" t="s">
        <v>549</v>
      </c>
    </row>
    <row r="2272" spans="2:26" x14ac:dyDescent="0.25">
      <c r="B2272" s="36">
        <v>3</v>
      </c>
      <c r="C2272" s="37">
        <v>3</v>
      </c>
      <c r="D2272" s="37" t="s">
        <v>225</v>
      </c>
      <c r="E2272" s="37" t="s">
        <v>184</v>
      </c>
      <c r="F2272" s="37" t="s">
        <v>143</v>
      </c>
      <c r="G2272" s="38" t="str">
        <f t="shared" si="390"/>
        <v>3.3.95.39.07</v>
      </c>
      <c r="H2272" s="45" t="s">
        <v>328</v>
      </c>
      <c r="I2272" s="29" t="str">
        <f t="shared" si="389"/>
        <v>A</v>
      </c>
      <c r="J2272" s="38">
        <f t="shared" si="391"/>
        <v>5</v>
      </c>
      <c r="K2272" s="39" t="s">
        <v>47</v>
      </c>
      <c r="L2272" s="38" t="s">
        <v>770</v>
      </c>
      <c r="M2272" s="38" t="s">
        <v>545</v>
      </c>
      <c r="N2272" s="59" t="s">
        <v>549</v>
      </c>
      <c r="O2272" s="62" t="s">
        <v>554</v>
      </c>
      <c r="Q2272" s="2" t="str">
        <f t="shared" si="392"/>
        <v>3.3.95.39.07</v>
      </c>
      <c r="R2272" s="2" t="str">
        <f t="shared" si="393"/>
        <v>33953907</v>
      </c>
      <c r="S2272" s="2" t="b">
        <f t="shared" si="394"/>
        <v>1</v>
      </c>
      <c r="T2272" s="6" t="str">
        <f t="shared" si="395"/>
        <v>33953907</v>
      </c>
      <c r="V2272" s="9" t="str">
        <f t="shared" si="396"/>
        <v>A</v>
      </c>
      <c r="W2272" s="2" t="b">
        <f t="shared" si="397"/>
        <v>1</v>
      </c>
      <c r="Y2272" s="2" t="str">
        <f t="shared" si="398"/>
        <v>3.3.95.39.07 - DESCONTOS FINANCEIROS CONCEDIDOS</v>
      </c>
      <c r="Z2272" s="2" t="s">
        <v>549</v>
      </c>
    </row>
    <row r="2273" spans="2:26" x14ac:dyDescent="0.25">
      <c r="B2273" s="36">
        <v>3</v>
      </c>
      <c r="C2273" s="37">
        <v>3</v>
      </c>
      <c r="D2273" s="37" t="s">
        <v>225</v>
      </c>
      <c r="E2273" s="37" t="s">
        <v>184</v>
      </c>
      <c r="F2273" s="37" t="s">
        <v>174</v>
      </c>
      <c r="G2273" s="38" t="str">
        <f t="shared" si="390"/>
        <v>3.3.95.39.09</v>
      </c>
      <c r="H2273" s="45" t="s">
        <v>304</v>
      </c>
      <c r="I2273" s="29" t="str">
        <f t="shared" si="389"/>
        <v>A</v>
      </c>
      <c r="J2273" s="38">
        <f t="shared" si="391"/>
        <v>5</v>
      </c>
      <c r="K2273" s="39" t="s">
        <v>47</v>
      </c>
      <c r="L2273" s="38" t="s">
        <v>770</v>
      </c>
      <c r="M2273" s="38" t="s">
        <v>545</v>
      </c>
      <c r="N2273" s="59" t="s">
        <v>549</v>
      </c>
      <c r="O2273" s="62" t="s">
        <v>554</v>
      </c>
      <c r="Q2273" s="2" t="str">
        <f t="shared" si="392"/>
        <v>3.3.95.39.09</v>
      </c>
      <c r="R2273" s="2" t="str">
        <f t="shared" si="393"/>
        <v>33953909</v>
      </c>
      <c r="S2273" s="2" t="b">
        <f t="shared" si="394"/>
        <v>1</v>
      </c>
      <c r="T2273" s="6" t="str">
        <f t="shared" si="395"/>
        <v>33953909</v>
      </c>
      <c r="V2273" s="9" t="str">
        <f t="shared" si="396"/>
        <v>A</v>
      </c>
      <c r="W2273" s="2" t="b">
        <f t="shared" si="397"/>
        <v>1</v>
      </c>
      <c r="Y2273" s="2" t="str">
        <f t="shared" si="398"/>
        <v>3.3.95.39.09 - ARMAZENAGEM</v>
      </c>
      <c r="Z2273" s="2" t="s">
        <v>549</v>
      </c>
    </row>
    <row r="2274" spans="2:26" x14ac:dyDescent="0.25">
      <c r="B2274" s="36">
        <v>3</v>
      </c>
      <c r="C2274" s="37">
        <v>3</v>
      </c>
      <c r="D2274" s="37" t="s">
        <v>225</v>
      </c>
      <c r="E2274" s="37" t="s">
        <v>184</v>
      </c>
      <c r="F2274" s="37" t="s">
        <v>183</v>
      </c>
      <c r="G2274" s="38" t="str">
        <f t="shared" si="390"/>
        <v>3.3.95.39.10</v>
      </c>
      <c r="H2274" s="45" t="s">
        <v>305</v>
      </c>
      <c r="I2274" s="29" t="str">
        <f t="shared" si="389"/>
        <v>A</v>
      </c>
      <c r="J2274" s="38">
        <f t="shared" si="391"/>
        <v>5</v>
      </c>
      <c r="K2274" s="39" t="s">
        <v>47</v>
      </c>
      <c r="L2274" s="38" t="s">
        <v>770</v>
      </c>
      <c r="M2274" s="38" t="s">
        <v>545</v>
      </c>
      <c r="N2274" s="59" t="s">
        <v>549</v>
      </c>
      <c r="O2274" s="62" t="s">
        <v>554</v>
      </c>
      <c r="Q2274" s="2" t="str">
        <f t="shared" si="392"/>
        <v>3.3.95.39.10</v>
      </c>
      <c r="R2274" s="2" t="str">
        <f t="shared" si="393"/>
        <v>33953910</v>
      </c>
      <c r="S2274" s="2" t="b">
        <f t="shared" si="394"/>
        <v>1</v>
      </c>
      <c r="T2274" s="6" t="str">
        <f t="shared" si="395"/>
        <v>33953910</v>
      </c>
      <c r="V2274" s="9" t="str">
        <f t="shared" si="396"/>
        <v>A</v>
      </c>
      <c r="W2274" s="2" t="b">
        <f t="shared" si="397"/>
        <v>1</v>
      </c>
      <c r="Y2274" s="2" t="str">
        <f t="shared" si="398"/>
        <v>3.3.95.39.10 - LOCAÇÃO DE IMÓVEIS</v>
      </c>
      <c r="Z2274" s="2" t="s">
        <v>549</v>
      </c>
    </row>
    <row r="2275" spans="2:26" x14ac:dyDescent="0.25">
      <c r="B2275" s="36">
        <v>3</v>
      </c>
      <c r="C2275" s="37">
        <v>3</v>
      </c>
      <c r="D2275" s="37" t="s">
        <v>225</v>
      </c>
      <c r="E2275" s="37" t="s">
        <v>184</v>
      </c>
      <c r="F2275" s="37" t="s">
        <v>145</v>
      </c>
      <c r="G2275" s="38" t="str">
        <f t="shared" si="390"/>
        <v>3.3.95.39.12</v>
      </c>
      <c r="H2275" s="45" t="s">
        <v>329</v>
      </c>
      <c r="I2275" s="29" t="str">
        <f t="shared" si="389"/>
        <v>A</v>
      </c>
      <c r="J2275" s="38">
        <f t="shared" si="391"/>
        <v>5</v>
      </c>
      <c r="K2275" s="39" t="s">
        <v>47</v>
      </c>
      <c r="L2275" s="38" t="s">
        <v>770</v>
      </c>
      <c r="M2275" s="38" t="s">
        <v>545</v>
      </c>
      <c r="N2275" s="59" t="s">
        <v>549</v>
      </c>
      <c r="O2275" s="62" t="s">
        <v>554</v>
      </c>
      <c r="Q2275" s="2" t="str">
        <f t="shared" si="392"/>
        <v>3.3.95.39.12</v>
      </c>
      <c r="R2275" s="2" t="str">
        <f t="shared" si="393"/>
        <v>33953912</v>
      </c>
      <c r="S2275" s="2" t="b">
        <f t="shared" si="394"/>
        <v>1</v>
      </c>
      <c r="T2275" s="6" t="str">
        <f t="shared" si="395"/>
        <v>33953912</v>
      </c>
      <c r="V2275" s="9" t="str">
        <f t="shared" si="396"/>
        <v>A</v>
      </c>
      <c r="W2275" s="2" t="b">
        <f t="shared" si="397"/>
        <v>1</v>
      </c>
      <c r="Y2275" s="2" t="str">
        <f t="shared" si="398"/>
        <v>3.3.95.39.12 - LOCAÇÃO DE MÁQUINAS E EQUIPAMENTOS</v>
      </c>
      <c r="Z2275" s="2" t="s">
        <v>549</v>
      </c>
    </row>
    <row r="2276" spans="2:26" x14ac:dyDescent="0.25">
      <c r="B2276" s="36">
        <v>3</v>
      </c>
      <c r="C2276" s="37">
        <v>3</v>
      </c>
      <c r="D2276" s="37" t="s">
        <v>225</v>
      </c>
      <c r="E2276" s="37" t="s">
        <v>184</v>
      </c>
      <c r="F2276" s="37" t="s">
        <v>176</v>
      </c>
      <c r="G2276" s="38" t="str">
        <f t="shared" si="390"/>
        <v>3.3.95.39.14</v>
      </c>
      <c r="H2276" s="45" t="s">
        <v>330</v>
      </c>
      <c r="I2276" s="29" t="str">
        <f t="shared" si="389"/>
        <v>A</v>
      </c>
      <c r="J2276" s="38">
        <f t="shared" si="391"/>
        <v>5</v>
      </c>
      <c r="K2276" s="39" t="s">
        <v>47</v>
      </c>
      <c r="L2276" s="38" t="s">
        <v>770</v>
      </c>
      <c r="M2276" s="38" t="s">
        <v>545</v>
      </c>
      <c r="N2276" s="59" t="s">
        <v>549</v>
      </c>
      <c r="O2276" s="62" t="s">
        <v>554</v>
      </c>
      <c r="Q2276" s="2" t="str">
        <f t="shared" si="392"/>
        <v>3.3.95.39.14</v>
      </c>
      <c r="R2276" s="2" t="str">
        <f t="shared" si="393"/>
        <v>33953914</v>
      </c>
      <c r="S2276" s="2" t="b">
        <f t="shared" si="394"/>
        <v>1</v>
      </c>
      <c r="T2276" s="6" t="str">
        <f t="shared" si="395"/>
        <v>33953914</v>
      </c>
      <c r="V2276" s="9" t="str">
        <f t="shared" si="396"/>
        <v>A</v>
      </c>
      <c r="W2276" s="2" t="b">
        <f t="shared" si="397"/>
        <v>1</v>
      </c>
      <c r="Y2276" s="2" t="str">
        <f t="shared" si="398"/>
        <v>3.3.95.39.14 - LOCAÇÃO DE BENS MÓVEIS E OUTRAS NATUREZAS E INTANGÍVEIS</v>
      </c>
      <c r="Z2276" s="2" t="s">
        <v>549</v>
      </c>
    </row>
    <row r="2277" spans="2:26" x14ac:dyDescent="0.25">
      <c r="B2277" s="36">
        <v>3</v>
      </c>
      <c r="C2277" s="37">
        <v>3</v>
      </c>
      <c r="D2277" s="37" t="s">
        <v>225</v>
      </c>
      <c r="E2277" s="37" t="s">
        <v>184</v>
      </c>
      <c r="F2277" s="37" t="s">
        <v>177</v>
      </c>
      <c r="G2277" s="38" t="str">
        <f t="shared" si="390"/>
        <v>3.3.95.39.16</v>
      </c>
      <c r="H2277" s="45" t="s">
        <v>310</v>
      </c>
      <c r="I2277" s="29" t="str">
        <f t="shared" si="389"/>
        <v>A</v>
      </c>
      <c r="J2277" s="38">
        <f t="shared" si="391"/>
        <v>5</v>
      </c>
      <c r="K2277" s="39" t="s">
        <v>47</v>
      </c>
      <c r="L2277" s="38" t="s">
        <v>770</v>
      </c>
      <c r="M2277" s="38" t="s">
        <v>545</v>
      </c>
      <c r="N2277" s="59" t="s">
        <v>549</v>
      </c>
      <c r="O2277" s="62" t="s">
        <v>554</v>
      </c>
      <c r="Q2277" s="2" t="str">
        <f t="shared" si="392"/>
        <v>3.3.95.39.16</v>
      </c>
      <c r="R2277" s="2" t="str">
        <f t="shared" si="393"/>
        <v>33953916</v>
      </c>
      <c r="S2277" s="2" t="b">
        <f t="shared" si="394"/>
        <v>1</v>
      </c>
      <c r="T2277" s="6" t="str">
        <f t="shared" si="395"/>
        <v>33953916</v>
      </c>
      <c r="V2277" s="9" t="str">
        <f t="shared" si="396"/>
        <v>A</v>
      </c>
      <c r="W2277" s="2" t="b">
        <f t="shared" si="397"/>
        <v>1</v>
      </c>
      <c r="Y2277" s="2" t="str">
        <f t="shared" si="398"/>
        <v>3.3.95.39.16 - MANUTENÇÃO E CONSERVAÇÃO DE BENS IMÓVEIS</v>
      </c>
      <c r="Z2277" s="2" t="s">
        <v>549</v>
      </c>
    </row>
    <row r="2278" spans="2:26" x14ac:dyDescent="0.25">
      <c r="B2278" s="36" t="s">
        <v>135</v>
      </c>
      <c r="C2278" s="37" t="s">
        <v>135</v>
      </c>
      <c r="D2278" s="37" t="s">
        <v>225</v>
      </c>
      <c r="E2278" s="37" t="s">
        <v>184</v>
      </c>
      <c r="F2278" s="37" t="s">
        <v>187</v>
      </c>
      <c r="G2278" s="38" t="str">
        <f t="shared" si="390"/>
        <v>3.3.95.39.17</v>
      </c>
      <c r="H2278" s="23" t="s">
        <v>102</v>
      </c>
      <c r="I2278" s="29" t="str">
        <f t="shared" si="389"/>
        <v>A</v>
      </c>
      <c r="J2278" s="38">
        <f t="shared" si="391"/>
        <v>5</v>
      </c>
      <c r="K2278" s="39" t="s">
        <v>47</v>
      </c>
      <c r="L2278" s="38" t="s">
        <v>770</v>
      </c>
      <c r="M2278" s="38" t="s">
        <v>545</v>
      </c>
      <c r="N2278" s="59" t="s">
        <v>549</v>
      </c>
      <c r="O2278" s="62" t="s">
        <v>554</v>
      </c>
      <c r="Q2278" s="2" t="str">
        <f t="shared" si="392"/>
        <v>3.3.95.39.17</v>
      </c>
      <c r="R2278" s="2" t="str">
        <f t="shared" si="393"/>
        <v>33953917</v>
      </c>
      <c r="S2278" s="2" t="b">
        <f t="shared" si="394"/>
        <v>1</v>
      </c>
      <c r="T2278" s="6" t="str">
        <f t="shared" si="395"/>
        <v>33953917</v>
      </c>
      <c r="V2278" s="9" t="str">
        <f t="shared" si="396"/>
        <v>A</v>
      </c>
      <c r="W2278" s="2" t="b">
        <f t="shared" si="397"/>
        <v>1</v>
      </c>
      <c r="Y2278" s="2" t="str">
        <f t="shared" si="398"/>
        <v>3.3.95.39.17 - MANUTENÇÃO E CONSERVAÇÃO DE MÁQUINAS E EQUIPAMENTOS</v>
      </c>
      <c r="Z2278" s="2" t="s">
        <v>549</v>
      </c>
    </row>
    <row r="2279" spans="2:26" x14ac:dyDescent="0.25">
      <c r="B2279" s="36">
        <v>3</v>
      </c>
      <c r="C2279" s="37">
        <v>3</v>
      </c>
      <c r="D2279" s="37" t="s">
        <v>225</v>
      </c>
      <c r="E2279" s="37" t="s">
        <v>184</v>
      </c>
      <c r="F2279" s="37">
        <v>19</v>
      </c>
      <c r="G2279" s="38" t="str">
        <f t="shared" si="390"/>
        <v>3.3.95.39.19</v>
      </c>
      <c r="H2279" s="23" t="s">
        <v>308</v>
      </c>
      <c r="I2279" s="29" t="str">
        <f t="shared" si="389"/>
        <v>A</v>
      </c>
      <c r="J2279" s="38">
        <f t="shared" si="391"/>
        <v>5</v>
      </c>
      <c r="K2279" s="39" t="s">
        <v>47</v>
      </c>
      <c r="L2279" s="38" t="s">
        <v>770</v>
      </c>
      <c r="M2279" s="38" t="s">
        <v>545</v>
      </c>
      <c r="N2279" s="59" t="s">
        <v>549</v>
      </c>
      <c r="O2279" s="62" t="s">
        <v>554</v>
      </c>
      <c r="Q2279" s="2" t="str">
        <f t="shared" si="392"/>
        <v>3.3.95.39.19</v>
      </c>
      <c r="R2279" s="2" t="str">
        <f t="shared" si="393"/>
        <v>33953919</v>
      </c>
      <c r="S2279" s="2" t="b">
        <f t="shared" si="394"/>
        <v>1</v>
      </c>
      <c r="T2279" s="6" t="str">
        <f t="shared" si="395"/>
        <v>33953919</v>
      </c>
      <c r="V2279" s="9" t="str">
        <f t="shared" si="396"/>
        <v>A</v>
      </c>
      <c r="W2279" s="2" t="b">
        <f t="shared" si="397"/>
        <v>1</v>
      </c>
      <c r="Y2279" s="2" t="str">
        <f t="shared" si="398"/>
        <v>3.3.95.39.19 - MANUTENÇÃO E CONSERVAÇÃO DE VEÍCULOS</v>
      </c>
      <c r="Z2279" s="2" t="s">
        <v>549</v>
      </c>
    </row>
    <row r="2280" spans="2:26" x14ac:dyDescent="0.25">
      <c r="B2280" s="36">
        <v>3</v>
      </c>
      <c r="C2280" s="37">
        <v>3</v>
      </c>
      <c r="D2280" s="37" t="s">
        <v>225</v>
      </c>
      <c r="E2280" s="37" t="s">
        <v>184</v>
      </c>
      <c r="F2280" s="37">
        <v>20</v>
      </c>
      <c r="G2280" s="38" t="str">
        <f t="shared" si="390"/>
        <v>3.3.95.39.20</v>
      </c>
      <c r="H2280" s="23" t="s">
        <v>309</v>
      </c>
      <c r="I2280" s="29" t="str">
        <f t="shared" si="389"/>
        <v>A</v>
      </c>
      <c r="J2280" s="38">
        <f t="shared" si="391"/>
        <v>5</v>
      </c>
      <c r="K2280" s="39" t="s">
        <v>47</v>
      </c>
      <c r="L2280" s="38" t="s">
        <v>770</v>
      </c>
      <c r="M2280" s="38" t="s">
        <v>545</v>
      </c>
      <c r="N2280" s="59" t="s">
        <v>549</v>
      </c>
      <c r="O2280" s="62" t="s">
        <v>554</v>
      </c>
      <c r="Q2280" s="2" t="str">
        <f t="shared" si="392"/>
        <v>3.3.95.39.20</v>
      </c>
      <c r="R2280" s="2" t="str">
        <f t="shared" si="393"/>
        <v>33953920</v>
      </c>
      <c r="S2280" s="2" t="b">
        <f t="shared" si="394"/>
        <v>1</v>
      </c>
      <c r="T2280" s="6" t="str">
        <f t="shared" si="395"/>
        <v>33953920</v>
      </c>
      <c r="V2280" s="9" t="str">
        <f t="shared" si="396"/>
        <v>A</v>
      </c>
      <c r="W2280" s="2" t="b">
        <f t="shared" si="397"/>
        <v>1</v>
      </c>
      <c r="Y2280" s="2" t="str">
        <f t="shared" si="398"/>
        <v>3.3.95.39.20 - MANUTENÇÃO E CONSERVAÇÃO DE BENS MÓVEIS DE OUTRAS NATUREZAS</v>
      </c>
      <c r="Z2280" s="2" t="s">
        <v>549</v>
      </c>
    </row>
    <row r="2281" spans="2:26" x14ac:dyDescent="0.25">
      <c r="B2281" s="36">
        <v>3</v>
      </c>
      <c r="C2281" s="37">
        <v>3</v>
      </c>
      <c r="D2281" s="37" t="s">
        <v>225</v>
      </c>
      <c r="E2281" s="37" t="s">
        <v>184</v>
      </c>
      <c r="F2281" s="37">
        <v>21</v>
      </c>
      <c r="G2281" s="38" t="str">
        <f t="shared" si="390"/>
        <v>3.3.95.39.21</v>
      </c>
      <c r="H2281" s="23" t="s">
        <v>331</v>
      </c>
      <c r="I2281" s="29" t="str">
        <f t="shared" si="389"/>
        <v>A</v>
      </c>
      <c r="J2281" s="38">
        <f t="shared" si="391"/>
        <v>5</v>
      </c>
      <c r="K2281" s="39" t="s">
        <v>47</v>
      </c>
      <c r="L2281" s="38" t="s">
        <v>770</v>
      </c>
      <c r="M2281" s="38" t="s">
        <v>545</v>
      </c>
      <c r="N2281" s="59" t="s">
        <v>549</v>
      </c>
      <c r="O2281" s="62" t="s">
        <v>554</v>
      </c>
      <c r="Q2281" s="2" t="str">
        <f t="shared" si="392"/>
        <v>3.3.95.39.21</v>
      </c>
      <c r="R2281" s="2" t="str">
        <f t="shared" si="393"/>
        <v>33953921</v>
      </c>
      <c r="S2281" s="2" t="b">
        <f t="shared" si="394"/>
        <v>1</v>
      </c>
      <c r="T2281" s="6" t="str">
        <f t="shared" si="395"/>
        <v>33953921</v>
      </c>
      <c r="V2281" s="9" t="str">
        <f t="shared" si="396"/>
        <v>A</v>
      </c>
      <c r="W2281" s="2" t="b">
        <f t="shared" si="397"/>
        <v>1</v>
      </c>
      <c r="Y2281" s="2" t="str">
        <f t="shared" si="398"/>
        <v>3.3.95.39.21 - MANUTENÇÃO E CONSERVAÇÃO DE ESTRADAS E VIAS</v>
      </c>
      <c r="Z2281" s="2" t="s">
        <v>549</v>
      </c>
    </row>
    <row r="2282" spans="2:26" x14ac:dyDescent="0.25">
      <c r="B2282" s="36">
        <v>3</v>
      </c>
      <c r="C2282" s="37">
        <v>3</v>
      </c>
      <c r="D2282" s="37" t="s">
        <v>225</v>
      </c>
      <c r="E2282" s="37" t="s">
        <v>184</v>
      </c>
      <c r="F2282" s="37">
        <v>22</v>
      </c>
      <c r="G2282" s="38" t="str">
        <f t="shared" si="390"/>
        <v>3.3.95.39.22</v>
      </c>
      <c r="H2282" s="23" t="s">
        <v>332</v>
      </c>
      <c r="I2282" s="29" t="str">
        <f t="shared" si="389"/>
        <v>A</v>
      </c>
      <c r="J2282" s="38">
        <f t="shared" si="391"/>
        <v>5</v>
      </c>
      <c r="K2282" s="39" t="s">
        <v>47</v>
      </c>
      <c r="L2282" s="38" t="s">
        <v>770</v>
      </c>
      <c r="M2282" s="38" t="s">
        <v>545</v>
      </c>
      <c r="N2282" s="59" t="s">
        <v>549</v>
      </c>
      <c r="O2282" s="62" t="s">
        <v>554</v>
      </c>
      <c r="Q2282" s="2" t="str">
        <f t="shared" si="392"/>
        <v>3.3.95.39.22</v>
      </c>
      <c r="R2282" s="2" t="str">
        <f t="shared" si="393"/>
        <v>33953922</v>
      </c>
      <c r="S2282" s="2" t="b">
        <f t="shared" si="394"/>
        <v>1</v>
      </c>
      <c r="T2282" s="6" t="str">
        <f t="shared" si="395"/>
        <v>33953922</v>
      </c>
      <c r="V2282" s="9" t="str">
        <f t="shared" si="396"/>
        <v>A</v>
      </c>
      <c r="W2282" s="2" t="b">
        <f t="shared" si="397"/>
        <v>1</v>
      </c>
      <c r="Y2282" s="2" t="str">
        <f t="shared" si="398"/>
        <v>3.3.95.39.22 - EXPOSIÇÕES, CONGRESSOS E CONFERÊNCIAS</v>
      </c>
      <c r="Z2282" s="2" t="s">
        <v>549</v>
      </c>
    </row>
    <row r="2283" spans="2:26" x14ac:dyDescent="0.25">
      <c r="B2283" s="36">
        <v>3</v>
      </c>
      <c r="C2283" s="37">
        <v>3</v>
      </c>
      <c r="D2283" s="37" t="s">
        <v>225</v>
      </c>
      <c r="E2283" s="37" t="s">
        <v>184</v>
      </c>
      <c r="F2283" s="37">
        <v>23</v>
      </c>
      <c r="G2283" s="38" t="str">
        <f t="shared" si="390"/>
        <v>3.3.95.39.23</v>
      </c>
      <c r="H2283" s="23" t="s">
        <v>333</v>
      </c>
      <c r="I2283" s="29" t="str">
        <f t="shared" si="389"/>
        <v>A</v>
      </c>
      <c r="J2283" s="38">
        <f t="shared" si="391"/>
        <v>5</v>
      </c>
      <c r="K2283" s="39" t="s">
        <v>47</v>
      </c>
      <c r="L2283" s="38" t="s">
        <v>770</v>
      </c>
      <c r="M2283" s="38" t="s">
        <v>545</v>
      </c>
      <c r="N2283" s="59" t="s">
        <v>549</v>
      </c>
      <c r="O2283" s="62" t="s">
        <v>554</v>
      </c>
      <c r="Q2283" s="2" t="str">
        <f t="shared" si="392"/>
        <v>3.3.95.39.23</v>
      </c>
      <c r="R2283" s="2" t="str">
        <f t="shared" si="393"/>
        <v>33953923</v>
      </c>
      <c r="S2283" s="2" t="b">
        <f t="shared" si="394"/>
        <v>1</v>
      </c>
      <c r="T2283" s="6" t="str">
        <f t="shared" si="395"/>
        <v>33953923</v>
      </c>
      <c r="V2283" s="9" t="str">
        <f t="shared" si="396"/>
        <v>A</v>
      </c>
      <c r="W2283" s="2" t="b">
        <f t="shared" si="397"/>
        <v>1</v>
      </c>
      <c r="Y2283" s="2" t="str">
        <f t="shared" si="398"/>
        <v>3.3.95.39.23 - FESTIVIDADES E HOMENAGENS</v>
      </c>
      <c r="Z2283" s="2" t="s">
        <v>549</v>
      </c>
    </row>
    <row r="2284" spans="2:26" x14ac:dyDescent="0.25">
      <c r="B2284" s="36">
        <v>3</v>
      </c>
      <c r="C2284" s="37">
        <v>3</v>
      </c>
      <c r="D2284" s="37" t="s">
        <v>225</v>
      </c>
      <c r="E2284" s="37" t="s">
        <v>184</v>
      </c>
      <c r="F2284" s="37" t="s">
        <v>182</v>
      </c>
      <c r="G2284" s="38" t="str">
        <f t="shared" si="390"/>
        <v>3.3.95.39.28</v>
      </c>
      <c r="H2284" s="23" t="s">
        <v>800</v>
      </c>
      <c r="I2284" s="29" t="str">
        <f t="shared" si="389"/>
        <v>A</v>
      </c>
      <c r="J2284" s="38">
        <f t="shared" si="391"/>
        <v>5</v>
      </c>
      <c r="K2284" s="39" t="s">
        <v>47</v>
      </c>
      <c r="L2284" s="38" t="s">
        <v>770</v>
      </c>
      <c r="M2284" s="38" t="s">
        <v>545</v>
      </c>
      <c r="N2284" s="59" t="s">
        <v>549</v>
      </c>
      <c r="O2284" s="62" t="s">
        <v>554</v>
      </c>
      <c r="Q2284" s="2" t="str">
        <f t="shared" si="392"/>
        <v>3.3.95.39.28</v>
      </c>
      <c r="R2284" s="2" t="str">
        <f t="shared" si="393"/>
        <v>33953928</v>
      </c>
      <c r="S2284" s="2" t="b">
        <f t="shared" si="394"/>
        <v>1</v>
      </c>
      <c r="T2284" s="6" t="str">
        <f t="shared" si="395"/>
        <v>33953928</v>
      </c>
      <c r="V2284" s="9" t="str">
        <f t="shared" si="396"/>
        <v>A</v>
      </c>
      <c r="W2284" s="2" t="b">
        <f t="shared" si="397"/>
        <v>1</v>
      </c>
      <c r="Y2284" s="2" t="str">
        <f t="shared" si="398"/>
        <v>3.3.95.39.28 - COLETA DE LIXO E DEMAIS RESÍDUOS</v>
      </c>
      <c r="Z2284" s="2" t="s">
        <v>549</v>
      </c>
    </row>
    <row r="2285" spans="2:26" s="4" customFormat="1" x14ac:dyDescent="0.25">
      <c r="B2285" s="36">
        <v>3</v>
      </c>
      <c r="C2285" s="37">
        <v>3</v>
      </c>
      <c r="D2285" s="37" t="s">
        <v>225</v>
      </c>
      <c r="E2285" s="37" t="s">
        <v>184</v>
      </c>
      <c r="F2285" s="37" t="s">
        <v>155</v>
      </c>
      <c r="G2285" s="38" t="str">
        <f t="shared" si="390"/>
        <v>3.3.95.39.32</v>
      </c>
      <c r="H2285" s="23" t="s">
        <v>621</v>
      </c>
      <c r="I2285" s="29" t="str">
        <f t="shared" si="389"/>
        <v>A</v>
      </c>
      <c r="J2285" s="38">
        <f t="shared" si="391"/>
        <v>5</v>
      </c>
      <c r="K2285" s="39" t="s">
        <v>47</v>
      </c>
      <c r="L2285" s="38" t="s">
        <v>770</v>
      </c>
      <c r="M2285" s="38" t="s">
        <v>545</v>
      </c>
      <c r="N2285" s="59" t="s">
        <v>549</v>
      </c>
      <c r="O2285" s="62" t="s">
        <v>554</v>
      </c>
      <c r="Q2285" s="2" t="str">
        <f t="shared" si="392"/>
        <v>3.3.95.39.32</v>
      </c>
      <c r="R2285" s="2" t="str">
        <f t="shared" si="393"/>
        <v>33953932</v>
      </c>
      <c r="S2285" s="2" t="b">
        <f t="shared" si="394"/>
        <v>1</v>
      </c>
      <c r="T2285" s="6" t="str">
        <f t="shared" si="395"/>
        <v>33953932</v>
      </c>
      <c r="V2285" s="12" t="str">
        <f t="shared" si="396"/>
        <v>A</v>
      </c>
      <c r="W2285" s="4" t="b">
        <f t="shared" si="397"/>
        <v>1</v>
      </c>
      <c r="Y2285" s="2" t="str">
        <f t="shared" si="398"/>
        <v>3.3.95.39.32 - SERVIÇOS DE TRANSPORTE ESCOLAR</v>
      </c>
      <c r="Z2285" s="2" t="s">
        <v>549</v>
      </c>
    </row>
    <row r="2286" spans="2:26" x14ac:dyDescent="0.25">
      <c r="B2286" s="36">
        <v>3</v>
      </c>
      <c r="C2286" s="37">
        <v>3</v>
      </c>
      <c r="D2286" s="37" t="s">
        <v>225</v>
      </c>
      <c r="E2286" s="37" t="s">
        <v>184</v>
      </c>
      <c r="F2286" s="37">
        <v>35</v>
      </c>
      <c r="G2286" s="38" t="str">
        <f t="shared" si="390"/>
        <v>3.3.95.39.35</v>
      </c>
      <c r="H2286" s="23" t="s">
        <v>321</v>
      </c>
      <c r="I2286" s="29" t="str">
        <f t="shared" si="389"/>
        <v>A</v>
      </c>
      <c r="J2286" s="38">
        <f t="shared" si="391"/>
        <v>5</v>
      </c>
      <c r="K2286" s="39" t="s">
        <v>47</v>
      </c>
      <c r="L2286" s="38" t="s">
        <v>770</v>
      </c>
      <c r="M2286" s="38" t="s">
        <v>545</v>
      </c>
      <c r="N2286" s="59" t="s">
        <v>549</v>
      </c>
      <c r="O2286" s="62" t="s">
        <v>554</v>
      </c>
      <c r="Q2286" s="2" t="str">
        <f t="shared" si="392"/>
        <v>3.3.95.39.35</v>
      </c>
      <c r="R2286" s="2" t="str">
        <f t="shared" si="393"/>
        <v>33953935</v>
      </c>
      <c r="S2286" s="2" t="b">
        <f t="shared" si="394"/>
        <v>1</v>
      </c>
      <c r="T2286" s="6" t="str">
        <f t="shared" si="395"/>
        <v>33953935</v>
      </c>
      <c r="V2286" s="9" t="str">
        <f t="shared" si="396"/>
        <v>A</v>
      </c>
      <c r="W2286" s="2" t="b">
        <f t="shared" si="397"/>
        <v>1</v>
      </c>
      <c r="Y2286" s="2" t="str">
        <f t="shared" si="398"/>
        <v>3.3.95.39.35 - MULTAS DEDUTÍVEIS</v>
      </c>
      <c r="Z2286" s="2" t="s">
        <v>549</v>
      </c>
    </row>
    <row r="2287" spans="2:26" x14ac:dyDescent="0.25">
      <c r="B2287" s="36">
        <v>3</v>
      </c>
      <c r="C2287" s="37">
        <v>3</v>
      </c>
      <c r="D2287" s="37" t="s">
        <v>225</v>
      </c>
      <c r="E2287" s="37" t="s">
        <v>184</v>
      </c>
      <c r="F2287" s="37">
        <v>36</v>
      </c>
      <c r="G2287" s="38" t="str">
        <f t="shared" si="390"/>
        <v>3.3.95.39.36</v>
      </c>
      <c r="H2287" s="23" t="s">
        <v>324</v>
      </c>
      <c r="I2287" s="29" t="str">
        <f t="shared" si="389"/>
        <v>A</v>
      </c>
      <c r="J2287" s="38">
        <f t="shared" si="391"/>
        <v>5</v>
      </c>
      <c r="K2287" s="39" t="s">
        <v>47</v>
      </c>
      <c r="L2287" s="38" t="s">
        <v>770</v>
      </c>
      <c r="M2287" s="38" t="s">
        <v>545</v>
      </c>
      <c r="N2287" s="59" t="s">
        <v>549</v>
      </c>
      <c r="O2287" s="62" t="s">
        <v>554</v>
      </c>
      <c r="Q2287" s="2" t="str">
        <f t="shared" si="392"/>
        <v>3.3.95.39.36</v>
      </c>
      <c r="R2287" s="2" t="str">
        <f t="shared" si="393"/>
        <v>33953936</v>
      </c>
      <c r="S2287" s="2" t="b">
        <f t="shared" si="394"/>
        <v>1</v>
      </c>
      <c r="T2287" s="6" t="str">
        <f t="shared" si="395"/>
        <v>33953936</v>
      </c>
      <c r="V2287" s="9" t="str">
        <f t="shared" si="396"/>
        <v>A</v>
      </c>
      <c r="W2287" s="2" t="b">
        <f t="shared" si="397"/>
        <v>1</v>
      </c>
      <c r="Y2287" s="2" t="str">
        <f t="shared" si="398"/>
        <v>3.3.95.39.36 - MULTAS INDEDUTÍVEIS</v>
      </c>
      <c r="Z2287" s="2" t="s">
        <v>549</v>
      </c>
    </row>
    <row r="2288" spans="2:26" x14ac:dyDescent="0.25">
      <c r="B2288" s="36">
        <v>3</v>
      </c>
      <c r="C2288" s="37">
        <v>3</v>
      </c>
      <c r="D2288" s="37" t="s">
        <v>225</v>
      </c>
      <c r="E2288" s="37" t="s">
        <v>184</v>
      </c>
      <c r="F2288" s="37">
        <v>37</v>
      </c>
      <c r="G2288" s="38" t="str">
        <f t="shared" si="390"/>
        <v>3.3.95.39.37</v>
      </c>
      <c r="H2288" s="23" t="s">
        <v>322</v>
      </c>
      <c r="I2288" s="29" t="str">
        <f t="shared" si="389"/>
        <v>A</v>
      </c>
      <c r="J2288" s="38">
        <f t="shared" si="391"/>
        <v>5</v>
      </c>
      <c r="K2288" s="39" t="s">
        <v>47</v>
      </c>
      <c r="L2288" s="38" t="s">
        <v>770</v>
      </c>
      <c r="M2288" s="38" t="s">
        <v>545</v>
      </c>
      <c r="N2288" s="59" t="s">
        <v>549</v>
      </c>
      <c r="O2288" s="62" t="s">
        <v>554</v>
      </c>
      <c r="Q2288" s="2" t="str">
        <f t="shared" si="392"/>
        <v>3.3.95.39.37</v>
      </c>
      <c r="R2288" s="2" t="str">
        <f t="shared" si="393"/>
        <v>33953937</v>
      </c>
      <c r="S2288" s="2" t="b">
        <f t="shared" si="394"/>
        <v>1</v>
      </c>
      <c r="T2288" s="6" t="str">
        <f t="shared" si="395"/>
        <v>33953937</v>
      </c>
      <c r="V2288" s="9" t="str">
        <f t="shared" si="396"/>
        <v>A</v>
      </c>
      <c r="W2288" s="2" t="b">
        <f t="shared" si="397"/>
        <v>1</v>
      </c>
      <c r="Y2288" s="2" t="str">
        <f t="shared" si="398"/>
        <v>3.3.95.39.37 - JUROS</v>
      </c>
      <c r="Z2288" s="2" t="s">
        <v>549</v>
      </c>
    </row>
    <row r="2289" spans="2:26" x14ac:dyDescent="0.25">
      <c r="B2289" s="36">
        <v>3</v>
      </c>
      <c r="C2289" s="37">
        <v>3</v>
      </c>
      <c r="D2289" s="37" t="s">
        <v>225</v>
      </c>
      <c r="E2289" s="37" t="s">
        <v>184</v>
      </c>
      <c r="F2289" s="37">
        <v>38</v>
      </c>
      <c r="G2289" s="38" t="str">
        <f t="shared" si="390"/>
        <v>3.3.95.39.38</v>
      </c>
      <c r="H2289" s="23" t="s">
        <v>320</v>
      </c>
      <c r="I2289" s="29" t="str">
        <f t="shared" si="389"/>
        <v>A</v>
      </c>
      <c r="J2289" s="38">
        <f t="shared" si="391"/>
        <v>5</v>
      </c>
      <c r="K2289" s="39" t="s">
        <v>47</v>
      </c>
      <c r="L2289" s="38" t="s">
        <v>770</v>
      </c>
      <c r="M2289" s="38" t="s">
        <v>545</v>
      </c>
      <c r="N2289" s="59" t="s">
        <v>549</v>
      </c>
      <c r="O2289" s="62" t="s">
        <v>554</v>
      </c>
      <c r="Q2289" s="2" t="str">
        <f t="shared" si="392"/>
        <v>3.3.95.39.38</v>
      </c>
      <c r="R2289" s="2" t="str">
        <f t="shared" si="393"/>
        <v>33953938</v>
      </c>
      <c r="S2289" s="2" t="b">
        <f t="shared" si="394"/>
        <v>1</v>
      </c>
      <c r="T2289" s="6" t="str">
        <f t="shared" si="395"/>
        <v>33953938</v>
      </c>
      <c r="V2289" s="9" t="str">
        <f t="shared" si="396"/>
        <v>A</v>
      </c>
      <c r="W2289" s="2" t="b">
        <f t="shared" si="397"/>
        <v>1</v>
      </c>
      <c r="Y2289" s="2" t="str">
        <f t="shared" si="398"/>
        <v>3.3.95.39.38 - ENCARGOS FINANCEIROS DEDUTÍVEIS</v>
      </c>
      <c r="Z2289" s="2" t="s">
        <v>549</v>
      </c>
    </row>
    <row r="2290" spans="2:26" x14ac:dyDescent="0.25">
      <c r="B2290" s="36">
        <v>3</v>
      </c>
      <c r="C2290" s="37">
        <v>3</v>
      </c>
      <c r="D2290" s="37" t="s">
        <v>225</v>
      </c>
      <c r="E2290" s="37" t="s">
        <v>184</v>
      </c>
      <c r="F2290" s="37">
        <v>39</v>
      </c>
      <c r="G2290" s="38" t="str">
        <f t="shared" si="390"/>
        <v>3.3.95.39.39</v>
      </c>
      <c r="H2290" s="23" t="s">
        <v>323</v>
      </c>
      <c r="I2290" s="29" t="str">
        <f t="shared" si="389"/>
        <v>A</v>
      </c>
      <c r="J2290" s="38">
        <f t="shared" si="391"/>
        <v>5</v>
      </c>
      <c r="K2290" s="39" t="s">
        <v>47</v>
      </c>
      <c r="L2290" s="38" t="s">
        <v>770</v>
      </c>
      <c r="M2290" s="38" t="s">
        <v>545</v>
      </c>
      <c r="N2290" s="59" t="s">
        <v>549</v>
      </c>
      <c r="O2290" s="62" t="s">
        <v>554</v>
      </c>
      <c r="Q2290" s="2" t="str">
        <f t="shared" si="392"/>
        <v>3.3.95.39.39</v>
      </c>
      <c r="R2290" s="2" t="str">
        <f t="shared" si="393"/>
        <v>33953939</v>
      </c>
      <c r="S2290" s="2" t="b">
        <f t="shared" si="394"/>
        <v>1</v>
      </c>
      <c r="T2290" s="6" t="str">
        <f t="shared" si="395"/>
        <v>33953939</v>
      </c>
      <c r="V2290" s="9" t="str">
        <f t="shared" si="396"/>
        <v>A</v>
      </c>
      <c r="W2290" s="2" t="b">
        <f t="shared" si="397"/>
        <v>1</v>
      </c>
      <c r="Y2290" s="2" t="str">
        <f t="shared" si="398"/>
        <v>3.3.95.39.39 - ENCARGOS FINANCEIROS INDEDUTÍVEIS</v>
      </c>
      <c r="Z2290" s="2" t="s">
        <v>549</v>
      </c>
    </row>
    <row r="2291" spans="2:26" x14ac:dyDescent="0.25">
      <c r="B2291" s="36">
        <v>3</v>
      </c>
      <c r="C2291" s="37">
        <v>3</v>
      </c>
      <c r="D2291" s="37" t="s">
        <v>225</v>
      </c>
      <c r="E2291" s="37" t="s">
        <v>184</v>
      </c>
      <c r="F2291" s="37">
        <v>40</v>
      </c>
      <c r="G2291" s="38" t="str">
        <f t="shared" si="390"/>
        <v>3.3.95.39.40</v>
      </c>
      <c r="H2291" s="23" t="s">
        <v>334</v>
      </c>
      <c r="I2291" s="29" t="str">
        <f t="shared" si="389"/>
        <v>A</v>
      </c>
      <c r="J2291" s="38">
        <f t="shared" si="391"/>
        <v>5</v>
      </c>
      <c r="K2291" s="39" t="s">
        <v>47</v>
      </c>
      <c r="L2291" s="38" t="s">
        <v>770</v>
      </c>
      <c r="M2291" s="38" t="s">
        <v>545</v>
      </c>
      <c r="N2291" s="59" t="s">
        <v>549</v>
      </c>
      <c r="O2291" s="62" t="s">
        <v>554</v>
      </c>
      <c r="Q2291" s="2" t="str">
        <f t="shared" si="392"/>
        <v>3.3.95.39.40</v>
      </c>
      <c r="R2291" s="2" t="str">
        <f t="shared" si="393"/>
        <v>33953940</v>
      </c>
      <c r="S2291" s="2" t="b">
        <f t="shared" si="394"/>
        <v>1</v>
      </c>
      <c r="T2291" s="6" t="str">
        <f t="shared" si="395"/>
        <v>33953940</v>
      </c>
      <c r="V2291" s="9" t="str">
        <f t="shared" si="396"/>
        <v>A</v>
      </c>
      <c r="W2291" s="2" t="b">
        <f t="shared" si="397"/>
        <v>1</v>
      </c>
      <c r="Y2291" s="2" t="str">
        <f t="shared" si="398"/>
        <v>3.3.95.39.40 - PROGRAMA DE ALIMENTAÇÃO DO TRABALHADOR</v>
      </c>
      <c r="Z2291" s="2" t="s">
        <v>549</v>
      </c>
    </row>
    <row r="2292" spans="2:26" x14ac:dyDescent="0.25">
      <c r="B2292" s="36">
        <v>3</v>
      </c>
      <c r="C2292" s="37">
        <v>3</v>
      </c>
      <c r="D2292" s="37" t="s">
        <v>225</v>
      </c>
      <c r="E2292" s="37" t="s">
        <v>184</v>
      </c>
      <c r="F2292" s="37">
        <v>41</v>
      </c>
      <c r="G2292" s="38" t="str">
        <f t="shared" si="390"/>
        <v>3.3.95.39.41</v>
      </c>
      <c r="H2292" s="23" t="s">
        <v>311</v>
      </c>
      <c r="I2292" s="29" t="str">
        <f t="shared" si="389"/>
        <v>A</v>
      </c>
      <c r="J2292" s="38">
        <f t="shared" si="391"/>
        <v>5</v>
      </c>
      <c r="K2292" s="39" t="s">
        <v>47</v>
      </c>
      <c r="L2292" s="38" t="s">
        <v>770</v>
      </c>
      <c r="M2292" s="38" t="s">
        <v>545</v>
      </c>
      <c r="N2292" s="59" t="s">
        <v>549</v>
      </c>
      <c r="O2292" s="62" t="s">
        <v>554</v>
      </c>
      <c r="Q2292" s="2" t="str">
        <f t="shared" si="392"/>
        <v>3.3.95.39.41</v>
      </c>
      <c r="R2292" s="2" t="str">
        <f t="shared" si="393"/>
        <v>33953941</v>
      </c>
      <c r="S2292" s="2" t="b">
        <f t="shared" si="394"/>
        <v>1</v>
      </c>
      <c r="T2292" s="6" t="str">
        <f t="shared" si="395"/>
        <v>33953941</v>
      </c>
      <c r="V2292" s="9" t="str">
        <f t="shared" si="396"/>
        <v>A</v>
      </c>
      <c r="W2292" s="2" t="b">
        <f t="shared" si="397"/>
        <v>1</v>
      </c>
      <c r="Y2292" s="2" t="str">
        <f t="shared" si="398"/>
        <v>3.3.95.39.41 - FORNECIMENTO DE ALIMENTAÇÃO</v>
      </c>
      <c r="Z2292" s="2" t="s">
        <v>549</v>
      </c>
    </row>
    <row r="2293" spans="2:26" x14ac:dyDescent="0.25">
      <c r="B2293" s="36">
        <v>3</v>
      </c>
      <c r="C2293" s="37">
        <v>3</v>
      </c>
      <c r="D2293" s="37" t="s">
        <v>225</v>
      </c>
      <c r="E2293" s="37" t="s">
        <v>184</v>
      </c>
      <c r="F2293" s="37">
        <v>42</v>
      </c>
      <c r="G2293" s="38" t="str">
        <f t="shared" si="390"/>
        <v>3.3.95.39.42</v>
      </c>
      <c r="H2293" s="23" t="s">
        <v>312</v>
      </c>
      <c r="I2293" s="29" t="str">
        <f t="shared" si="389"/>
        <v>A</v>
      </c>
      <c r="J2293" s="38">
        <f t="shared" si="391"/>
        <v>5</v>
      </c>
      <c r="K2293" s="39" t="s">
        <v>47</v>
      </c>
      <c r="L2293" s="38" t="s">
        <v>770</v>
      </c>
      <c r="M2293" s="38" t="s">
        <v>545</v>
      </c>
      <c r="N2293" s="59" t="s">
        <v>549</v>
      </c>
      <c r="O2293" s="62" t="s">
        <v>554</v>
      </c>
      <c r="Q2293" s="2" t="str">
        <f t="shared" si="392"/>
        <v>3.3.95.39.42</v>
      </c>
      <c r="R2293" s="2" t="str">
        <f t="shared" si="393"/>
        <v>33953942</v>
      </c>
      <c r="S2293" s="2" t="b">
        <f t="shared" si="394"/>
        <v>1</v>
      </c>
      <c r="T2293" s="6" t="str">
        <f t="shared" si="395"/>
        <v>33953942</v>
      </c>
      <c r="V2293" s="9" t="str">
        <f t="shared" si="396"/>
        <v>A</v>
      </c>
      <c r="W2293" s="2" t="b">
        <f t="shared" si="397"/>
        <v>1</v>
      </c>
      <c r="Y2293" s="2" t="str">
        <f t="shared" si="398"/>
        <v>3.3.95.39.42 - SERVIÇOS DE CARÁTER SECRETO OU RESERVADO</v>
      </c>
      <c r="Z2293" s="2" t="s">
        <v>549</v>
      </c>
    </row>
    <row r="2294" spans="2:26" x14ac:dyDescent="0.25">
      <c r="B2294" s="36" t="s">
        <v>135</v>
      </c>
      <c r="C2294" s="37" t="s">
        <v>135</v>
      </c>
      <c r="D2294" s="37" t="s">
        <v>225</v>
      </c>
      <c r="E2294" s="37" t="s">
        <v>184</v>
      </c>
      <c r="F2294" s="37" t="s">
        <v>165</v>
      </c>
      <c r="G2294" s="38" t="str">
        <f t="shared" si="390"/>
        <v>3.3.95.39.43</v>
      </c>
      <c r="H2294" s="23" t="s">
        <v>103</v>
      </c>
      <c r="I2294" s="29" t="str">
        <f t="shared" si="389"/>
        <v>A</v>
      </c>
      <c r="J2294" s="38">
        <f t="shared" si="391"/>
        <v>5</v>
      </c>
      <c r="K2294" s="39" t="s">
        <v>47</v>
      </c>
      <c r="L2294" s="38" t="s">
        <v>770</v>
      </c>
      <c r="M2294" s="38" t="s">
        <v>545</v>
      </c>
      <c r="N2294" s="59" t="s">
        <v>549</v>
      </c>
      <c r="O2294" s="62" t="s">
        <v>554</v>
      </c>
      <c r="Q2294" s="2" t="str">
        <f t="shared" si="392"/>
        <v>3.3.95.39.43</v>
      </c>
      <c r="R2294" s="2" t="str">
        <f t="shared" si="393"/>
        <v>33953943</v>
      </c>
      <c r="S2294" s="2" t="b">
        <f t="shared" si="394"/>
        <v>1</v>
      </c>
      <c r="T2294" s="6" t="str">
        <f t="shared" si="395"/>
        <v>33953943</v>
      </c>
      <c r="V2294" s="9" t="str">
        <f t="shared" si="396"/>
        <v>A</v>
      </c>
      <c r="W2294" s="2" t="b">
        <f t="shared" si="397"/>
        <v>1</v>
      </c>
      <c r="Y2294" s="2" t="str">
        <f t="shared" si="398"/>
        <v>3.3.95.39.43 - SERVIÇOS DE ENERGIA ELÉTRICA</v>
      </c>
      <c r="Z2294" s="2" t="s">
        <v>549</v>
      </c>
    </row>
    <row r="2295" spans="2:26" x14ac:dyDescent="0.25">
      <c r="B2295" s="36" t="s">
        <v>135</v>
      </c>
      <c r="C2295" s="37" t="s">
        <v>135</v>
      </c>
      <c r="D2295" s="37" t="s">
        <v>225</v>
      </c>
      <c r="E2295" s="37" t="s">
        <v>184</v>
      </c>
      <c r="F2295" s="37" t="s">
        <v>166</v>
      </c>
      <c r="G2295" s="38" t="str">
        <f t="shared" si="390"/>
        <v>3.3.95.39.44</v>
      </c>
      <c r="H2295" s="23" t="s">
        <v>104</v>
      </c>
      <c r="I2295" s="29" t="str">
        <f t="shared" si="389"/>
        <v>A</v>
      </c>
      <c r="J2295" s="38">
        <f t="shared" si="391"/>
        <v>5</v>
      </c>
      <c r="K2295" s="39" t="s">
        <v>47</v>
      </c>
      <c r="L2295" s="38" t="s">
        <v>770</v>
      </c>
      <c r="M2295" s="38" t="s">
        <v>545</v>
      </c>
      <c r="N2295" s="59" t="s">
        <v>549</v>
      </c>
      <c r="O2295" s="62" t="s">
        <v>554</v>
      </c>
      <c r="Q2295" s="2" t="str">
        <f t="shared" si="392"/>
        <v>3.3.95.39.44</v>
      </c>
      <c r="R2295" s="2" t="str">
        <f t="shared" si="393"/>
        <v>33953944</v>
      </c>
      <c r="S2295" s="2" t="b">
        <f t="shared" si="394"/>
        <v>1</v>
      </c>
      <c r="T2295" s="6" t="str">
        <f t="shared" si="395"/>
        <v>33953944</v>
      </c>
      <c r="V2295" s="9" t="str">
        <f t="shared" si="396"/>
        <v>A</v>
      </c>
      <c r="W2295" s="2" t="b">
        <f t="shared" si="397"/>
        <v>1</v>
      </c>
      <c r="Y2295" s="2" t="str">
        <f t="shared" si="398"/>
        <v>3.3.95.39.44 - SERVIÇOS DE ÁGUA E ESGOTO</v>
      </c>
      <c r="Z2295" s="2" t="s">
        <v>549</v>
      </c>
    </row>
    <row r="2296" spans="2:26" x14ac:dyDescent="0.25">
      <c r="B2296" s="36">
        <v>3</v>
      </c>
      <c r="C2296" s="37">
        <v>3</v>
      </c>
      <c r="D2296" s="37" t="s">
        <v>225</v>
      </c>
      <c r="E2296" s="37" t="s">
        <v>184</v>
      </c>
      <c r="F2296" s="37">
        <v>45</v>
      </c>
      <c r="G2296" s="38" t="str">
        <f t="shared" si="390"/>
        <v>3.3.95.39.45</v>
      </c>
      <c r="H2296" s="23" t="s">
        <v>335</v>
      </c>
      <c r="I2296" s="29" t="str">
        <f t="shared" si="389"/>
        <v>A</v>
      </c>
      <c r="J2296" s="38">
        <f t="shared" si="391"/>
        <v>5</v>
      </c>
      <c r="K2296" s="39" t="s">
        <v>47</v>
      </c>
      <c r="L2296" s="38" t="s">
        <v>770</v>
      </c>
      <c r="M2296" s="38" t="s">
        <v>545</v>
      </c>
      <c r="N2296" s="59" t="s">
        <v>549</v>
      </c>
      <c r="O2296" s="62" t="s">
        <v>554</v>
      </c>
      <c r="Q2296" s="2" t="str">
        <f t="shared" si="392"/>
        <v>3.3.95.39.45</v>
      </c>
      <c r="R2296" s="2" t="str">
        <f t="shared" si="393"/>
        <v>33953945</v>
      </c>
      <c r="S2296" s="2" t="b">
        <f t="shared" si="394"/>
        <v>1</v>
      </c>
      <c r="T2296" s="6" t="str">
        <f t="shared" si="395"/>
        <v>33953945</v>
      </c>
      <c r="V2296" s="9" t="str">
        <f t="shared" si="396"/>
        <v>A</v>
      </c>
      <c r="W2296" s="2" t="b">
        <f t="shared" si="397"/>
        <v>1</v>
      </c>
      <c r="Y2296" s="2" t="str">
        <f t="shared" si="398"/>
        <v>3.3.95.39.45 - SERVIÇOS DE GÁS</v>
      </c>
      <c r="Z2296" s="2" t="s">
        <v>549</v>
      </c>
    </row>
    <row r="2297" spans="2:26" x14ac:dyDescent="0.25">
      <c r="B2297" s="36">
        <v>3</v>
      </c>
      <c r="C2297" s="37">
        <v>3</v>
      </c>
      <c r="D2297" s="37" t="s">
        <v>225</v>
      </c>
      <c r="E2297" s="37" t="s">
        <v>184</v>
      </c>
      <c r="F2297" s="37">
        <v>46</v>
      </c>
      <c r="G2297" s="38" t="str">
        <f t="shared" si="390"/>
        <v>3.3.95.39.46</v>
      </c>
      <c r="H2297" s="23" t="s">
        <v>314</v>
      </c>
      <c r="I2297" s="29" t="str">
        <f t="shared" si="389"/>
        <v>A</v>
      </c>
      <c r="J2297" s="38">
        <f t="shared" si="391"/>
        <v>5</v>
      </c>
      <c r="K2297" s="39" t="s">
        <v>47</v>
      </c>
      <c r="L2297" s="38" t="s">
        <v>770</v>
      </c>
      <c r="M2297" s="38" t="s">
        <v>545</v>
      </c>
      <c r="N2297" s="59" t="s">
        <v>549</v>
      </c>
      <c r="O2297" s="62" t="s">
        <v>554</v>
      </c>
      <c r="Q2297" s="2" t="str">
        <f t="shared" ref="Q2297:Q2322" si="399">B2297&amp;"."&amp;C2297&amp;"."&amp;D2297&amp;"."&amp;E2297&amp;"."&amp;F2297</f>
        <v>3.3.95.39.46</v>
      </c>
      <c r="R2297" s="2" t="str">
        <f t="shared" ref="R2297:R2328" si="400">SUBSTITUTE(Q2297,".","")</f>
        <v>33953946</v>
      </c>
      <c r="S2297" s="2" t="b">
        <f t="shared" ref="S2297:S2328" si="401">R2297=T2297</f>
        <v>1</v>
      </c>
      <c r="T2297" s="6" t="str">
        <f t="shared" ref="T2297:T2322" si="402">TRIM(SUBSTITUTE(TEXT(G2297,"00000000"),".",""))</f>
        <v>33953946</v>
      </c>
      <c r="V2297" s="9" t="str">
        <f t="shared" ref="V2297:V2322" si="403">IF(IFERROR(SEARCH("Último",K2297),0)&gt;0,"A","S")</f>
        <v>A</v>
      </c>
      <c r="W2297" s="2" t="b">
        <f t="shared" ref="W2297:W2328" si="404">V2297=I2297</f>
        <v>1</v>
      </c>
      <c r="Y2297" s="2" t="str">
        <f t="shared" ref="Y2297:Y2322" si="405">G2297&amp;" - "&amp;H2297</f>
        <v>3.3.95.39.46 - SERVIÇOS DOMÉSTICOS</v>
      </c>
      <c r="Z2297" s="2" t="s">
        <v>549</v>
      </c>
    </row>
    <row r="2298" spans="2:26" x14ac:dyDescent="0.25">
      <c r="B2298" s="36" t="s">
        <v>135</v>
      </c>
      <c r="C2298" s="37" t="s">
        <v>135</v>
      </c>
      <c r="D2298" s="37" t="s">
        <v>225</v>
      </c>
      <c r="E2298" s="37" t="s">
        <v>184</v>
      </c>
      <c r="F2298" s="37" t="s">
        <v>169</v>
      </c>
      <c r="G2298" s="38" t="str">
        <f t="shared" si="390"/>
        <v>3.3.95.39.47</v>
      </c>
      <c r="H2298" s="23" t="s">
        <v>371</v>
      </c>
      <c r="I2298" s="29" t="str">
        <f t="shared" si="389"/>
        <v>A</v>
      </c>
      <c r="J2298" s="38">
        <f t="shared" si="391"/>
        <v>5</v>
      </c>
      <c r="K2298" s="39" t="s">
        <v>47</v>
      </c>
      <c r="L2298" s="38" t="s">
        <v>770</v>
      </c>
      <c r="M2298" s="38" t="s">
        <v>545</v>
      </c>
      <c r="N2298" s="59" t="s">
        <v>549</v>
      </c>
      <c r="O2298" s="62" t="s">
        <v>554</v>
      </c>
      <c r="Q2298" s="2" t="str">
        <f t="shared" si="399"/>
        <v>3.3.95.39.47</v>
      </c>
      <c r="R2298" s="2" t="str">
        <f t="shared" si="400"/>
        <v>33953947</v>
      </c>
      <c r="S2298" s="2" t="b">
        <f t="shared" si="401"/>
        <v>1</v>
      </c>
      <c r="T2298" s="6" t="str">
        <f t="shared" si="402"/>
        <v>33953947</v>
      </c>
      <c r="V2298" s="9" t="str">
        <f t="shared" si="403"/>
        <v>A</v>
      </c>
      <c r="W2298" s="2" t="b">
        <f t="shared" si="404"/>
        <v>1</v>
      </c>
      <c r="Y2298" s="2" t="str">
        <f t="shared" si="405"/>
        <v>3.3.95.39.47 - SERVIÇOS DE COMUNICAÇÃO EM GERAL (QUE NÃO INTEGRAM PACOTE DE COMUNICAÇÃO DE DADOS)</v>
      </c>
      <c r="Z2298" s="2" t="s">
        <v>549</v>
      </c>
    </row>
    <row r="2299" spans="2:26" x14ac:dyDescent="0.25">
      <c r="B2299" s="36">
        <v>3</v>
      </c>
      <c r="C2299" s="37">
        <v>3</v>
      </c>
      <c r="D2299" s="37" t="s">
        <v>225</v>
      </c>
      <c r="E2299" s="37" t="s">
        <v>184</v>
      </c>
      <c r="F2299" s="37">
        <v>48</v>
      </c>
      <c r="G2299" s="38" t="str">
        <f t="shared" si="390"/>
        <v>3.3.95.39.48</v>
      </c>
      <c r="H2299" s="23" t="s">
        <v>605</v>
      </c>
      <c r="I2299" s="29" t="str">
        <f t="shared" si="389"/>
        <v>A</v>
      </c>
      <c r="J2299" s="38">
        <f t="shared" si="391"/>
        <v>5</v>
      </c>
      <c r="K2299" s="39" t="s">
        <v>47</v>
      </c>
      <c r="L2299" s="38" t="s">
        <v>770</v>
      </c>
      <c r="M2299" s="38" t="s">
        <v>545</v>
      </c>
      <c r="N2299" s="59" t="s">
        <v>549</v>
      </c>
      <c r="O2299" s="62" t="s">
        <v>554</v>
      </c>
      <c r="Q2299" s="2" t="str">
        <f t="shared" si="399"/>
        <v>3.3.95.39.48</v>
      </c>
      <c r="R2299" s="2" t="str">
        <f t="shared" si="400"/>
        <v>33953948</v>
      </c>
      <c r="S2299" s="2" t="b">
        <f t="shared" si="401"/>
        <v>1</v>
      </c>
      <c r="T2299" s="6" t="str">
        <f t="shared" si="402"/>
        <v>33953948</v>
      </c>
      <c r="V2299" s="9" t="str">
        <f t="shared" si="403"/>
        <v>A</v>
      </c>
      <c r="W2299" s="2" t="b">
        <f t="shared" si="404"/>
        <v>1</v>
      </c>
      <c r="Y2299" s="2" t="str">
        <f t="shared" si="405"/>
        <v>3.3.95.39.48 - SERVIÇOS DE SELEÇÃO E TREINAMENTO</v>
      </c>
      <c r="Z2299" s="2" t="s">
        <v>549</v>
      </c>
    </row>
    <row r="2300" spans="2:26" x14ac:dyDescent="0.25">
      <c r="B2300" s="36">
        <v>3</v>
      </c>
      <c r="C2300" s="37">
        <v>3</v>
      </c>
      <c r="D2300" s="37" t="s">
        <v>225</v>
      </c>
      <c r="E2300" s="37" t="s">
        <v>184</v>
      </c>
      <c r="F2300" s="37">
        <v>49</v>
      </c>
      <c r="G2300" s="38" t="str">
        <f t="shared" si="390"/>
        <v>3.3.95.39.49</v>
      </c>
      <c r="H2300" s="23" t="s">
        <v>336</v>
      </c>
      <c r="I2300" s="29" t="str">
        <f t="shared" si="389"/>
        <v>A</v>
      </c>
      <c r="J2300" s="38">
        <f t="shared" si="391"/>
        <v>5</v>
      </c>
      <c r="K2300" s="39" t="s">
        <v>47</v>
      </c>
      <c r="L2300" s="38" t="s">
        <v>770</v>
      </c>
      <c r="M2300" s="38" t="s">
        <v>545</v>
      </c>
      <c r="N2300" s="59" t="s">
        <v>549</v>
      </c>
      <c r="O2300" s="62" t="s">
        <v>554</v>
      </c>
      <c r="Q2300" s="2" t="str">
        <f t="shared" si="399"/>
        <v>3.3.95.39.49</v>
      </c>
      <c r="R2300" s="2" t="str">
        <f t="shared" si="400"/>
        <v>33953949</v>
      </c>
      <c r="S2300" s="2" t="b">
        <f t="shared" si="401"/>
        <v>1</v>
      </c>
      <c r="T2300" s="6" t="str">
        <f t="shared" si="402"/>
        <v>33953949</v>
      </c>
      <c r="V2300" s="9" t="str">
        <f t="shared" si="403"/>
        <v>A</v>
      </c>
      <c r="W2300" s="2" t="b">
        <f t="shared" si="404"/>
        <v>1</v>
      </c>
      <c r="Y2300" s="2" t="str">
        <f t="shared" si="405"/>
        <v>3.3.95.39.49 - PRODUÇÕES JORNALÍSTICAS</v>
      </c>
      <c r="Z2300" s="2" t="s">
        <v>549</v>
      </c>
    </row>
    <row r="2301" spans="2:26" x14ac:dyDescent="0.25">
      <c r="B2301" s="36" t="s">
        <v>135</v>
      </c>
      <c r="C2301" s="37" t="s">
        <v>135</v>
      </c>
      <c r="D2301" s="37" t="s">
        <v>225</v>
      </c>
      <c r="E2301" s="37" t="s">
        <v>184</v>
      </c>
      <c r="F2301" s="37" t="s">
        <v>157</v>
      </c>
      <c r="G2301" s="38" t="str">
        <f t="shared" si="390"/>
        <v>3.3.95.39.50</v>
      </c>
      <c r="H2301" s="23" t="s">
        <v>640</v>
      </c>
      <c r="I2301" s="29" t="str">
        <f t="shared" si="389"/>
        <v>A</v>
      </c>
      <c r="J2301" s="38">
        <f t="shared" si="391"/>
        <v>5</v>
      </c>
      <c r="K2301" s="39" t="s">
        <v>47</v>
      </c>
      <c r="L2301" s="38" t="s">
        <v>770</v>
      </c>
      <c r="M2301" s="38" t="s">
        <v>544</v>
      </c>
      <c r="N2301" s="59" t="s">
        <v>549</v>
      </c>
      <c r="O2301" s="62" t="s">
        <v>554</v>
      </c>
      <c r="Q2301" s="2" t="str">
        <f t="shared" si="399"/>
        <v>3.3.95.39.50</v>
      </c>
      <c r="R2301" s="2" t="str">
        <f t="shared" si="400"/>
        <v>33953950</v>
      </c>
      <c r="S2301" s="2" t="b">
        <f t="shared" si="401"/>
        <v>1</v>
      </c>
      <c r="T2301" s="6" t="str">
        <f t="shared" si="402"/>
        <v>33953950</v>
      </c>
      <c r="V2301" s="9" t="str">
        <f t="shared" si="403"/>
        <v>A</v>
      </c>
      <c r="W2301" s="2" t="b">
        <f t="shared" si="404"/>
        <v>1</v>
      </c>
      <c r="Y2301" s="2" t="str">
        <f t="shared" si="405"/>
        <v>3.3.95.39.50 - SERVIÇOS MÉDICO-HOSPITALAR, ODONTOLÓGICO E LABORATORIAL</v>
      </c>
      <c r="Z2301" s="2" t="s">
        <v>549</v>
      </c>
    </row>
    <row r="2302" spans="2:26" x14ac:dyDescent="0.25">
      <c r="B2302" s="36">
        <v>3</v>
      </c>
      <c r="C2302" s="37">
        <v>3</v>
      </c>
      <c r="D2302" s="37" t="s">
        <v>225</v>
      </c>
      <c r="E2302" s="37" t="s">
        <v>184</v>
      </c>
      <c r="F2302" s="37">
        <v>51</v>
      </c>
      <c r="G2302" s="38" t="str">
        <f t="shared" si="390"/>
        <v>3.3.95.39.51</v>
      </c>
      <c r="H2302" s="23" t="s">
        <v>337</v>
      </c>
      <c r="I2302" s="29" t="str">
        <f t="shared" si="389"/>
        <v>A</v>
      </c>
      <c r="J2302" s="38">
        <f t="shared" si="391"/>
        <v>5</v>
      </c>
      <c r="K2302" s="39" t="s">
        <v>47</v>
      </c>
      <c r="L2302" s="38" t="s">
        <v>770</v>
      </c>
      <c r="M2302" s="38" t="s">
        <v>545</v>
      </c>
      <c r="N2302" s="59" t="s">
        <v>549</v>
      </c>
      <c r="O2302" s="62" t="s">
        <v>554</v>
      </c>
      <c r="Q2302" s="2" t="str">
        <f t="shared" si="399"/>
        <v>3.3.95.39.51</v>
      </c>
      <c r="R2302" s="2" t="str">
        <f t="shared" si="400"/>
        <v>33953951</v>
      </c>
      <c r="S2302" s="2" t="b">
        <f t="shared" si="401"/>
        <v>1</v>
      </c>
      <c r="T2302" s="6" t="str">
        <f t="shared" si="402"/>
        <v>33953951</v>
      </c>
      <c r="V2302" s="9" t="str">
        <f t="shared" si="403"/>
        <v>A</v>
      </c>
      <c r="W2302" s="2" t="b">
        <f t="shared" si="404"/>
        <v>1</v>
      </c>
      <c r="Y2302" s="2" t="str">
        <f t="shared" si="405"/>
        <v>3.3.95.39.51 - SERVIÇOS DE ANÁLISES E PESQUISAS CIENTÍFICAS</v>
      </c>
      <c r="Z2302" s="2" t="s">
        <v>549</v>
      </c>
    </row>
    <row r="2303" spans="2:26" x14ac:dyDescent="0.25">
      <c r="B2303" s="36">
        <v>3</v>
      </c>
      <c r="C2303" s="37">
        <v>3</v>
      </c>
      <c r="D2303" s="37" t="s">
        <v>225</v>
      </c>
      <c r="E2303" s="37" t="s">
        <v>184</v>
      </c>
      <c r="F2303" s="37">
        <v>52</v>
      </c>
      <c r="G2303" s="38" t="str">
        <f t="shared" si="390"/>
        <v>3.3.95.39.52</v>
      </c>
      <c r="H2303" s="23" t="s">
        <v>315</v>
      </c>
      <c r="I2303" s="29" t="str">
        <f t="shared" si="389"/>
        <v>A</v>
      </c>
      <c r="J2303" s="38">
        <f t="shared" si="391"/>
        <v>5</v>
      </c>
      <c r="K2303" s="39" t="s">
        <v>47</v>
      </c>
      <c r="L2303" s="38" t="s">
        <v>770</v>
      </c>
      <c r="M2303" s="38" t="s">
        <v>545</v>
      </c>
      <c r="N2303" s="59" t="s">
        <v>549</v>
      </c>
      <c r="O2303" s="62" t="s">
        <v>554</v>
      </c>
      <c r="Q2303" s="2" t="str">
        <f t="shared" si="399"/>
        <v>3.3.95.39.52</v>
      </c>
      <c r="R2303" s="2" t="str">
        <f t="shared" si="400"/>
        <v>33953952</v>
      </c>
      <c r="S2303" s="2" t="b">
        <f t="shared" si="401"/>
        <v>1</v>
      </c>
      <c r="T2303" s="6" t="str">
        <f t="shared" si="402"/>
        <v>33953952</v>
      </c>
      <c r="V2303" s="9" t="str">
        <f t="shared" si="403"/>
        <v>A</v>
      </c>
      <c r="W2303" s="2" t="b">
        <f t="shared" si="404"/>
        <v>1</v>
      </c>
      <c r="Y2303" s="2" t="str">
        <f t="shared" si="405"/>
        <v>3.3.95.39.52 - SERVIÇOS DE REABILITAÇÃO PROFISSIONAL</v>
      </c>
      <c r="Z2303" s="2" t="s">
        <v>549</v>
      </c>
    </row>
    <row r="2304" spans="2:26" x14ac:dyDescent="0.25">
      <c r="B2304" s="36" t="s">
        <v>135</v>
      </c>
      <c r="C2304" s="37" t="s">
        <v>135</v>
      </c>
      <c r="D2304" s="37" t="s">
        <v>225</v>
      </c>
      <c r="E2304" s="37" t="s">
        <v>184</v>
      </c>
      <c r="F2304" s="37" t="s">
        <v>194</v>
      </c>
      <c r="G2304" s="38" t="str">
        <f t="shared" si="390"/>
        <v>3.3.95.39.53</v>
      </c>
      <c r="H2304" s="23" t="s">
        <v>602</v>
      </c>
      <c r="I2304" s="29" t="str">
        <f t="shared" si="389"/>
        <v>A</v>
      </c>
      <c r="J2304" s="38">
        <f t="shared" si="391"/>
        <v>5</v>
      </c>
      <c r="K2304" s="39" t="s">
        <v>47</v>
      </c>
      <c r="L2304" s="38" t="s">
        <v>770</v>
      </c>
      <c r="M2304" s="38" t="s">
        <v>545</v>
      </c>
      <c r="N2304" s="59" t="s">
        <v>549</v>
      </c>
      <c r="O2304" s="62" t="s">
        <v>554</v>
      </c>
      <c r="Q2304" s="2" t="str">
        <f t="shared" si="399"/>
        <v>3.3.95.39.53</v>
      </c>
      <c r="R2304" s="2" t="str">
        <f t="shared" si="400"/>
        <v>33953953</v>
      </c>
      <c r="S2304" s="2" t="b">
        <f t="shared" si="401"/>
        <v>1</v>
      </c>
      <c r="T2304" s="6" t="str">
        <f t="shared" si="402"/>
        <v>33953953</v>
      </c>
      <c r="V2304" s="9" t="str">
        <f t="shared" si="403"/>
        <v>A</v>
      </c>
      <c r="W2304" s="2" t="b">
        <f t="shared" si="404"/>
        <v>1</v>
      </c>
      <c r="Y2304" s="2" t="str">
        <f t="shared" si="405"/>
        <v>3.3.95.39.53 - SERVIÇOS DE ASSISTÊNCIA SOCIAL</v>
      </c>
      <c r="Z2304" s="2" t="s">
        <v>549</v>
      </c>
    </row>
    <row r="2305" spans="2:26" x14ac:dyDescent="0.25">
      <c r="B2305" s="36" t="s">
        <v>135</v>
      </c>
      <c r="C2305" s="37" t="s">
        <v>135</v>
      </c>
      <c r="D2305" s="37" t="s">
        <v>225</v>
      </c>
      <c r="E2305" s="37" t="s">
        <v>184</v>
      </c>
      <c r="F2305" s="37" t="s">
        <v>195</v>
      </c>
      <c r="G2305" s="38" t="str">
        <f t="shared" si="390"/>
        <v>3.3.95.39.54</v>
      </c>
      <c r="H2305" s="23" t="s">
        <v>622</v>
      </c>
      <c r="I2305" s="29" t="str">
        <f t="shared" si="389"/>
        <v>A</v>
      </c>
      <c r="J2305" s="38">
        <f t="shared" si="391"/>
        <v>5</v>
      </c>
      <c r="K2305" s="39" t="s">
        <v>47</v>
      </c>
      <c r="L2305" s="38" t="s">
        <v>770</v>
      </c>
      <c r="M2305" s="38" t="s">
        <v>545</v>
      </c>
      <c r="N2305" s="59" t="s">
        <v>549</v>
      </c>
      <c r="O2305" s="62" t="s">
        <v>554</v>
      </c>
      <c r="Q2305" s="2" t="str">
        <f t="shared" si="399"/>
        <v>3.3.95.39.54</v>
      </c>
      <c r="R2305" s="2" t="str">
        <f t="shared" si="400"/>
        <v>33953954</v>
      </c>
      <c r="S2305" s="2" t="b">
        <f t="shared" si="401"/>
        <v>1</v>
      </c>
      <c r="T2305" s="6" t="str">
        <f t="shared" si="402"/>
        <v>33953954</v>
      </c>
      <c r="V2305" s="9" t="str">
        <f t="shared" si="403"/>
        <v>A</v>
      </c>
      <c r="W2305" s="2" t="b">
        <f t="shared" si="404"/>
        <v>1</v>
      </c>
      <c r="Y2305" s="2" t="str">
        <f t="shared" si="405"/>
        <v>3.3.95.39.54 - SERVIÇOS DE CRECHES E ASSISTÊNCIA PRÉ-ESCOLAR</v>
      </c>
      <c r="Z2305" s="2" t="s">
        <v>549</v>
      </c>
    </row>
    <row r="2306" spans="2:26" x14ac:dyDescent="0.25">
      <c r="B2306" s="36">
        <v>3</v>
      </c>
      <c r="C2306" s="37">
        <v>3</v>
      </c>
      <c r="D2306" s="37" t="s">
        <v>225</v>
      </c>
      <c r="E2306" s="37" t="s">
        <v>184</v>
      </c>
      <c r="F2306" s="37">
        <v>58</v>
      </c>
      <c r="G2306" s="38" t="str">
        <f t="shared" si="390"/>
        <v>3.3.95.39.58</v>
      </c>
      <c r="H2306" s="23" t="s">
        <v>338</v>
      </c>
      <c r="I2306" s="29" t="str">
        <f t="shared" si="389"/>
        <v>A</v>
      </c>
      <c r="J2306" s="38">
        <f t="shared" si="391"/>
        <v>5</v>
      </c>
      <c r="K2306" s="39" t="s">
        <v>47</v>
      </c>
      <c r="L2306" s="38" t="s">
        <v>770</v>
      </c>
      <c r="M2306" s="38" t="s">
        <v>545</v>
      </c>
      <c r="N2306" s="59" t="s">
        <v>549</v>
      </c>
      <c r="O2306" s="62" t="s">
        <v>554</v>
      </c>
      <c r="Q2306" s="2" t="str">
        <f t="shared" si="399"/>
        <v>3.3.95.39.58</v>
      </c>
      <c r="R2306" s="2" t="str">
        <f t="shared" si="400"/>
        <v>33953958</v>
      </c>
      <c r="S2306" s="2" t="b">
        <f t="shared" si="401"/>
        <v>1</v>
      </c>
      <c r="T2306" s="6" t="str">
        <f t="shared" si="402"/>
        <v>33953958</v>
      </c>
      <c r="V2306" s="9" t="str">
        <f t="shared" si="403"/>
        <v>A</v>
      </c>
      <c r="W2306" s="2" t="b">
        <f t="shared" si="404"/>
        <v>1</v>
      </c>
      <c r="Y2306" s="2" t="str">
        <f t="shared" si="405"/>
        <v>3.3.95.39.58 - SERVIÇOS DE TELECOMUNICAÇÕES</v>
      </c>
      <c r="Z2306" s="2" t="s">
        <v>549</v>
      </c>
    </row>
    <row r="2307" spans="2:26" x14ac:dyDescent="0.25">
      <c r="B2307" s="36">
        <v>3</v>
      </c>
      <c r="C2307" s="37">
        <v>3</v>
      </c>
      <c r="D2307" s="37" t="s">
        <v>225</v>
      </c>
      <c r="E2307" s="37" t="s">
        <v>184</v>
      </c>
      <c r="F2307" s="37">
        <v>59</v>
      </c>
      <c r="G2307" s="38" t="str">
        <f t="shared" si="390"/>
        <v>3.3.95.39.59</v>
      </c>
      <c r="H2307" s="23" t="s">
        <v>325</v>
      </c>
      <c r="I2307" s="29" t="str">
        <f t="shared" si="389"/>
        <v>A</v>
      </c>
      <c r="J2307" s="38">
        <f t="shared" si="391"/>
        <v>5</v>
      </c>
      <c r="K2307" s="39" t="s">
        <v>47</v>
      </c>
      <c r="L2307" s="38" t="s">
        <v>770</v>
      </c>
      <c r="M2307" s="38" t="s">
        <v>545</v>
      </c>
      <c r="N2307" s="59" t="s">
        <v>549</v>
      </c>
      <c r="O2307" s="62" t="s">
        <v>554</v>
      </c>
      <c r="Q2307" s="2" t="str">
        <f t="shared" si="399"/>
        <v>3.3.95.39.59</v>
      </c>
      <c r="R2307" s="2" t="str">
        <f t="shared" si="400"/>
        <v>33953959</v>
      </c>
      <c r="S2307" s="2" t="b">
        <f t="shared" si="401"/>
        <v>1</v>
      </c>
      <c r="T2307" s="6" t="str">
        <f t="shared" si="402"/>
        <v>33953959</v>
      </c>
      <c r="V2307" s="9" t="str">
        <f t="shared" si="403"/>
        <v>A</v>
      </c>
      <c r="W2307" s="2" t="b">
        <f t="shared" si="404"/>
        <v>1</v>
      </c>
      <c r="Y2307" s="2" t="str">
        <f t="shared" si="405"/>
        <v>3.3.95.39.59 - SERVIÇOS DE ÁUDIO, VÍDEO E FOTO</v>
      </c>
      <c r="Z2307" s="2" t="s">
        <v>549</v>
      </c>
    </row>
    <row r="2308" spans="2:26" x14ac:dyDescent="0.25">
      <c r="B2308" s="36">
        <v>3</v>
      </c>
      <c r="C2308" s="37">
        <v>3</v>
      </c>
      <c r="D2308" s="37" t="s">
        <v>225</v>
      </c>
      <c r="E2308" s="37" t="s">
        <v>184</v>
      </c>
      <c r="F2308" s="37">
        <v>60</v>
      </c>
      <c r="G2308" s="38" t="str">
        <f t="shared" si="390"/>
        <v>3.3.95.39.60</v>
      </c>
      <c r="H2308" s="23" t="s">
        <v>339</v>
      </c>
      <c r="I2308" s="29" t="str">
        <f t="shared" si="389"/>
        <v>A</v>
      </c>
      <c r="J2308" s="38">
        <f t="shared" si="391"/>
        <v>5</v>
      </c>
      <c r="K2308" s="39" t="s">
        <v>47</v>
      </c>
      <c r="L2308" s="38" t="s">
        <v>770</v>
      </c>
      <c r="M2308" s="38" t="s">
        <v>545</v>
      </c>
      <c r="N2308" s="59" t="s">
        <v>549</v>
      </c>
      <c r="O2308" s="62" t="s">
        <v>554</v>
      </c>
      <c r="Q2308" s="2" t="str">
        <f t="shared" si="399"/>
        <v>3.3.95.39.60</v>
      </c>
      <c r="R2308" s="2" t="str">
        <f t="shared" si="400"/>
        <v>33953960</v>
      </c>
      <c r="S2308" s="2" t="b">
        <f t="shared" si="401"/>
        <v>1</v>
      </c>
      <c r="T2308" s="6" t="str">
        <f t="shared" si="402"/>
        <v>33953960</v>
      </c>
      <c r="V2308" s="9" t="str">
        <f t="shared" si="403"/>
        <v>A</v>
      </c>
      <c r="W2308" s="2" t="b">
        <f t="shared" si="404"/>
        <v>1</v>
      </c>
      <c r="Y2308" s="2" t="str">
        <f t="shared" si="405"/>
        <v>3.3.95.39.60 - SERVIÇOS DE MANOBRA E PATRULHAMENTO</v>
      </c>
      <c r="Z2308" s="2" t="s">
        <v>549</v>
      </c>
    </row>
    <row r="2309" spans="2:26" x14ac:dyDescent="0.25">
      <c r="B2309" s="36">
        <v>3</v>
      </c>
      <c r="C2309" s="37">
        <v>3</v>
      </c>
      <c r="D2309" s="37" t="s">
        <v>225</v>
      </c>
      <c r="E2309" s="37" t="s">
        <v>184</v>
      </c>
      <c r="F2309" s="37">
        <v>61</v>
      </c>
      <c r="G2309" s="38" t="str">
        <f t="shared" si="390"/>
        <v>3.3.95.39.61</v>
      </c>
      <c r="H2309" s="23" t="s">
        <v>340</v>
      </c>
      <c r="I2309" s="29" t="str">
        <f t="shared" si="389"/>
        <v>A</v>
      </c>
      <c r="J2309" s="38">
        <f t="shared" si="391"/>
        <v>5</v>
      </c>
      <c r="K2309" s="39" t="s">
        <v>47</v>
      </c>
      <c r="L2309" s="38" t="s">
        <v>770</v>
      </c>
      <c r="M2309" s="38" t="s">
        <v>545</v>
      </c>
      <c r="N2309" s="59" t="s">
        <v>549</v>
      </c>
      <c r="O2309" s="62" t="s">
        <v>554</v>
      </c>
      <c r="Q2309" s="2" t="str">
        <f t="shared" si="399"/>
        <v>3.3.95.39.61</v>
      </c>
      <c r="R2309" s="2" t="str">
        <f t="shared" si="400"/>
        <v>33953961</v>
      </c>
      <c r="S2309" s="2" t="b">
        <f t="shared" si="401"/>
        <v>1</v>
      </c>
      <c r="T2309" s="6" t="str">
        <f t="shared" si="402"/>
        <v>33953961</v>
      </c>
      <c r="V2309" s="9" t="str">
        <f t="shared" si="403"/>
        <v>A</v>
      </c>
      <c r="W2309" s="2" t="b">
        <f t="shared" si="404"/>
        <v>1</v>
      </c>
      <c r="Y2309" s="2" t="str">
        <f t="shared" si="405"/>
        <v>3.3.95.39.61 - SERVIÇOS DE SOCORRO E SALVAMENTO</v>
      </c>
      <c r="Z2309" s="2" t="s">
        <v>549</v>
      </c>
    </row>
    <row r="2310" spans="2:26" x14ac:dyDescent="0.25">
      <c r="B2310" s="36">
        <v>3</v>
      </c>
      <c r="C2310" s="37">
        <v>3</v>
      </c>
      <c r="D2310" s="37" t="s">
        <v>225</v>
      </c>
      <c r="E2310" s="37" t="s">
        <v>184</v>
      </c>
      <c r="F2310" s="37">
        <v>62</v>
      </c>
      <c r="G2310" s="38" t="str">
        <f t="shared" si="390"/>
        <v>3.3.95.39.62</v>
      </c>
      <c r="H2310" s="23" t="s">
        <v>341</v>
      </c>
      <c r="I2310" s="29" t="str">
        <f t="shared" ref="I2310:I2373" si="406">IF(J2310&lt;J2311,"S","A")</f>
        <v>A</v>
      </c>
      <c r="J2310" s="38">
        <f t="shared" si="391"/>
        <v>5</v>
      </c>
      <c r="K2310" s="39" t="s">
        <v>47</v>
      </c>
      <c r="L2310" s="38" t="s">
        <v>770</v>
      </c>
      <c r="M2310" s="38" t="s">
        <v>545</v>
      </c>
      <c r="N2310" s="59" t="s">
        <v>549</v>
      </c>
      <c r="O2310" s="62" t="s">
        <v>554</v>
      </c>
      <c r="Q2310" s="2" t="str">
        <f t="shared" si="399"/>
        <v>3.3.95.39.62</v>
      </c>
      <c r="R2310" s="2" t="str">
        <f t="shared" si="400"/>
        <v>33953962</v>
      </c>
      <c r="S2310" s="2" t="b">
        <f t="shared" si="401"/>
        <v>1</v>
      </c>
      <c r="T2310" s="6" t="str">
        <f t="shared" si="402"/>
        <v>33953962</v>
      </c>
      <c r="V2310" s="9" t="str">
        <f t="shared" si="403"/>
        <v>A</v>
      </c>
      <c r="W2310" s="2" t="b">
        <f t="shared" si="404"/>
        <v>1</v>
      </c>
      <c r="Y2310" s="2" t="str">
        <f t="shared" si="405"/>
        <v>3.3.95.39.62 - SERVIÇOS DE PRODUÇÃO INDUSTRIAL</v>
      </c>
      <c r="Z2310" s="2" t="s">
        <v>549</v>
      </c>
    </row>
    <row r="2311" spans="2:26" x14ac:dyDescent="0.25">
      <c r="B2311" s="36">
        <v>3</v>
      </c>
      <c r="C2311" s="37">
        <v>3</v>
      </c>
      <c r="D2311" s="37" t="s">
        <v>225</v>
      </c>
      <c r="E2311" s="37" t="s">
        <v>184</v>
      </c>
      <c r="F2311" s="37">
        <v>63</v>
      </c>
      <c r="G2311" s="38" t="str">
        <f t="shared" si="390"/>
        <v>3.3.95.39.63</v>
      </c>
      <c r="H2311" s="23" t="s">
        <v>641</v>
      </c>
      <c r="I2311" s="29" t="str">
        <f t="shared" si="406"/>
        <v>A</v>
      </c>
      <c r="J2311" s="38">
        <f t="shared" si="391"/>
        <v>5</v>
      </c>
      <c r="K2311" s="39" t="s">
        <v>47</v>
      </c>
      <c r="L2311" s="38" t="s">
        <v>770</v>
      </c>
      <c r="M2311" s="38" t="s">
        <v>545</v>
      </c>
      <c r="N2311" s="59" t="s">
        <v>549</v>
      </c>
      <c r="O2311" s="62" t="s">
        <v>554</v>
      </c>
      <c r="Q2311" s="2" t="str">
        <f t="shared" si="399"/>
        <v>3.3.95.39.63</v>
      </c>
      <c r="R2311" s="2" t="str">
        <f t="shared" si="400"/>
        <v>33953963</v>
      </c>
      <c r="S2311" s="2" t="b">
        <f t="shared" si="401"/>
        <v>1</v>
      </c>
      <c r="T2311" s="6" t="str">
        <f t="shared" si="402"/>
        <v>33953963</v>
      </c>
      <c r="V2311" s="9" t="str">
        <f t="shared" si="403"/>
        <v>A</v>
      </c>
      <c r="W2311" s="2" t="b">
        <f t="shared" si="404"/>
        <v>1</v>
      </c>
      <c r="Y2311" s="2" t="str">
        <f t="shared" si="405"/>
        <v>3.3.95.39.63 - SERVIÇOS GRÁFICOS E EDITORIAIS</v>
      </c>
      <c r="Z2311" s="2" t="s">
        <v>549</v>
      </c>
    </row>
    <row r="2312" spans="2:26" x14ac:dyDescent="0.25">
      <c r="B2312" s="36" t="s">
        <v>135</v>
      </c>
      <c r="C2312" s="37" t="s">
        <v>135</v>
      </c>
      <c r="D2312" s="37" t="s">
        <v>225</v>
      </c>
      <c r="E2312" s="37" t="s">
        <v>184</v>
      </c>
      <c r="F2312" s="37" t="s">
        <v>202</v>
      </c>
      <c r="G2312" s="38" t="str">
        <f t="shared" si="390"/>
        <v>3.3.95.39.64</v>
      </c>
      <c r="H2312" s="23" t="s">
        <v>623</v>
      </c>
      <c r="I2312" s="29" t="str">
        <f t="shared" si="406"/>
        <v>A</v>
      </c>
      <c r="J2312" s="38">
        <f t="shared" si="391"/>
        <v>5</v>
      </c>
      <c r="K2312" s="39" t="s">
        <v>47</v>
      </c>
      <c r="L2312" s="38" t="s">
        <v>770</v>
      </c>
      <c r="M2312" s="38" t="s">
        <v>545</v>
      </c>
      <c r="N2312" s="59" t="s">
        <v>549</v>
      </c>
      <c r="O2312" s="62" t="s">
        <v>554</v>
      </c>
      <c r="Q2312" s="2" t="str">
        <f t="shared" si="399"/>
        <v>3.3.95.39.64</v>
      </c>
      <c r="R2312" s="2" t="str">
        <f t="shared" si="400"/>
        <v>33953964</v>
      </c>
      <c r="S2312" s="2" t="b">
        <f t="shared" si="401"/>
        <v>1</v>
      </c>
      <c r="T2312" s="6" t="str">
        <f t="shared" si="402"/>
        <v>33953964</v>
      </c>
      <c r="V2312" s="9" t="str">
        <f t="shared" si="403"/>
        <v>A</v>
      </c>
      <c r="W2312" s="2" t="b">
        <f t="shared" si="404"/>
        <v>1</v>
      </c>
      <c r="Y2312" s="2" t="str">
        <f t="shared" si="405"/>
        <v>3.3.95.39.64 - SERVIÇOS DE PERÍCIAS MÉDICA E ODONTOLÓGICAS PARA BENEFÍCIOS</v>
      </c>
      <c r="Z2312" s="2" t="s">
        <v>549</v>
      </c>
    </row>
    <row r="2313" spans="2:26" x14ac:dyDescent="0.25">
      <c r="B2313" s="36" t="s">
        <v>135</v>
      </c>
      <c r="C2313" s="37" t="s">
        <v>135</v>
      </c>
      <c r="D2313" s="37" t="s">
        <v>225</v>
      </c>
      <c r="E2313" s="37" t="s">
        <v>184</v>
      </c>
      <c r="F2313" s="37" t="s">
        <v>203</v>
      </c>
      <c r="G2313" s="38" t="str">
        <f t="shared" ref="G2313:G2376" si="407">B2313&amp;"."&amp;C2313&amp;"."&amp;D2313&amp;"."&amp;E2313&amp;"."&amp;F2313</f>
        <v>3.3.95.39.65</v>
      </c>
      <c r="H2313" s="23" t="s">
        <v>492</v>
      </c>
      <c r="I2313" s="29" t="str">
        <f t="shared" si="406"/>
        <v>A</v>
      </c>
      <c r="J2313" s="38">
        <f t="shared" ref="J2313:J2376" si="408">IF( (VALUE(F2313) &gt; 0), 5,IF( (VALUE(E2313) &gt; 0), 4,IF( (VALUE(D2313) &gt; 0), 3,IF( (VALUE(C2313) &gt; 0), 2,1))))</f>
        <v>5</v>
      </c>
      <c r="K2313" s="39" t="s">
        <v>47</v>
      </c>
      <c r="L2313" s="38" t="s">
        <v>770</v>
      </c>
      <c r="M2313" s="38" t="s">
        <v>545</v>
      </c>
      <c r="N2313" s="59" t="s">
        <v>549</v>
      </c>
      <c r="O2313" s="62" t="s">
        <v>554</v>
      </c>
      <c r="Q2313" s="2" t="str">
        <f t="shared" si="399"/>
        <v>3.3.95.39.65</v>
      </c>
      <c r="R2313" s="2" t="str">
        <f t="shared" si="400"/>
        <v>33953965</v>
      </c>
      <c r="S2313" s="2" t="b">
        <f t="shared" si="401"/>
        <v>1</v>
      </c>
      <c r="T2313" s="6" t="str">
        <f t="shared" si="402"/>
        <v>33953965</v>
      </c>
      <c r="V2313" s="9" t="str">
        <f t="shared" si="403"/>
        <v>A</v>
      </c>
      <c r="W2313" s="2" t="b">
        <f t="shared" si="404"/>
        <v>1</v>
      </c>
      <c r="Y2313" s="2" t="str">
        <f t="shared" si="405"/>
        <v>3.3.95.39.65 - SERVIÇOS DE APOIO AO ENSINO</v>
      </c>
      <c r="Z2313" s="2" t="s">
        <v>549</v>
      </c>
    </row>
    <row r="2314" spans="2:26" x14ac:dyDescent="0.25">
      <c r="B2314" s="36">
        <v>3</v>
      </c>
      <c r="C2314" s="37">
        <v>3</v>
      </c>
      <c r="D2314" s="37" t="s">
        <v>225</v>
      </c>
      <c r="E2314" s="37" t="s">
        <v>184</v>
      </c>
      <c r="F2314" s="37">
        <v>66</v>
      </c>
      <c r="G2314" s="38" t="str">
        <f t="shared" si="407"/>
        <v>3.3.95.39.66</v>
      </c>
      <c r="H2314" s="23" t="s">
        <v>342</v>
      </c>
      <c r="I2314" s="29" t="str">
        <f t="shared" si="406"/>
        <v>A</v>
      </c>
      <c r="J2314" s="38">
        <f t="shared" si="408"/>
        <v>5</v>
      </c>
      <c r="K2314" s="39" t="s">
        <v>47</v>
      </c>
      <c r="L2314" s="38" t="s">
        <v>770</v>
      </c>
      <c r="M2314" s="38" t="s">
        <v>545</v>
      </c>
      <c r="N2314" s="59" t="s">
        <v>549</v>
      </c>
      <c r="O2314" s="62" t="s">
        <v>554</v>
      </c>
      <c r="Q2314" s="2" t="str">
        <f t="shared" si="399"/>
        <v>3.3.95.39.66</v>
      </c>
      <c r="R2314" s="2" t="str">
        <f t="shared" si="400"/>
        <v>33953966</v>
      </c>
      <c r="S2314" s="2" t="b">
        <f t="shared" si="401"/>
        <v>1</v>
      </c>
      <c r="T2314" s="6" t="str">
        <f t="shared" si="402"/>
        <v>33953966</v>
      </c>
      <c r="V2314" s="9" t="str">
        <f t="shared" si="403"/>
        <v>A</v>
      </c>
      <c r="W2314" s="2" t="b">
        <f t="shared" si="404"/>
        <v>1</v>
      </c>
      <c r="Y2314" s="2" t="str">
        <f t="shared" si="405"/>
        <v>3.3.95.39.66 - SERVIÇOS JUDICIÁRIOS</v>
      </c>
      <c r="Z2314" s="2" t="s">
        <v>549</v>
      </c>
    </row>
    <row r="2315" spans="2:26" x14ac:dyDescent="0.25">
      <c r="B2315" s="36">
        <v>3</v>
      </c>
      <c r="C2315" s="37">
        <v>3</v>
      </c>
      <c r="D2315" s="37" t="s">
        <v>225</v>
      </c>
      <c r="E2315" s="37" t="s">
        <v>184</v>
      </c>
      <c r="F2315" s="37">
        <v>67</v>
      </c>
      <c r="G2315" s="38" t="str">
        <f t="shared" si="407"/>
        <v>3.3.95.39.67</v>
      </c>
      <c r="H2315" s="23" t="s">
        <v>343</v>
      </c>
      <c r="I2315" s="29" t="str">
        <f t="shared" si="406"/>
        <v>A</v>
      </c>
      <c r="J2315" s="38">
        <f t="shared" si="408"/>
        <v>5</v>
      </c>
      <c r="K2315" s="39" t="s">
        <v>47</v>
      </c>
      <c r="L2315" s="38" t="s">
        <v>770</v>
      </c>
      <c r="M2315" s="38" t="s">
        <v>545</v>
      </c>
      <c r="N2315" s="59" t="s">
        <v>549</v>
      </c>
      <c r="O2315" s="62" t="s">
        <v>554</v>
      </c>
      <c r="Q2315" s="2" t="str">
        <f t="shared" si="399"/>
        <v>3.3.95.39.67</v>
      </c>
      <c r="R2315" s="2" t="str">
        <f t="shared" si="400"/>
        <v>33953967</v>
      </c>
      <c r="S2315" s="2" t="b">
        <f t="shared" si="401"/>
        <v>1</v>
      </c>
      <c r="T2315" s="6" t="str">
        <f t="shared" si="402"/>
        <v>33953967</v>
      </c>
      <c r="V2315" s="9" t="str">
        <f t="shared" si="403"/>
        <v>A</v>
      </c>
      <c r="W2315" s="2" t="b">
        <f t="shared" si="404"/>
        <v>1</v>
      </c>
      <c r="Y2315" s="2" t="str">
        <f t="shared" si="405"/>
        <v>3.3.95.39.67 - SERVIÇOS FUNERÁRIOS</v>
      </c>
      <c r="Z2315" s="2" t="s">
        <v>549</v>
      </c>
    </row>
    <row r="2316" spans="2:26" x14ac:dyDescent="0.25">
      <c r="B2316" s="36">
        <v>3</v>
      </c>
      <c r="C2316" s="37">
        <v>3</v>
      </c>
      <c r="D2316" s="37" t="s">
        <v>225</v>
      </c>
      <c r="E2316" s="37" t="s">
        <v>184</v>
      </c>
      <c r="F2316" s="37">
        <v>68</v>
      </c>
      <c r="G2316" s="38" t="str">
        <f t="shared" si="407"/>
        <v>3.3.95.39.68</v>
      </c>
      <c r="H2316" s="23" t="s">
        <v>316</v>
      </c>
      <c r="I2316" s="29" t="str">
        <f t="shared" si="406"/>
        <v>A</v>
      </c>
      <c r="J2316" s="38">
        <f t="shared" si="408"/>
        <v>5</v>
      </c>
      <c r="K2316" s="39" t="s">
        <v>47</v>
      </c>
      <c r="L2316" s="38" t="s">
        <v>770</v>
      </c>
      <c r="M2316" s="38" t="s">
        <v>545</v>
      </c>
      <c r="N2316" s="59" t="s">
        <v>549</v>
      </c>
      <c r="O2316" s="62" t="s">
        <v>554</v>
      </c>
      <c r="Q2316" s="2" t="str">
        <f t="shared" si="399"/>
        <v>3.3.95.39.68</v>
      </c>
      <c r="R2316" s="2" t="str">
        <f t="shared" si="400"/>
        <v>33953968</v>
      </c>
      <c r="S2316" s="2" t="b">
        <f t="shared" si="401"/>
        <v>1</v>
      </c>
      <c r="T2316" s="6" t="str">
        <f t="shared" si="402"/>
        <v>33953968</v>
      </c>
      <c r="V2316" s="9" t="str">
        <f t="shared" si="403"/>
        <v>A</v>
      </c>
      <c r="W2316" s="2" t="b">
        <f t="shared" si="404"/>
        <v>1</v>
      </c>
      <c r="Y2316" s="2" t="str">
        <f t="shared" si="405"/>
        <v>3.3.95.39.68 - SERVIÇO DE CONSERVAÇÃO E REBENEFICIAMENTO DE MERCADORIAS</v>
      </c>
      <c r="Z2316" s="2" t="s">
        <v>549</v>
      </c>
    </row>
    <row r="2317" spans="2:26" x14ac:dyDescent="0.25">
      <c r="B2317" s="36">
        <v>3</v>
      </c>
      <c r="C2317" s="37">
        <v>3</v>
      </c>
      <c r="D2317" s="37" t="s">
        <v>225</v>
      </c>
      <c r="E2317" s="37" t="s">
        <v>184</v>
      </c>
      <c r="F2317" s="37">
        <v>69</v>
      </c>
      <c r="G2317" s="38" t="str">
        <f t="shared" si="407"/>
        <v>3.3.95.39.69</v>
      </c>
      <c r="H2317" s="23" t="s">
        <v>344</v>
      </c>
      <c r="I2317" s="29" t="str">
        <f t="shared" si="406"/>
        <v>A</v>
      </c>
      <c r="J2317" s="38">
        <f t="shared" si="408"/>
        <v>5</v>
      </c>
      <c r="K2317" s="39" t="s">
        <v>47</v>
      </c>
      <c r="L2317" s="38" t="s">
        <v>770</v>
      </c>
      <c r="M2317" s="38" t="s">
        <v>545</v>
      </c>
      <c r="N2317" s="59" t="s">
        <v>549</v>
      </c>
      <c r="O2317" s="62" t="s">
        <v>554</v>
      </c>
      <c r="Q2317" s="2" t="str">
        <f t="shared" si="399"/>
        <v>3.3.95.39.69</v>
      </c>
      <c r="R2317" s="2" t="str">
        <f t="shared" si="400"/>
        <v>33953969</v>
      </c>
      <c r="S2317" s="2" t="b">
        <f t="shared" si="401"/>
        <v>1</v>
      </c>
      <c r="T2317" s="6" t="str">
        <f t="shared" si="402"/>
        <v>33953969</v>
      </c>
      <c r="V2317" s="9" t="str">
        <f t="shared" si="403"/>
        <v>A</v>
      </c>
      <c r="W2317" s="2" t="b">
        <f t="shared" si="404"/>
        <v>1</v>
      </c>
      <c r="Y2317" s="2" t="str">
        <f t="shared" si="405"/>
        <v>3.3.95.39.69 - SEGUROS EM GERAL</v>
      </c>
      <c r="Z2317" s="2" t="s">
        <v>549</v>
      </c>
    </row>
    <row r="2318" spans="2:26" x14ac:dyDescent="0.25">
      <c r="B2318" s="36">
        <v>3</v>
      </c>
      <c r="C2318" s="37">
        <v>3</v>
      </c>
      <c r="D2318" s="37" t="s">
        <v>225</v>
      </c>
      <c r="E2318" s="37" t="s">
        <v>184</v>
      </c>
      <c r="F2318" s="37">
        <v>70</v>
      </c>
      <c r="G2318" s="38" t="str">
        <f t="shared" si="407"/>
        <v>3.3.95.39.70</v>
      </c>
      <c r="H2318" s="23" t="s">
        <v>318</v>
      </c>
      <c r="I2318" s="29" t="str">
        <f t="shared" si="406"/>
        <v>A</v>
      </c>
      <c r="J2318" s="38">
        <f t="shared" si="408"/>
        <v>5</v>
      </c>
      <c r="K2318" s="39" t="s">
        <v>47</v>
      </c>
      <c r="L2318" s="38" t="s">
        <v>770</v>
      </c>
      <c r="M2318" s="38" t="s">
        <v>545</v>
      </c>
      <c r="N2318" s="59" t="s">
        <v>549</v>
      </c>
      <c r="O2318" s="62" t="s">
        <v>554</v>
      </c>
      <c r="Q2318" s="2" t="str">
        <f t="shared" si="399"/>
        <v>3.3.95.39.70</v>
      </c>
      <c r="R2318" s="2" t="str">
        <f t="shared" si="400"/>
        <v>33953970</v>
      </c>
      <c r="S2318" s="2" t="b">
        <f t="shared" si="401"/>
        <v>1</v>
      </c>
      <c r="T2318" s="6" t="str">
        <f t="shared" si="402"/>
        <v>33953970</v>
      </c>
      <c r="V2318" s="9" t="str">
        <f t="shared" si="403"/>
        <v>A</v>
      </c>
      <c r="W2318" s="2" t="b">
        <f t="shared" si="404"/>
        <v>1</v>
      </c>
      <c r="Y2318" s="2" t="str">
        <f t="shared" si="405"/>
        <v>3.3.95.39.70 - CONFECÇÃO DE UNIFORMES, BANDEIRAS E FLÂMULAS</v>
      </c>
      <c r="Z2318" s="2" t="s">
        <v>549</v>
      </c>
    </row>
    <row r="2319" spans="2:26" x14ac:dyDescent="0.25">
      <c r="B2319" s="36">
        <v>3</v>
      </c>
      <c r="C2319" s="37">
        <v>3</v>
      </c>
      <c r="D2319" s="37" t="s">
        <v>225</v>
      </c>
      <c r="E2319" s="37" t="s">
        <v>184</v>
      </c>
      <c r="F2319" s="37">
        <v>71</v>
      </c>
      <c r="G2319" s="38" t="str">
        <f t="shared" si="407"/>
        <v>3.3.95.39.71</v>
      </c>
      <c r="H2319" s="23" t="s">
        <v>317</v>
      </c>
      <c r="I2319" s="29" t="str">
        <f t="shared" si="406"/>
        <v>A</v>
      </c>
      <c r="J2319" s="38">
        <f t="shared" si="408"/>
        <v>5</v>
      </c>
      <c r="K2319" s="39" t="s">
        <v>47</v>
      </c>
      <c r="L2319" s="38" t="s">
        <v>770</v>
      </c>
      <c r="M2319" s="38" t="s">
        <v>545</v>
      </c>
      <c r="N2319" s="59" t="s">
        <v>549</v>
      </c>
      <c r="O2319" s="62" t="s">
        <v>554</v>
      </c>
      <c r="Q2319" s="2" t="str">
        <f t="shared" si="399"/>
        <v>3.3.95.39.71</v>
      </c>
      <c r="R2319" s="2" t="str">
        <f t="shared" si="400"/>
        <v>33953971</v>
      </c>
      <c r="S2319" s="2" t="b">
        <f t="shared" si="401"/>
        <v>1</v>
      </c>
      <c r="T2319" s="6" t="str">
        <f t="shared" si="402"/>
        <v>33953971</v>
      </c>
      <c r="V2319" s="9" t="str">
        <f t="shared" si="403"/>
        <v>A</v>
      </c>
      <c r="W2319" s="2" t="b">
        <f t="shared" si="404"/>
        <v>1</v>
      </c>
      <c r="Y2319" s="2" t="str">
        <f t="shared" si="405"/>
        <v>3.3.95.39.71 - CONFECÇÃO DE MATERIAL DE ACONDICIONAMENTO E EMBALAGEM</v>
      </c>
      <c r="Z2319" s="2" t="s">
        <v>549</v>
      </c>
    </row>
    <row r="2320" spans="2:26" x14ac:dyDescent="0.25">
      <c r="B2320" s="36" t="s">
        <v>135</v>
      </c>
      <c r="C2320" s="37" t="s">
        <v>135</v>
      </c>
      <c r="D2320" s="37" t="s">
        <v>225</v>
      </c>
      <c r="E2320" s="37" t="s">
        <v>184</v>
      </c>
      <c r="F2320" s="37" t="s">
        <v>210</v>
      </c>
      <c r="G2320" s="38" t="str">
        <f t="shared" si="407"/>
        <v>3.3.95.39.72</v>
      </c>
      <c r="H2320" s="23" t="s">
        <v>106</v>
      </c>
      <c r="I2320" s="29" t="str">
        <f t="shared" si="406"/>
        <v>A</v>
      </c>
      <c r="J2320" s="38">
        <f t="shared" si="408"/>
        <v>5</v>
      </c>
      <c r="K2320" s="39" t="s">
        <v>47</v>
      </c>
      <c r="L2320" s="38" t="s">
        <v>770</v>
      </c>
      <c r="M2320" s="38" t="s">
        <v>545</v>
      </c>
      <c r="N2320" s="59" t="s">
        <v>549</v>
      </c>
      <c r="O2320" s="62" t="s">
        <v>554</v>
      </c>
      <c r="Q2320" s="2" t="str">
        <f t="shared" si="399"/>
        <v>3.3.95.39.72</v>
      </c>
      <c r="R2320" s="2" t="str">
        <f t="shared" si="400"/>
        <v>33953972</v>
      </c>
      <c r="S2320" s="2" t="b">
        <f t="shared" si="401"/>
        <v>1</v>
      </c>
      <c r="T2320" s="6" t="str">
        <f t="shared" si="402"/>
        <v>33953972</v>
      </c>
      <c r="V2320" s="9" t="str">
        <f t="shared" si="403"/>
        <v>A</v>
      </c>
      <c r="W2320" s="2" t="b">
        <f t="shared" si="404"/>
        <v>1</v>
      </c>
      <c r="Y2320" s="2" t="str">
        <f t="shared" si="405"/>
        <v>3.3.95.39.72 - VALE-TRANSPORTE</v>
      </c>
      <c r="Z2320" s="2" t="s">
        <v>549</v>
      </c>
    </row>
    <row r="2321" spans="2:26" x14ac:dyDescent="0.25">
      <c r="B2321" s="36">
        <v>3</v>
      </c>
      <c r="C2321" s="37">
        <v>3</v>
      </c>
      <c r="D2321" s="37" t="s">
        <v>225</v>
      </c>
      <c r="E2321" s="37" t="s">
        <v>184</v>
      </c>
      <c r="F2321" s="37">
        <v>73</v>
      </c>
      <c r="G2321" s="38" t="str">
        <f t="shared" si="407"/>
        <v>3.3.95.39.73</v>
      </c>
      <c r="H2321" s="23" t="s">
        <v>345</v>
      </c>
      <c r="I2321" s="29" t="str">
        <f t="shared" si="406"/>
        <v>A</v>
      </c>
      <c r="J2321" s="38">
        <f t="shared" si="408"/>
        <v>5</v>
      </c>
      <c r="K2321" s="39" t="s">
        <v>47</v>
      </c>
      <c r="L2321" s="38" t="s">
        <v>770</v>
      </c>
      <c r="M2321" s="38" t="s">
        <v>545</v>
      </c>
      <c r="N2321" s="59" t="s">
        <v>549</v>
      </c>
      <c r="O2321" s="62" t="s">
        <v>554</v>
      </c>
      <c r="Q2321" s="2" t="str">
        <f t="shared" si="399"/>
        <v>3.3.95.39.73</v>
      </c>
      <c r="R2321" s="2" t="str">
        <f t="shared" si="400"/>
        <v>33953973</v>
      </c>
      <c r="S2321" s="2" t="b">
        <f t="shared" si="401"/>
        <v>1</v>
      </c>
      <c r="T2321" s="6" t="str">
        <f t="shared" si="402"/>
        <v>33953973</v>
      </c>
      <c r="V2321" s="9" t="str">
        <f t="shared" si="403"/>
        <v>A</v>
      </c>
      <c r="W2321" s="2" t="b">
        <f t="shared" si="404"/>
        <v>1</v>
      </c>
      <c r="Y2321" s="2" t="str">
        <f t="shared" si="405"/>
        <v>3.3.95.39.73 - TRANSPORTE DE SERVIDORES</v>
      </c>
      <c r="Z2321" s="2" t="s">
        <v>549</v>
      </c>
    </row>
    <row r="2322" spans="2:26" x14ac:dyDescent="0.25">
      <c r="B2322" s="36">
        <v>3</v>
      </c>
      <c r="C2322" s="37">
        <v>3</v>
      </c>
      <c r="D2322" s="37" t="s">
        <v>225</v>
      </c>
      <c r="E2322" s="37" t="s">
        <v>184</v>
      </c>
      <c r="F2322" s="37">
        <v>74</v>
      </c>
      <c r="G2322" s="38" t="str">
        <f t="shared" si="407"/>
        <v>3.3.95.39.74</v>
      </c>
      <c r="H2322" s="23" t="s">
        <v>319</v>
      </c>
      <c r="I2322" s="29" t="str">
        <f t="shared" si="406"/>
        <v>A</v>
      </c>
      <c r="J2322" s="38">
        <f t="shared" si="408"/>
        <v>5</v>
      </c>
      <c r="K2322" s="39" t="s">
        <v>47</v>
      </c>
      <c r="L2322" s="38" t="s">
        <v>770</v>
      </c>
      <c r="M2322" s="38" t="s">
        <v>545</v>
      </c>
      <c r="N2322" s="59" t="s">
        <v>549</v>
      </c>
      <c r="O2322" s="62" t="s">
        <v>554</v>
      </c>
      <c r="Q2322" s="2" t="str">
        <f t="shared" si="399"/>
        <v>3.3.95.39.74</v>
      </c>
      <c r="R2322" s="2" t="str">
        <f t="shared" si="400"/>
        <v>33953974</v>
      </c>
      <c r="S2322" s="2" t="b">
        <f t="shared" si="401"/>
        <v>1</v>
      </c>
      <c r="T2322" s="6" t="str">
        <f t="shared" si="402"/>
        <v>33953974</v>
      </c>
      <c r="V2322" s="9" t="str">
        <f t="shared" si="403"/>
        <v>A</v>
      </c>
      <c r="W2322" s="2" t="b">
        <f t="shared" si="404"/>
        <v>1</v>
      </c>
      <c r="Y2322" s="2" t="str">
        <f t="shared" si="405"/>
        <v>3.3.95.39.74 - FRETES E TRANSPORTES DE ENCOMENDAS</v>
      </c>
      <c r="Z2322" s="2" t="s">
        <v>549</v>
      </c>
    </row>
    <row r="2323" spans="2:26" x14ac:dyDescent="0.25">
      <c r="B2323" s="36">
        <v>3</v>
      </c>
      <c r="C2323" s="37">
        <v>3</v>
      </c>
      <c r="D2323" s="37" t="s">
        <v>225</v>
      </c>
      <c r="E2323" s="37" t="s">
        <v>184</v>
      </c>
      <c r="F2323" s="37" t="s">
        <v>235</v>
      </c>
      <c r="G2323" s="38" t="str">
        <f t="shared" si="407"/>
        <v>3.3.95.39.75</v>
      </c>
      <c r="H2323" s="23" t="s">
        <v>626</v>
      </c>
      <c r="I2323" s="29" t="str">
        <f t="shared" si="406"/>
        <v>A</v>
      </c>
      <c r="J2323" s="38">
        <f t="shared" si="408"/>
        <v>5</v>
      </c>
      <c r="K2323" s="39" t="s">
        <v>47</v>
      </c>
      <c r="L2323" s="38" t="s">
        <v>770</v>
      </c>
      <c r="M2323" s="38" t="s">
        <v>545</v>
      </c>
      <c r="N2323" s="59" t="s">
        <v>549</v>
      </c>
      <c r="O2323" s="62" t="s">
        <v>554</v>
      </c>
      <c r="T2323" s="6"/>
    </row>
    <row r="2324" spans="2:26" x14ac:dyDescent="0.25">
      <c r="B2324" s="36">
        <v>3</v>
      </c>
      <c r="C2324" s="37">
        <v>3</v>
      </c>
      <c r="D2324" s="37" t="s">
        <v>225</v>
      </c>
      <c r="E2324" s="37" t="s">
        <v>184</v>
      </c>
      <c r="F2324" s="37">
        <v>76</v>
      </c>
      <c r="G2324" s="38" t="str">
        <f t="shared" si="407"/>
        <v>3.3.95.39.76</v>
      </c>
      <c r="H2324" s="23" t="s">
        <v>346</v>
      </c>
      <c r="I2324" s="29" t="str">
        <f t="shared" si="406"/>
        <v>A</v>
      </c>
      <c r="J2324" s="38">
        <f t="shared" si="408"/>
        <v>5</v>
      </c>
      <c r="K2324" s="39" t="s">
        <v>47</v>
      </c>
      <c r="L2324" s="38" t="s">
        <v>770</v>
      </c>
      <c r="M2324" s="38" t="s">
        <v>545</v>
      </c>
      <c r="N2324" s="59" t="s">
        <v>549</v>
      </c>
      <c r="O2324" s="62" t="s">
        <v>554</v>
      </c>
      <c r="Q2324" s="2" t="str">
        <f t="shared" ref="Q2324:Q2334" si="409">B2324&amp;"."&amp;C2324&amp;"."&amp;D2324&amp;"."&amp;E2324&amp;"."&amp;F2324</f>
        <v>3.3.95.39.76</v>
      </c>
      <c r="R2324" s="2" t="str">
        <f t="shared" ref="R2324:R2334" si="410">SUBSTITUTE(Q2324,".","")</f>
        <v>33953976</v>
      </c>
      <c r="S2324" s="2" t="b">
        <f t="shared" ref="S2324:S2334" si="411">R2324=T2324</f>
        <v>1</v>
      </c>
      <c r="T2324" s="6" t="str">
        <f t="shared" ref="T2324:T2334" si="412">TRIM(SUBSTITUTE(TEXT(G2324,"00000000"),".",""))</f>
        <v>33953976</v>
      </c>
      <c r="V2324" s="9" t="str">
        <f t="shared" ref="V2324:V2334" si="413">IF(IFERROR(SEARCH("Último",K2324),0)&gt;0,"A","S")</f>
        <v>A</v>
      </c>
      <c r="W2324" s="2" t="b">
        <f t="shared" ref="W2324:W2334" si="414">V2324=I2324</f>
        <v>1</v>
      </c>
      <c r="Y2324" s="2" t="str">
        <f t="shared" ref="Y2324:Y2334" si="415">G2324&amp;" - "&amp;H2324</f>
        <v>3.3.95.39.76 - CLASSIFICAÇÃO DE PRODUTOS</v>
      </c>
      <c r="Z2324" s="2" t="s">
        <v>549</v>
      </c>
    </row>
    <row r="2325" spans="2:26" x14ac:dyDescent="0.25">
      <c r="B2325" s="36" t="s">
        <v>135</v>
      </c>
      <c r="C2325" s="37" t="s">
        <v>135</v>
      </c>
      <c r="D2325" s="37" t="s">
        <v>225</v>
      </c>
      <c r="E2325" s="37" t="s">
        <v>184</v>
      </c>
      <c r="F2325" s="37" t="s">
        <v>214</v>
      </c>
      <c r="G2325" s="38" t="str">
        <f t="shared" si="407"/>
        <v>3.3.95.39.77</v>
      </c>
      <c r="H2325" s="23" t="s">
        <v>493</v>
      </c>
      <c r="I2325" s="29" t="str">
        <f t="shared" si="406"/>
        <v>A</v>
      </c>
      <c r="J2325" s="38">
        <f t="shared" si="408"/>
        <v>5</v>
      </c>
      <c r="K2325" s="39" t="s">
        <v>47</v>
      </c>
      <c r="L2325" s="38" t="s">
        <v>770</v>
      </c>
      <c r="M2325" s="38" t="s">
        <v>545</v>
      </c>
      <c r="N2325" s="59" t="s">
        <v>549</v>
      </c>
      <c r="O2325" s="62" t="s">
        <v>554</v>
      </c>
      <c r="Q2325" s="2" t="str">
        <f t="shared" si="409"/>
        <v>3.3.95.39.77</v>
      </c>
      <c r="R2325" s="2" t="str">
        <f t="shared" si="410"/>
        <v>33953977</v>
      </c>
      <c r="S2325" s="2" t="b">
        <f t="shared" si="411"/>
        <v>1</v>
      </c>
      <c r="T2325" s="6" t="str">
        <f t="shared" si="412"/>
        <v>33953977</v>
      </c>
      <c r="V2325" s="9" t="str">
        <f t="shared" si="413"/>
        <v>A</v>
      </c>
      <c r="W2325" s="2" t="b">
        <f t="shared" si="414"/>
        <v>1</v>
      </c>
      <c r="Y2325" s="2" t="str">
        <f t="shared" si="415"/>
        <v>3.3.95.39.77 - VIGILÂNCIA OSTENSIVA/MONITORADA</v>
      </c>
      <c r="Z2325" s="2" t="s">
        <v>549</v>
      </c>
    </row>
    <row r="2326" spans="2:26" x14ac:dyDescent="0.25">
      <c r="B2326" s="36" t="s">
        <v>135</v>
      </c>
      <c r="C2326" s="37" t="s">
        <v>135</v>
      </c>
      <c r="D2326" s="37" t="s">
        <v>225</v>
      </c>
      <c r="E2326" s="37" t="s">
        <v>184</v>
      </c>
      <c r="F2326" s="37" t="s">
        <v>215</v>
      </c>
      <c r="G2326" s="38" t="str">
        <f t="shared" si="407"/>
        <v>3.3.95.39.78</v>
      </c>
      <c r="H2326" s="23" t="s">
        <v>494</v>
      </c>
      <c r="I2326" s="29" t="str">
        <f t="shared" si="406"/>
        <v>A</v>
      </c>
      <c r="J2326" s="38">
        <f t="shared" si="408"/>
        <v>5</v>
      </c>
      <c r="K2326" s="39" t="s">
        <v>47</v>
      </c>
      <c r="L2326" s="38" t="s">
        <v>770</v>
      </c>
      <c r="M2326" s="38" t="s">
        <v>545</v>
      </c>
      <c r="N2326" s="59" t="s">
        <v>549</v>
      </c>
      <c r="O2326" s="62" t="s">
        <v>554</v>
      </c>
      <c r="Q2326" s="2" t="str">
        <f t="shared" si="409"/>
        <v>3.3.95.39.78</v>
      </c>
      <c r="R2326" s="2" t="str">
        <f t="shared" si="410"/>
        <v>33953978</v>
      </c>
      <c r="S2326" s="2" t="b">
        <f t="shared" si="411"/>
        <v>1</v>
      </c>
      <c r="T2326" s="6" t="str">
        <f t="shared" si="412"/>
        <v>33953978</v>
      </c>
      <c r="V2326" s="9" t="str">
        <f t="shared" si="413"/>
        <v>A</v>
      </c>
      <c r="W2326" s="2" t="b">
        <f t="shared" si="414"/>
        <v>1</v>
      </c>
      <c r="Y2326" s="2" t="str">
        <f t="shared" si="415"/>
        <v>3.3.95.39.78 - LIMPEZA E CONSERVAÇÃO</v>
      </c>
      <c r="Z2326" s="2" t="s">
        <v>549</v>
      </c>
    </row>
    <row r="2327" spans="2:26" x14ac:dyDescent="0.25">
      <c r="B2327" s="36">
        <v>3</v>
      </c>
      <c r="C2327" s="37">
        <v>3</v>
      </c>
      <c r="D2327" s="37" t="s">
        <v>225</v>
      </c>
      <c r="E2327" s="37" t="s">
        <v>184</v>
      </c>
      <c r="F2327" s="37">
        <v>79</v>
      </c>
      <c r="G2327" s="38" t="str">
        <f t="shared" si="407"/>
        <v>3.3.95.39.79</v>
      </c>
      <c r="H2327" s="23" t="s">
        <v>606</v>
      </c>
      <c r="I2327" s="29" t="str">
        <f t="shared" si="406"/>
        <v>A</v>
      </c>
      <c r="J2327" s="38">
        <f t="shared" si="408"/>
        <v>5</v>
      </c>
      <c r="K2327" s="39" t="s">
        <v>47</v>
      </c>
      <c r="L2327" s="38" t="s">
        <v>770</v>
      </c>
      <c r="M2327" s="38" t="s">
        <v>545</v>
      </c>
      <c r="N2327" s="59" t="s">
        <v>549</v>
      </c>
      <c r="O2327" s="62" t="s">
        <v>554</v>
      </c>
      <c r="Q2327" s="2" t="str">
        <f t="shared" si="409"/>
        <v>3.3.95.39.79</v>
      </c>
      <c r="R2327" s="2" t="str">
        <f t="shared" si="410"/>
        <v>33953979</v>
      </c>
      <c r="S2327" s="2" t="b">
        <f t="shared" si="411"/>
        <v>1</v>
      </c>
      <c r="T2327" s="6" t="str">
        <f t="shared" si="412"/>
        <v>33953979</v>
      </c>
      <c r="V2327" s="9" t="str">
        <f t="shared" si="413"/>
        <v>A</v>
      </c>
      <c r="W2327" s="2" t="b">
        <f t="shared" si="414"/>
        <v>1</v>
      </c>
      <c r="Y2327" s="2" t="str">
        <f t="shared" si="415"/>
        <v>3.3.95.39.79 - SERVIÇOS DE APOIO ADMINISTRATIVO, TÉCNICO E OPERACIONAL</v>
      </c>
      <c r="Z2327" s="2" t="s">
        <v>549</v>
      </c>
    </row>
    <row r="2328" spans="2:26" x14ac:dyDescent="0.25">
      <c r="B2328" s="36">
        <v>3</v>
      </c>
      <c r="C2328" s="37">
        <v>3</v>
      </c>
      <c r="D2328" s="37" t="s">
        <v>225</v>
      </c>
      <c r="E2328" s="37" t="s">
        <v>184</v>
      </c>
      <c r="F2328" s="37">
        <v>80</v>
      </c>
      <c r="G2328" s="38" t="str">
        <f t="shared" si="407"/>
        <v>3.3.95.39.80</v>
      </c>
      <c r="H2328" s="23" t="s">
        <v>347</v>
      </c>
      <c r="I2328" s="29" t="str">
        <f t="shared" si="406"/>
        <v>A</v>
      </c>
      <c r="J2328" s="38">
        <f t="shared" si="408"/>
        <v>5</v>
      </c>
      <c r="K2328" s="39" t="s">
        <v>47</v>
      </c>
      <c r="L2328" s="38" t="s">
        <v>770</v>
      </c>
      <c r="M2328" s="38" t="s">
        <v>545</v>
      </c>
      <c r="N2328" s="59" t="s">
        <v>549</v>
      </c>
      <c r="O2328" s="62" t="s">
        <v>554</v>
      </c>
      <c r="Q2328" s="2" t="str">
        <f t="shared" si="409"/>
        <v>3.3.95.39.80</v>
      </c>
      <c r="R2328" s="2" t="str">
        <f t="shared" si="410"/>
        <v>33953980</v>
      </c>
      <c r="S2328" s="2" t="b">
        <f t="shared" si="411"/>
        <v>1</v>
      </c>
      <c r="T2328" s="6" t="str">
        <f t="shared" si="412"/>
        <v>33953980</v>
      </c>
      <c r="V2328" s="9" t="str">
        <f t="shared" si="413"/>
        <v>A</v>
      </c>
      <c r="W2328" s="2" t="b">
        <f t="shared" si="414"/>
        <v>1</v>
      </c>
      <c r="Y2328" s="2" t="str">
        <f t="shared" si="415"/>
        <v>3.3.95.39.80 - HOSPEDAGENS</v>
      </c>
      <c r="Z2328" s="2" t="s">
        <v>549</v>
      </c>
    </row>
    <row r="2329" spans="2:26" x14ac:dyDescent="0.25">
      <c r="B2329" s="36">
        <v>3</v>
      </c>
      <c r="C2329" s="37">
        <v>3</v>
      </c>
      <c r="D2329" s="37" t="s">
        <v>225</v>
      </c>
      <c r="E2329" s="37" t="s">
        <v>184</v>
      </c>
      <c r="F2329" s="37">
        <v>81</v>
      </c>
      <c r="G2329" s="38" t="str">
        <f t="shared" si="407"/>
        <v>3.3.95.39.81</v>
      </c>
      <c r="H2329" s="23" t="s">
        <v>348</v>
      </c>
      <c r="I2329" s="29" t="str">
        <f t="shared" si="406"/>
        <v>A</v>
      </c>
      <c r="J2329" s="38">
        <f t="shared" si="408"/>
        <v>5</v>
      </c>
      <c r="K2329" s="39" t="s">
        <v>47</v>
      </c>
      <c r="L2329" s="38" t="s">
        <v>770</v>
      </c>
      <c r="M2329" s="38" t="s">
        <v>545</v>
      </c>
      <c r="N2329" s="59" t="s">
        <v>549</v>
      </c>
      <c r="O2329" s="62" t="s">
        <v>554</v>
      </c>
      <c r="Q2329" s="2" t="str">
        <f t="shared" si="409"/>
        <v>3.3.95.39.81</v>
      </c>
      <c r="R2329" s="2" t="str">
        <f t="shared" si="410"/>
        <v>33953981</v>
      </c>
      <c r="S2329" s="2" t="b">
        <f t="shared" si="411"/>
        <v>1</v>
      </c>
      <c r="T2329" s="6" t="str">
        <f t="shared" si="412"/>
        <v>33953981</v>
      </c>
      <c r="V2329" s="9" t="str">
        <f t="shared" si="413"/>
        <v>A</v>
      </c>
      <c r="W2329" s="2" t="b">
        <f t="shared" si="414"/>
        <v>1</v>
      </c>
      <c r="Y2329" s="2" t="str">
        <f t="shared" si="415"/>
        <v>3.3.95.39.81 - SERVIÇOS BANCÁRIOS</v>
      </c>
      <c r="Z2329" s="2" t="s">
        <v>549</v>
      </c>
    </row>
    <row r="2330" spans="2:26" x14ac:dyDescent="0.25">
      <c r="B2330" s="36">
        <v>3</v>
      </c>
      <c r="C2330" s="37">
        <v>3</v>
      </c>
      <c r="D2330" s="37" t="s">
        <v>225</v>
      </c>
      <c r="E2330" s="37" t="s">
        <v>184</v>
      </c>
      <c r="F2330" s="37">
        <v>83</v>
      </c>
      <c r="G2330" s="38" t="str">
        <f t="shared" si="407"/>
        <v>3.3.95.39.83</v>
      </c>
      <c r="H2330" s="23" t="s">
        <v>349</v>
      </c>
      <c r="I2330" s="29" t="str">
        <f t="shared" si="406"/>
        <v>A</v>
      </c>
      <c r="J2330" s="38">
        <f t="shared" si="408"/>
        <v>5</v>
      </c>
      <c r="K2330" s="39" t="s">
        <v>47</v>
      </c>
      <c r="L2330" s="38" t="s">
        <v>770</v>
      </c>
      <c r="M2330" s="38" t="s">
        <v>545</v>
      </c>
      <c r="N2330" s="59" t="s">
        <v>549</v>
      </c>
      <c r="O2330" s="62" t="s">
        <v>554</v>
      </c>
      <c r="Q2330" s="2" t="str">
        <f t="shared" si="409"/>
        <v>3.3.95.39.83</v>
      </c>
      <c r="R2330" s="2" t="str">
        <f t="shared" si="410"/>
        <v>33953983</v>
      </c>
      <c r="S2330" s="2" t="b">
        <f t="shared" si="411"/>
        <v>1</v>
      </c>
      <c r="T2330" s="6" t="str">
        <f t="shared" si="412"/>
        <v>33953983</v>
      </c>
      <c r="V2330" s="9" t="str">
        <f t="shared" si="413"/>
        <v>A</v>
      </c>
      <c r="W2330" s="2" t="b">
        <f t="shared" si="414"/>
        <v>1</v>
      </c>
      <c r="Y2330" s="2" t="str">
        <f t="shared" si="415"/>
        <v>3.3.95.39.83 - SERVIÇOS DE CÓPIAS E REPRODUÇÃO DE DOCUMENTOS</v>
      </c>
      <c r="Z2330" s="2" t="s">
        <v>549</v>
      </c>
    </row>
    <row r="2331" spans="2:26" x14ac:dyDescent="0.25">
      <c r="B2331" s="36">
        <v>3</v>
      </c>
      <c r="C2331" s="37">
        <v>3</v>
      </c>
      <c r="D2331" s="37" t="s">
        <v>225</v>
      </c>
      <c r="E2331" s="37" t="s">
        <v>184</v>
      </c>
      <c r="F2331" s="37">
        <v>85</v>
      </c>
      <c r="G2331" s="38" t="str">
        <f t="shared" si="407"/>
        <v>3.3.95.39.85</v>
      </c>
      <c r="H2331" s="23" t="s">
        <v>350</v>
      </c>
      <c r="I2331" s="29" t="str">
        <f t="shared" si="406"/>
        <v>A</v>
      </c>
      <c r="J2331" s="38">
        <f t="shared" si="408"/>
        <v>5</v>
      </c>
      <c r="K2331" s="39" t="s">
        <v>47</v>
      </c>
      <c r="L2331" s="38" t="s">
        <v>770</v>
      </c>
      <c r="M2331" s="38" t="s">
        <v>545</v>
      </c>
      <c r="N2331" s="59" t="s">
        <v>549</v>
      </c>
      <c r="O2331" s="62" t="s">
        <v>554</v>
      </c>
      <c r="Q2331" s="2" t="str">
        <f t="shared" si="409"/>
        <v>3.3.95.39.85</v>
      </c>
      <c r="R2331" s="2" t="str">
        <f t="shared" si="410"/>
        <v>33953985</v>
      </c>
      <c r="S2331" s="2" t="b">
        <f t="shared" si="411"/>
        <v>1</v>
      </c>
      <c r="T2331" s="6" t="str">
        <f t="shared" si="412"/>
        <v>33953985</v>
      </c>
      <c r="V2331" s="9" t="str">
        <f t="shared" si="413"/>
        <v>A</v>
      </c>
      <c r="W2331" s="2" t="b">
        <f t="shared" si="414"/>
        <v>1</v>
      </c>
      <c r="Y2331" s="2" t="str">
        <f t="shared" si="415"/>
        <v>3.3.95.39.85 - SERVIÇOS EM ITENS REPARÁVEIS DE AVIAÇÃO</v>
      </c>
      <c r="Z2331" s="2" t="s">
        <v>549</v>
      </c>
    </row>
    <row r="2332" spans="2:26" x14ac:dyDescent="0.25">
      <c r="B2332" s="36">
        <v>3</v>
      </c>
      <c r="C2332" s="37">
        <v>3</v>
      </c>
      <c r="D2332" s="37" t="s">
        <v>225</v>
      </c>
      <c r="E2332" s="37" t="s">
        <v>184</v>
      </c>
      <c r="F2332" s="37">
        <v>87</v>
      </c>
      <c r="G2332" s="38" t="str">
        <f t="shared" si="407"/>
        <v>3.3.95.39.87</v>
      </c>
      <c r="H2332" s="23" t="s">
        <v>351</v>
      </c>
      <c r="I2332" s="29" t="str">
        <f t="shared" si="406"/>
        <v>A</v>
      </c>
      <c r="J2332" s="38">
        <f t="shared" si="408"/>
        <v>5</v>
      </c>
      <c r="K2332" s="39" t="s">
        <v>47</v>
      </c>
      <c r="L2332" s="38" t="s">
        <v>770</v>
      </c>
      <c r="M2332" s="38" t="s">
        <v>545</v>
      </c>
      <c r="N2332" s="59" t="s">
        <v>549</v>
      </c>
      <c r="O2332" s="62" t="s">
        <v>554</v>
      </c>
      <c r="Q2332" s="2" t="str">
        <f t="shared" si="409"/>
        <v>3.3.95.39.87</v>
      </c>
      <c r="R2332" s="2" t="str">
        <f t="shared" si="410"/>
        <v>33953987</v>
      </c>
      <c r="S2332" s="2" t="b">
        <f t="shared" si="411"/>
        <v>1</v>
      </c>
      <c r="T2332" s="6" t="str">
        <f t="shared" si="412"/>
        <v>33953987</v>
      </c>
      <c r="V2332" s="9" t="str">
        <f t="shared" si="413"/>
        <v>A</v>
      </c>
      <c r="W2332" s="2" t="b">
        <f t="shared" si="414"/>
        <v>1</v>
      </c>
      <c r="Y2332" s="2" t="str">
        <f t="shared" si="415"/>
        <v>3.3.95.39.87 - SERVIÇOS RELACIONADOS À INDUSTRIALIZAÇÃO AEROESPACIAL</v>
      </c>
      <c r="Z2332" s="2" t="s">
        <v>549</v>
      </c>
    </row>
    <row r="2333" spans="2:26" x14ac:dyDescent="0.25">
      <c r="B2333" s="36">
        <v>3</v>
      </c>
      <c r="C2333" s="37">
        <v>3</v>
      </c>
      <c r="D2333" s="37" t="s">
        <v>225</v>
      </c>
      <c r="E2333" s="37" t="s">
        <v>184</v>
      </c>
      <c r="F2333" s="37" t="s">
        <v>642</v>
      </c>
      <c r="G2333" s="38" t="str">
        <f t="shared" si="407"/>
        <v>3.3.95.39.88</v>
      </c>
      <c r="H2333" s="23" t="s">
        <v>643</v>
      </c>
      <c r="I2333" s="29" t="str">
        <f t="shared" si="406"/>
        <v>A</v>
      </c>
      <c r="J2333" s="38">
        <f t="shared" si="408"/>
        <v>5</v>
      </c>
      <c r="K2333" s="39" t="s">
        <v>47</v>
      </c>
      <c r="L2333" s="38" t="s">
        <v>770</v>
      </c>
      <c r="M2333" s="38" t="s">
        <v>545</v>
      </c>
      <c r="N2333" s="59" t="s">
        <v>549</v>
      </c>
      <c r="O2333" s="62" t="s">
        <v>554</v>
      </c>
      <c r="Q2333" s="2" t="str">
        <f t="shared" si="409"/>
        <v>3.3.95.39.88</v>
      </c>
      <c r="R2333" s="2" t="str">
        <f t="shared" si="410"/>
        <v>33953988</v>
      </c>
      <c r="S2333" s="2" t="b">
        <f t="shared" si="411"/>
        <v>1</v>
      </c>
      <c r="T2333" s="6" t="str">
        <f t="shared" si="412"/>
        <v>33953988</v>
      </c>
      <c r="V2333" s="9" t="str">
        <f t="shared" si="413"/>
        <v>A</v>
      </c>
      <c r="W2333" s="2" t="b">
        <f t="shared" si="414"/>
        <v>1</v>
      </c>
      <c r="Y2333" s="2" t="str">
        <f t="shared" si="415"/>
        <v>3.3.95.39.88 - SERVIÇOS DE PUBLICIDADE E PROPAGANDA</v>
      </c>
      <c r="Z2333" s="2" t="s">
        <v>549</v>
      </c>
    </row>
    <row r="2334" spans="2:26" x14ac:dyDescent="0.25">
      <c r="B2334" s="36">
        <v>3</v>
      </c>
      <c r="C2334" s="37">
        <v>3</v>
      </c>
      <c r="D2334" s="37" t="s">
        <v>225</v>
      </c>
      <c r="E2334" s="37" t="s">
        <v>184</v>
      </c>
      <c r="F2334" s="37">
        <v>89</v>
      </c>
      <c r="G2334" s="38" t="str">
        <f t="shared" si="407"/>
        <v>3.3.95.39.89</v>
      </c>
      <c r="H2334" s="23" t="s">
        <v>352</v>
      </c>
      <c r="I2334" s="29" t="str">
        <f t="shared" si="406"/>
        <v>A</v>
      </c>
      <c r="J2334" s="38">
        <f t="shared" si="408"/>
        <v>5</v>
      </c>
      <c r="K2334" s="39" t="s">
        <v>47</v>
      </c>
      <c r="L2334" s="38" t="s">
        <v>770</v>
      </c>
      <c r="M2334" s="38" t="s">
        <v>545</v>
      </c>
      <c r="N2334" s="59" t="s">
        <v>549</v>
      </c>
      <c r="O2334" s="62" t="s">
        <v>554</v>
      </c>
      <c r="Q2334" s="2" t="str">
        <f t="shared" si="409"/>
        <v>3.3.95.39.89</v>
      </c>
      <c r="R2334" s="2" t="str">
        <f t="shared" si="410"/>
        <v>33953989</v>
      </c>
      <c r="S2334" s="2" t="b">
        <f t="shared" si="411"/>
        <v>1</v>
      </c>
      <c r="T2334" s="6" t="str">
        <f t="shared" si="412"/>
        <v>33953989</v>
      </c>
      <c r="V2334" s="9" t="str">
        <f t="shared" si="413"/>
        <v>A</v>
      </c>
      <c r="W2334" s="2" t="b">
        <f t="shared" si="414"/>
        <v>1</v>
      </c>
      <c r="Y2334" s="2" t="str">
        <f t="shared" si="415"/>
        <v>3.3.95.39.89 - MANUTENÇÃO DE REPARTIÇÕES – SERVIÇO EXTERIOR</v>
      </c>
      <c r="Z2334" s="2" t="s">
        <v>549</v>
      </c>
    </row>
    <row r="2335" spans="2:26" x14ac:dyDescent="0.25">
      <c r="B2335" s="36" t="s">
        <v>135</v>
      </c>
      <c r="C2335" s="37" t="s">
        <v>135</v>
      </c>
      <c r="D2335" s="37" t="s">
        <v>225</v>
      </c>
      <c r="E2335" s="37" t="s">
        <v>184</v>
      </c>
      <c r="F2335" s="37" t="s">
        <v>136</v>
      </c>
      <c r="G2335" s="38" t="str">
        <f t="shared" si="407"/>
        <v>3.3.95.39.90</v>
      </c>
      <c r="H2335" s="23" t="s">
        <v>624</v>
      </c>
      <c r="I2335" s="29" t="str">
        <f t="shared" si="406"/>
        <v>A</v>
      </c>
      <c r="J2335" s="38">
        <f t="shared" si="408"/>
        <v>5</v>
      </c>
      <c r="K2335" s="39" t="s">
        <v>47</v>
      </c>
      <c r="L2335" s="38" t="s">
        <v>770</v>
      </c>
      <c r="M2335" s="38" t="s">
        <v>545</v>
      </c>
      <c r="N2335" s="59" t="s">
        <v>549</v>
      </c>
      <c r="O2335" s="62" t="s">
        <v>554</v>
      </c>
      <c r="T2335" s="6"/>
    </row>
    <row r="2336" spans="2:26" x14ac:dyDescent="0.25">
      <c r="B2336" s="36" t="s">
        <v>135</v>
      </c>
      <c r="C2336" s="37" t="s">
        <v>135</v>
      </c>
      <c r="D2336" s="37" t="s">
        <v>225</v>
      </c>
      <c r="E2336" s="37" t="s">
        <v>184</v>
      </c>
      <c r="F2336" s="37" t="s">
        <v>226</v>
      </c>
      <c r="G2336" s="38" t="str">
        <f t="shared" si="407"/>
        <v>3.3.95.39.96</v>
      </c>
      <c r="H2336" s="23" t="s">
        <v>625</v>
      </c>
      <c r="I2336" s="29" t="str">
        <f t="shared" si="406"/>
        <v>A</v>
      </c>
      <c r="J2336" s="38">
        <f t="shared" si="408"/>
        <v>5</v>
      </c>
      <c r="K2336" s="39" t="s">
        <v>47</v>
      </c>
      <c r="L2336" s="38" t="s">
        <v>770</v>
      </c>
      <c r="M2336" s="38" t="s">
        <v>545</v>
      </c>
      <c r="N2336" s="59" t="s">
        <v>549</v>
      </c>
      <c r="O2336" s="62" t="s">
        <v>554</v>
      </c>
      <c r="Q2336" s="2" t="str">
        <f>B2336&amp;"."&amp;C2336&amp;"."&amp;D2336&amp;"."&amp;E2336&amp;"."&amp;F2336</f>
        <v>3.3.95.39.96</v>
      </c>
      <c r="R2336" s="2" t="str">
        <f>SUBSTITUTE(Q2336,".","")</f>
        <v>33953996</v>
      </c>
      <c r="S2336" s="2" t="b">
        <f>R2336=T2336</f>
        <v>1</v>
      </c>
      <c r="T2336" s="6" t="str">
        <f>TRIM(SUBSTITUTE(TEXT(G2336,"00000000"),".",""))</f>
        <v>33953996</v>
      </c>
      <c r="V2336" s="9" t="str">
        <f>IF(IFERROR(SEARCH("Último",K2336),0)&gt;0,"A","S")</f>
        <v>A</v>
      </c>
      <c r="W2336" s="2" t="b">
        <f>V2336=I2336</f>
        <v>1</v>
      </c>
      <c r="Y2336" s="2" t="str">
        <f>G2336&amp;" - "&amp;H2336</f>
        <v>3.3.95.39.96 - OUTROS SERVIÇOS DE TERCEIROS-PESSOA JURÍDICA - PAGAMENTO ANTECIPADO</v>
      </c>
      <c r="Z2336" s="2" t="s">
        <v>549</v>
      </c>
    </row>
    <row r="2337" spans="2:26" x14ac:dyDescent="0.25">
      <c r="B2337" s="36" t="s">
        <v>135</v>
      </c>
      <c r="C2337" s="37" t="s">
        <v>135</v>
      </c>
      <c r="D2337" s="37" t="s">
        <v>225</v>
      </c>
      <c r="E2337" s="37" t="s">
        <v>184</v>
      </c>
      <c r="F2337" s="37" t="s">
        <v>191</v>
      </c>
      <c r="G2337" s="38" t="str">
        <f t="shared" si="407"/>
        <v>3.3.95.39.99</v>
      </c>
      <c r="H2337" s="23" t="s">
        <v>80</v>
      </c>
      <c r="I2337" s="29" t="str">
        <f t="shared" si="406"/>
        <v>A</v>
      </c>
      <c r="J2337" s="38">
        <f t="shared" si="408"/>
        <v>5</v>
      </c>
      <c r="K2337" s="39" t="s">
        <v>47</v>
      </c>
      <c r="L2337" s="38" t="s">
        <v>771</v>
      </c>
      <c r="M2337" s="38" t="s">
        <v>544</v>
      </c>
      <c r="N2337" s="67" t="s">
        <v>814</v>
      </c>
      <c r="O2337" s="62" t="s">
        <v>805</v>
      </c>
      <c r="Q2337" s="2" t="str">
        <f>B2337&amp;"."&amp;C2337&amp;"."&amp;D2337&amp;"."&amp;E2337&amp;"."&amp;F2337</f>
        <v>3.3.95.39.99</v>
      </c>
      <c r="R2337" s="2" t="str">
        <f>SUBSTITUTE(Q2337,".","")</f>
        <v>33953999</v>
      </c>
      <c r="S2337" s="2" t="b">
        <f>R2337=T2337</f>
        <v>1</v>
      </c>
      <c r="T2337" s="6" t="str">
        <f>TRIM(SUBSTITUTE(TEXT(G2337,"00000000"),".",""))</f>
        <v>33953999</v>
      </c>
      <c r="V2337" s="9" t="str">
        <f>IF(IFERROR(SEARCH("Último",K2337),0)&gt;0,"A","S")</f>
        <v>A</v>
      </c>
      <c r="W2337" s="2" t="b">
        <f>V2337=I2337</f>
        <v>1</v>
      </c>
      <c r="Y2337" s="2" t="str">
        <f>G2337&amp;" - "&amp;H2337</f>
        <v>3.3.95.39.99 - OUTROS SERVIÇOS DE TERCEIROS - PESSOA JURÍDICA</v>
      </c>
      <c r="Z2337" s="2" t="s">
        <v>549</v>
      </c>
    </row>
    <row r="2338" spans="2:26" x14ac:dyDescent="0.25">
      <c r="B2338" s="30" t="s">
        <v>135</v>
      </c>
      <c r="C2338" s="31" t="s">
        <v>135</v>
      </c>
      <c r="D2338" s="31" t="s">
        <v>225</v>
      </c>
      <c r="E2338" s="31" t="s">
        <v>153</v>
      </c>
      <c r="F2338" s="31" t="s">
        <v>186</v>
      </c>
      <c r="G2338" s="32" t="str">
        <f t="shared" si="407"/>
        <v>3.3.95.40.00</v>
      </c>
      <c r="H2338" s="33" t="s">
        <v>254</v>
      </c>
      <c r="I2338" s="34" t="str">
        <f t="shared" si="406"/>
        <v>S</v>
      </c>
      <c r="J2338" s="32">
        <f t="shared" si="408"/>
        <v>4</v>
      </c>
      <c r="K2338" s="35" t="s">
        <v>46</v>
      </c>
      <c r="L2338" s="32" t="s">
        <v>770</v>
      </c>
      <c r="M2338" s="32" t="s">
        <v>545</v>
      </c>
      <c r="N2338" s="59" t="s">
        <v>549</v>
      </c>
      <c r="O2338" s="61" t="s">
        <v>554</v>
      </c>
      <c r="T2338" s="6"/>
    </row>
    <row r="2339" spans="2:26" x14ac:dyDescent="0.25">
      <c r="B2339" s="36" t="s">
        <v>135</v>
      </c>
      <c r="C2339" s="37" t="s">
        <v>135</v>
      </c>
      <c r="D2339" s="37" t="s">
        <v>225</v>
      </c>
      <c r="E2339" s="37" t="s">
        <v>153</v>
      </c>
      <c r="F2339" s="37" t="s">
        <v>173</v>
      </c>
      <c r="G2339" s="38" t="str">
        <f t="shared" si="407"/>
        <v>3.3.95.40.01</v>
      </c>
      <c r="H2339" s="23" t="s">
        <v>495</v>
      </c>
      <c r="I2339" s="38" t="str">
        <f t="shared" si="406"/>
        <v>A</v>
      </c>
      <c r="J2339" s="38">
        <f t="shared" si="408"/>
        <v>5</v>
      </c>
      <c r="K2339" s="39" t="s">
        <v>47</v>
      </c>
      <c r="L2339" s="38" t="s">
        <v>770</v>
      </c>
      <c r="M2339" s="38" t="s">
        <v>545</v>
      </c>
      <c r="N2339" s="59" t="s">
        <v>549</v>
      </c>
      <c r="O2339" s="62" t="s">
        <v>554</v>
      </c>
      <c r="Q2339" s="2" t="str">
        <f t="shared" ref="Q2339:Q2356" si="416">B2339&amp;"."&amp;C2339&amp;"."&amp;D2339&amp;"."&amp;E2339&amp;"."&amp;F2339</f>
        <v>3.3.95.40.01</v>
      </c>
      <c r="R2339" s="2" t="str">
        <f t="shared" ref="R2339:R2356" si="417">SUBSTITUTE(Q2339,".","")</f>
        <v>33954001</v>
      </c>
      <c r="S2339" s="2" t="b">
        <f t="shared" ref="S2339:S2356" si="418">R2339=T2339</f>
        <v>1</v>
      </c>
      <c r="T2339" s="6" t="str">
        <f t="shared" ref="T2339:T2356" si="419">TRIM(SUBSTITUTE(TEXT(G2339,"00000000"),".",""))</f>
        <v>33954001</v>
      </c>
      <c r="V2339" s="9" t="str">
        <f t="shared" ref="V2339:V2356" si="420">IF(IFERROR(SEARCH("Último",K2339),0)&gt;0,"A","S")</f>
        <v>A</v>
      </c>
      <c r="W2339" s="2" t="b">
        <f t="shared" ref="W2339:W2356" si="421">V2339=I2339</f>
        <v>1</v>
      </c>
      <c r="Y2339" s="2" t="str">
        <f t="shared" ref="Y2339:Y2356" si="422">G2339&amp;" - "&amp;H2339</f>
        <v>3.3.95.40.01 - LOCAÇÃO DE EQUIPAMENTOS DE TIC - ATIVOS DE REDE</v>
      </c>
      <c r="Z2339" s="2" t="s">
        <v>549</v>
      </c>
    </row>
    <row r="2340" spans="2:26" x14ac:dyDescent="0.25">
      <c r="B2340" s="36">
        <v>3</v>
      </c>
      <c r="C2340" s="37">
        <v>3</v>
      </c>
      <c r="D2340" s="37" t="s">
        <v>225</v>
      </c>
      <c r="E2340" s="37">
        <v>40</v>
      </c>
      <c r="F2340" s="37" t="s">
        <v>139</v>
      </c>
      <c r="G2340" s="38" t="str">
        <f t="shared" si="407"/>
        <v>3.3.95.40.03</v>
      </c>
      <c r="H2340" s="23" t="s">
        <v>353</v>
      </c>
      <c r="I2340" s="38" t="str">
        <f t="shared" si="406"/>
        <v>A</v>
      </c>
      <c r="J2340" s="38">
        <f t="shared" si="408"/>
        <v>5</v>
      </c>
      <c r="K2340" s="39" t="s">
        <v>47</v>
      </c>
      <c r="L2340" s="38" t="s">
        <v>770</v>
      </c>
      <c r="M2340" s="38" t="s">
        <v>545</v>
      </c>
      <c r="N2340" s="59" t="s">
        <v>549</v>
      </c>
      <c r="O2340" s="62" t="s">
        <v>554</v>
      </c>
      <c r="Q2340" s="2" t="str">
        <f t="shared" si="416"/>
        <v>3.3.95.40.03</v>
      </c>
      <c r="R2340" s="2" t="str">
        <f t="shared" si="417"/>
        <v>33954003</v>
      </c>
      <c r="S2340" s="2" t="b">
        <f t="shared" si="418"/>
        <v>1</v>
      </c>
      <c r="T2340" s="6" t="str">
        <f t="shared" si="419"/>
        <v>33954003</v>
      </c>
      <c r="V2340" s="9" t="str">
        <f t="shared" si="420"/>
        <v>A</v>
      </c>
      <c r="W2340" s="2" t="b">
        <f t="shared" si="421"/>
        <v>1</v>
      </c>
      <c r="Y2340" s="2" t="str">
        <f t="shared" si="422"/>
        <v>3.3.95.40.03 - DESENVOLVIMENTO DE SOFTWARE</v>
      </c>
      <c r="Z2340" s="2" t="s">
        <v>549</v>
      </c>
    </row>
    <row r="2341" spans="2:26" x14ac:dyDescent="0.25">
      <c r="B2341" s="36">
        <v>3</v>
      </c>
      <c r="C2341" s="37">
        <v>3</v>
      </c>
      <c r="D2341" s="37" t="s">
        <v>225</v>
      </c>
      <c r="E2341" s="37">
        <v>40</v>
      </c>
      <c r="F2341" s="37" t="s">
        <v>140</v>
      </c>
      <c r="G2341" s="38" t="str">
        <f t="shared" si="407"/>
        <v>3.3.95.40.04</v>
      </c>
      <c r="H2341" s="23" t="s">
        <v>354</v>
      </c>
      <c r="I2341" s="38" t="str">
        <f t="shared" si="406"/>
        <v>A</v>
      </c>
      <c r="J2341" s="38">
        <f t="shared" si="408"/>
        <v>5</v>
      </c>
      <c r="K2341" s="39" t="s">
        <v>47</v>
      </c>
      <c r="L2341" s="38" t="s">
        <v>770</v>
      </c>
      <c r="M2341" s="38" t="s">
        <v>545</v>
      </c>
      <c r="N2341" s="59" t="s">
        <v>549</v>
      </c>
      <c r="O2341" s="62" t="s">
        <v>554</v>
      </c>
      <c r="Q2341" s="2" t="str">
        <f t="shared" si="416"/>
        <v>3.3.95.40.04</v>
      </c>
      <c r="R2341" s="2" t="str">
        <f t="shared" si="417"/>
        <v>33954004</v>
      </c>
      <c r="S2341" s="2" t="b">
        <f t="shared" si="418"/>
        <v>1</v>
      </c>
      <c r="T2341" s="6" t="str">
        <f t="shared" si="419"/>
        <v>33954004</v>
      </c>
      <c r="V2341" s="9" t="str">
        <f t="shared" si="420"/>
        <v>A</v>
      </c>
      <c r="W2341" s="2" t="b">
        <f t="shared" si="421"/>
        <v>1</v>
      </c>
      <c r="Y2341" s="2" t="str">
        <f t="shared" si="422"/>
        <v>3.3.95.40.04 - MANUTENÇÃO DE SOFTWARE</v>
      </c>
      <c r="Z2341" s="2" t="s">
        <v>549</v>
      </c>
    </row>
    <row r="2342" spans="2:26" x14ac:dyDescent="0.25">
      <c r="B2342" s="36">
        <v>3</v>
      </c>
      <c r="C2342" s="37">
        <v>3</v>
      </c>
      <c r="D2342" s="37" t="s">
        <v>225</v>
      </c>
      <c r="E2342" s="37">
        <v>40</v>
      </c>
      <c r="F2342" s="37" t="s">
        <v>141</v>
      </c>
      <c r="G2342" s="38" t="str">
        <f t="shared" si="407"/>
        <v>3.3.95.40.05</v>
      </c>
      <c r="H2342" s="23" t="s">
        <v>355</v>
      </c>
      <c r="I2342" s="38" t="str">
        <f t="shared" si="406"/>
        <v>A</v>
      </c>
      <c r="J2342" s="38">
        <f t="shared" si="408"/>
        <v>5</v>
      </c>
      <c r="K2342" s="39" t="s">
        <v>47</v>
      </c>
      <c r="L2342" s="38" t="s">
        <v>770</v>
      </c>
      <c r="M2342" s="38" t="s">
        <v>545</v>
      </c>
      <c r="N2342" s="59" t="s">
        <v>549</v>
      </c>
      <c r="O2342" s="62" t="s">
        <v>554</v>
      </c>
      <c r="Q2342" s="2" t="str">
        <f t="shared" si="416"/>
        <v>3.3.95.40.05</v>
      </c>
      <c r="R2342" s="2" t="str">
        <f t="shared" si="417"/>
        <v>33954005</v>
      </c>
      <c r="S2342" s="2" t="b">
        <f t="shared" si="418"/>
        <v>1</v>
      </c>
      <c r="T2342" s="6" t="str">
        <f t="shared" si="419"/>
        <v>33954005</v>
      </c>
      <c r="V2342" s="9" t="str">
        <f t="shared" si="420"/>
        <v>A</v>
      </c>
      <c r="W2342" s="2" t="b">
        <f t="shared" si="421"/>
        <v>1</v>
      </c>
      <c r="Y2342" s="2" t="str">
        <f t="shared" si="422"/>
        <v>3.3.95.40.05 - HOSPEDAGENS DE SISTEMAS</v>
      </c>
      <c r="Z2342" s="2" t="s">
        <v>549</v>
      </c>
    </row>
    <row r="2343" spans="2:26" x14ac:dyDescent="0.25">
      <c r="B2343" s="36" t="s">
        <v>135</v>
      </c>
      <c r="C2343" s="37" t="s">
        <v>135</v>
      </c>
      <c r="D2343" s="37" t="s">
        <v>225</v>
      </c>
      <c r="E2343" s="37" t="s">
        <v>153</v>
      </c>
      <c r="F2343" s="37" t="s">
        <v>142</v>
      </c>
      <c r="G2343" s="38" t="str">
        <f t="shared" si="407"/>
        <v>3.3.95.40.06</v>
      </c>
      <c r="H2343" s="23" t="s">
        <v>496</v>
      </c>
      <c r="I2343" s="38" t="str">
        <f t="shared" si="406"/>
        <v>A</v>
      </c>
      <c r="J2343" s="38">
        <f t="shared" si="408"/>
        <v>5</v>
      </c>
      <c r="K2343" s="39" t="s">
        <v>47</v>
      </c>
      <c r="L2343" s="38" t="s">
        <v>770</v>
      </c>
      <c r="M2343" s="38" t="s">
        <v>545</v>
      </c>
      <c r="N2343" s="59" t="s">
        <v>549</v>
      </c>
      <c r="O2343" s="62" t="s">
        <v>554</v>
      </c>
      <c r="Q2343" s="2" t="str">
        <f t="shared" si="416"/>
        <v>3.3.95.40.06</v>
      </c>
      <c r="R2343" s="2" t="str">
        <f t="shared" si="417"/>
        <v>33954006</v>
      </c>
      <c r="S2343" s="2" t="b">
        <f t="shared" si="418"/>
        <v>1</v>
      </c>
      <c r="T2343" s="6" t="str">
        <f t="shared" si="419"/>
        <v>33954006</v>
      </c>
      <c r="V2343" s="9" t="str">
        <f t="shared" si="420"/>
        <v>A</v>
      </c>
      <c r="W2343" s="2" t="b">
        <f t="shared" si="421"/>
        <v>1</v>
      </c>
      <c r="Y2343" s="2" t="str">
        <f t="shared" si="422"/>
        <v>3.3.95.40.06 - LOCAÇÃO DE SOFTWARE</v>
      </c>
      <c r="Z2343" s="2" t="s">
        <v>549</v>
      </c>
    </row>
    <row r="2344" spans="2:26" x14ac:dyDescent="0.25">
      <c r="B2344" s="36">
        <v>3</v>
      </c>
      <c r="C2344" s="37">
        <v>3</v>
      </c>
      <c r="D2344" s="37" t="s">
        <v>225</v>
      </c>
      <c r="E2344" s="37">
        <v>40</v>
      </c>
      <c r="F2344" s="37" t="s">
        <v>143</v>
      </c>
      <c r="G2344" s="38" t="str">
        <f t="shared" si="407"/>
        <v>3.3.95.40.07</v>
      </c>
      <c r="H2344" s="23" t="s">
        <v>356</v>
      </c>
      <c r="I2344" s="38" t="str">
        <f t="shared" si="406"/>
        <v>A</v>
      </c>
      <c r="J2344" s="38">
        <f t="shared" si="408"/>
        <v>5</v>
      </c>
      <c r="K2344" s="39" t="s">
        <v>47</v>
      </c>
      <c r="L2344" s="38" t="s">
        <v>770</v>
      </c>
      <c r="M2344" s="38" t="s">
        <v>545</v>
      </c>
      <c r="N2344" s="59" t="s">
        <v>549</v>
      </c>
      <c r="O2344" s="62" t="s">
        <v>554</v>
      </c>
      <c r="Q2344" s="2" t="str">
        <f t="shared" si="416"/>
        <v>3.3.95.40.07</v>
      </c>
      <c r="R2344" s="2" t="str">
        <f t="shared" si="417"/>
        <v>33954007</v>
      </c>
      <c r="S2344" s="2" t="b">
        <f t="shared" si="418"/>
        <v>1</v>
      </c>
      <c r="T2344" s="6" t="str">
        <f t="shared" si="419"/>
        <v>33954007</v>
      </c>
      <c r="V2344" s="9" t="str">
        <f t="shared" si="420"/>
        <v>A</v>
      </c>
      <c r="W2344" s="2" t="b">
        <f t="shared" si="421"/>
        <v>1</v>
      </c>
      <c r="Y2344" s="2" t="str">
        <f t="shared" si="422"/>
        <v>3.3.95.40.07 - COMUNICAÇÃO DE DADOS</v>
      </c>
      <c r="Z2344" s="2" t="s">
        <v>549</v>
      </c>
    </row>
    <row r="2345" spans="2:26" x14ac:dyDescent="0.25">
      <c r="B2345" s="36">
        <v>3</v>
      </c>
      <c r="C2345" s="37">
        <v>3</v>
      </c>
      <c r="D2345" s="37" t="s">
        <v>225</v>
      </c>
      <c r="E2345" s="37">
        <v>40</v>
      </c>
      <c r="F2345" s="37" t="s">
        <v>144</v>
      </c>
      <c r="G2345" s="38" t="str">
        <f t="shared" si="407"/>
        <v>3.3.95.40.08</v>
      </c>
      <c r="H2345" s="23" t="s">
        <v>357</v>
      </c>
      <c r="I2345" s="38" t="str">
        <f t="shared" si="406"/>
        <v>A</v>
      </c>
      <c r="J2345" s="38">
        <f t="shared" si="408"/>
        <v>5</v>
      </c>
      <c r="K2345" s="39" t="s">
        <v>47</v>
      </c>
      <c r="L2345" s="38" t="s">
        <v>770</v>
      </c>
      <c r="M2345" s="38" t="s">
        <v>545</v>
      </c>
      <c r="N2345" s="59" t="s">
        <v>549</v>
      </c>
      <c r="O2345" s="62" t="s">
        <v>554</v>
      </c>
      <c r="Q2345" s="2" t="str">
        <f t="shared" si="416"/>
        <v>3.3.95.40.08</v>
      </c>
      <c r="R2345" s="2" t="str">
        <f t="shared" si="417"/>
        <v>33954008</v>
      </c>
      <c r="S2345" s="2" t="b">
        <f t="shared" si="418"/>
        <v>1</v>
      </c>
      <c r="T2345" s="6" t="str">
        <f t="shared" si="419"/>
        <v>33954008</v>
      </c>
      <c r="V2345" s="9" t="str">
        <f t="shared" si="420"/>
        <v>A</v>
      </c>
      <c r="W2345" s="2" t="b">
        <f t="shared" si="421"/>
        <v>1</v>
      </c>
      <c r="Y2345" s="2" t="str">
        <f t="shared" si="422"/>
        <v>3.3.95.40.08 - SUPORTE A USUÁRIOS DE TIC</v>
      </c>
      <c r="Z2345" s="2" t="s">
        <v>549</v>
      </c>
    </row>
    <row r="2346" spans="2:26" x14ac:dyDescent="0.25">
      <c r="B2346" s="36">
        <v>3</v>
      </c>
      <c r="C2346" s="37">
        <v>3</v>
      </c>
      <c r="D2346" s="37" t="s">
        <v>225</v>
      </c>
      <c r="E2346" s="37">
        <v>40</v>
      </c>
      <c r="F2346" s="37" t="s">
        <v>174</v>
      </c>
      <c r="G2346" s="38" t="str">
        <f t="shared" si="407"/>
        <v>3.3.95.40.09</v>
      </c>
      <c r="H2346" s="23" t="s">
        <v>358</v>
      </c>
      <c r="I2346" s="38" t="str">
        <f t="shared" si="406"/>
        <v>A</v>
      </c>
      <c r="J2346" s="38">
        <f t="shared" si="408"/>
        <v>5</v>
      </c>
      <c r="K2346" s="39" t="s">
        <v>47</v>
      </c>
      <c r="L2346" s="38" t="s">
        <v>770</v>
      </c>
      <c r="M2346" s="38" t="s">
        <v>545</v>
      </c>
      <c r="N2346" s="59" t="s">
        <v>549</v>
      </c>
      <c r="O2346" s="62" t="s">
        <v>554</v>
      </c>
      <c r="Q2346" s="2" t="str">
        <f t="shared" si="416"/>
        <v>3.3.95.40.09</v>
      </c>
      <c r="R2346" s="2" t="str">
        <f t="shared" si="417"/>
        <v>33954009</v>
      </c>
      <c r="S2346" s="2" t="b">
        <f t="shared" si="418"/>
        <v>1</v>
      </c>
      <c r="T2346" s="6" t="str">
        <f t="shared" si="419"/>
        <v>33954009</v>
      </c>
      <c r="V2346" s="9" t="str">
        <f t="shared" si="420"/>
        <v>A</v>
      </c>
      <c r="W2346" s="2" t="b">
        <f t="shared" si="421"/>
        <v>1</v>
      </c>
      <c r="Y2346" s="2" t="str">
        <f t="shared" si="422"/>
        <v>3.3.95.40.09 - SUPORTE DE INFRAESTRUTURA DE TIC</v>
      </c>
      <c r="Z2346" s="2" t="s">
        <v>549</v>
      </c>
    </row>
    <row r="2347" spans="2:26" x14ac:dyDescent="0.25">
      <c r="B2347" s="36">
        <v>3</v>
      </c>
      <c r="C2347" s="37">
        <v>3</v>
      </c>
      <c r="D2347" s="37" t="s">
        <v>225</v>
      </c>
      <c r="E2347" s="37">
        <v>40</v>
      </c>
      <c r="F2347" s="37" t="s">
        <v>183</v>
      </c>
      <c r="G2347" s="38" t="str">
        <f t="shared" si="407"/>
        <v>3.3.95.40.10</v>
      </c>
      <c r="H2347" s="23" t="s">
        <v>359</v>
      </c>
      <c r="I2347" s="38" t="str">
        <f t="shared" si="406"/>
        <v>A</v>
      </c>
      <c r="J2347" s="38">
        <f t="shared" si="408"/>
        <v>5</v>
      </c>
      <c r="K2347" s="39" t="s">
        <v>47</v>
      </c>
      <c r="L2347" s="38" t="s">
        <v>770</v>
      </c>
      <c r="M2347" s="38" t="s">
        <v>545</v>
      </c>
      <c r="N2347" s="59" t="s">
        <v>549</v>
      </c>
      <c r="O2347" s="62" t="s">
        <v>554</v>
      </c>
      <c r="Q2347" s="2" t="str">
        <f t="shared" si="416"/>
        <v>3.3.95.40.10</v>
      </c>
      <c r="R2347" s="2" t="str">
        <f t="shared" si="417"/>
        <v>33954010</v>
      </c>
      <c r="S2347" s="2" t="b">
        <f t="shared" si="418"/>
        <v>1</v>
      </c>
      <c r="T2347" s="6" t="str">
        <f t="shared" si="419"/>
        <v>33954010</v>
      </c>
      <c r="V2347" s="9" t="str">
        <f t="shared" si="420"/>
        <v>A</v>
      </c>
      <c r="W2347" s="2" t="b">
        <f t="shared" si="421"/>
        <v>1</v>
      </c>
      <c r="Y2347" s="2" t="str">
        <f t="shared" si="422"/>
        <v>3.3.95.40.10 - SERVIÇOS TÉCNICOS PROFISSIONAIS DE TIC</v>
      </c>
      <c r="Z2347" s="2" t="s">
        <v>549</v>
      </c>
    </row>
    <row r="2348" spans="2:26" x14ac:dyDescent="0.25">
      <c r="B2348" s="36">
        <v>3</v>
      </c>
      <c r="C2348" s="37">
        <v>3</v>
      </c>
      <c r="D2348" s="37" t="s">
        <v>225</v>
      </c>
      <c r="E2348" s="37">
        <v>40</v>
      </c>
      <c r="F2348" s="37" t="s">
        <v>175</v>
      </c>
      <c r="G2348" s="38" t="str">
        <f t="shared" si="407"/>
        <v>3.3.95.40.11</v>
      </c>
      <c r="H2348" s="23" t="s">
        <v>360</v>
      </c>
      <c r="I2348" s="38" t="str">
        <f t="shared" si="406"/>
        <v>A</v>
      </c>
      <c r="J2348" s="38">
        <f t="shared" si="408"/>
        <v>5</v>
      </c>
      <c r="K2348" s="39" t="s">
        <v>47</v>
      </c>
      <c r="L2348" s="38" t="s">
        <v>770</v>
      </c>
      <c r="M2348" s="38" t="s">
        <v>545</v>
      </c>
      <c r="N2348" s="59" t="s">
        <v>549</v>
      </c>
      <c r="O2348" s="62" t="s">
        <v>554</v>
      </c>
      <c r="Q2348" s="2" t="str">
        <f t="shared" si="416"/>
        <v>3.3.95.40.11</v>
      </c>
      <c r="R2348" s="2" t="str">
        <f t="shared" si="417"/>
        <v>33954011</v>
      </c>
      <c r="S2348" s="2" t="b">
        <f t="shared" si="418"/>
        <v>1</v>
      </c>
      <c r="T2348" s="6" t="str">
        <f t="shared" si="419"/>
        <v>33954011</v>
      </c>
      <c r="V2348" s="9" t="str">
        <f t="shared" si="420"/>
        <v>A</v>
      </c>
      <c r="W2348" s="2" t="b">
        <f t="shared" si="421"/>
        <v>1</v>
      </c>
      <c r="Y2348" s="2" t="str">
        <f t="shared" si="422"/>
        <v>3.3.95.40.11 - DIGITALIZAÇÃO</v>
      </c>
      <c r="Z2348" s="2" t="s">
        <v>549</v>
      </c>
    </row>
    <row r="2349" spans="2:26" x14ac:dyDescent="0.25">
      <c r="B2349" s="36" t="s">
        <v>135</v>
      </c>
      <c r="C2349" s="37" t="s">
        <v>135</v>
      </c>
      <c r="D2349" s="37" t="s">
        <v>225</v>
      </c>
      <c r="E2349" s="37" t="s">
        <v>153</v>
      </c>
      <c r="F2349" s="37" t="s">
        <v>145</v>
      </c>
      <c r="G2349" s="38" t="str">
        <f t="shared" si="407"/>
        <v>3.3.95.40.12</v>
      </c>
      <c r="H2349" s="23" t="s">
        <v>497</v>
      </c>
      <c r="I2349" s="38" t="str">
        <f t="shared" si="406"/>
        <v>A</v>
      </c>
      <c r="J2349" s="38">
        <f t="shared" si="408"/>
        <v>5</v>
      </c>
      <c r="K2349" s="39" t="s">
        <v>47</v>
      </c>
      <c r="L2349" s="38" t="s">
        <v>770</v>
      </c>
      <c r="M2349" s="38" t="s">
        <v>545</v>
      </c>
      <c r="N2349" s="59" t="s">
        <v>549</v>
      </c>
      <c r="O2349" s="62" t="s">
        <v>554</v>
      </c>
      <c r="Q2349" s="2" t="str">
        <f t="shared" si="416"/>
        <v>3.3.95.40.12</v>
      </c>
      <c r="R2349" s="2" t="str">
        <f t="shared" si="417"/>
        <v>33954012</v>
      </c>
      <c r="S2349" s="2" t="b">
        <f t="shared" si="418"/>
        <v>1</v>
      </c>
      <c r="T2349" s="6" t="str">
        <f t="shared" si="419"/>
        <v>33954012</v>
      </c>
      <c r="V2349" s="9" t="str">
        <f t="shared" si="420"/>
        <v>A</v>
      </c>
      <c r="W2349" s="2" t="b">
        <f t="shared" si="421"/>
        <v>1</v>
      </c>
      <c r="Y2349" s="2" t="str">
        <f t="shared" si="422"/>
        <v>3.3.95.40.12 - MANUTENÇÃO E CONSERVAÇÃO DE EQUIPAMENTOS DE TIC</v>
      </c>
      <c r="Z2349" s="2" t="s">
        <v>549</v>
      </c>
    </row>
    <row r="2350" spans="2:26" x14ac:dyDescent="0.25">
      <c r="B2350" s="36" t="s">
        <v>135</v>
      </c>
      <c r="C2350" s="37" t="s">
        <v>135</v>
      </c>
      <c r="D2350" s="37" t="s">
        <v>225</v>
      </c>
      <c r="E2350" s="37" t="s">
        <v>153</v>
      </c>
      <c r="F2350" s="37" t="s">
        <v>176</v>
      </c>
      <c r="G2350" s="38" t="str">
        <f t="shared" si="407"/>
        <v>3.3.95.40.14</v>
      </c>
      <c r="H2350" s="23" t="s">
        <v>498</v>
      </c>
      <c r="I2350" s="38" t="str">
        <f t="shared" si="406"/>
        <v>A</v>
      </c>
      <c r="J2350" s="38">
        <f t="shared" si="408"/>
        <v>5</v>
      </c>
      <c r="K2350" s="39" t="s">
        <v>47</v>
      </c>
      <c r="L2350" s="38" t="s">
        <v>770</v>
      </c>
      <c r="M2350" s="38" t="s">
        <v>545</v>
      </c>
      <c r="N2350" s="59" t="s">
        <v>549</v>
      </c>
      <c r="O2350" s="62" t="s">
        <v>554</v>
      </c>
      <c r="Q2350" s="2" t="str">
        <f t="shared" si="416"/>
        <v>3.3.95.40.14</v>
      </c>
      <c r="R2350" s="2" t="str">
        <f t="shared" si="417"/>
        <v>33954014</v>
      </c>
      <c r="S2350" s="2" t="b">
        <f t="shared" si="418"/>
        <v>1</v>
      </c>
      <c r="T2350" s="6" t="str">
        <f t="shared" si="419"/>
        <v>33954014</v>
      </c>
      <c r="V2350" s="9" t="str">
        <f t="shared" si="420"/>
        <v>A</v>
      </c>
      <c r="W2350" s="2" t="b">
        <f t="shared" si="421"/>
        <v>1</v>
      </c>
      <c r="Y2350" s="2" t="str">
        <f t="shared" si="422"/>
        <v>3.3.95.40.14 - TELEFONIA FIXA E MÓVEL - PACOTE DE COMUNICAÇÃO DE DADOS</v>
      </c>
      <c r="Z2350" s="2" t="s">
        <v>549</v>
      </c>
    </row>
    <row r="2351" spans="2:26" x14ac:dyDescent="0.25">
      <c r="B2351" s="36">
        <v>3</v>
      </c>
      <c r="C2351" s="37">
        <v>3</v>
      </c>
      <c r="D2351" s="37" t="s">
        <v>225</v>
      </c>
      <c r="E2351" s="37">
        <v>40</v>
      </c>
      <c r="F2351" s="37">
        <v>15</v>
      </c>
      <c r="G2351" s="38" t="str">
        <f t="shared" si="407"/>
        <v>3.3.95.40.15</v>
      </c>
      <c r="H2351" s="23" t="s">
        <v>361</v>
      </c>
      <c r="I2351" s="38" t="str">
        <f t="shared" si="406"/>
        <v>A</v>
      </c>
      <c r="J2351" s="38">
        <f t="shared" si="408"/>
        <v>5</v>
      </c>
      <c r="K2351" s="39" t="s">
        <v>47</v>
      </c>
      <c r="L2351" s="38" t="s">
        <v>770</v>
      </c>
      <c r="M2351" s="38" t="s">
        <v>545</v>
      </c>
      <c r="N2351" s="59" t="s">
        <v>549</v>
      </c>
      <c r="O2351" s="62" t="s">
        <v>554</v>
      </c>
      <c r="Q2351" s="2" t="str">
        <f t="shared" si="416"/>
        <v>3.3.95.40.15</v>
      </c>
      <c r="R2351" s="2" t="str">
        <f t="shared" si="417"/>
        <v>33954015</v>
      </c>
      <c r="S2351" s="2" t="b">
        <f t="shared" si="418"/>
        <v>1</v>
      </c>
      <c r="T2351" s="6" t="str">
        <f t="shared" si="419"/>
        <v>33954015</v>
      </c>
      <c r="V2351" s="9" t="str">
        <f t="shared" si="420"/>
        <v>A</v>
      </c>
      <c r="W2351" s="2" t="b">
        <f t="shared" si="421"/>
        <v>1</v>
      </c>
      <c r="Y2351" s="2" t="str">
        <f t="shared" si="422"/>
        <v>3.3.95.40.15 - TREINAMENTO E CAPACITAÇÃO EM TIC</v>
      </c>
      <c r="Z2351" s="2" t="s">
        <v>549</v>
      </c>
    </row>
    <row r="2352" spans="2:26" x14ac:dyDescent="0.25">
      <c r="B2352" s="36">
        <v>3</v>
      </c>
      <c r="C2352" s="37">
        <v>3</v>
      </c>
      <c r="D2352" s="37" t="s">
        <v>225</v>
      </c>
      <c r="E2352" s="37">
        <v>40</v>
      </c>
      <c r="F2352" s="37">
        <v>16</v>
      </c>
      <c r="G2352" s="38" t="str">
        <f t="shared" si="407"/>
        <v>3.3.95.40.16</v>
      </c>
      <c r="H2352" s="23" t="s">
        <v>362</v>
      </c>
      <c r="I2352" s="38" t="str">
        <f t="shared" si="406"/>
        <v>A</v>
      </c>
      <c r="J2352" s="38">
        <f t="shared" si="408"/>
        <v>5</v>
      </c>
      <c r="K2352" s="39" t="s">
        <v>47</v>
      </c>
      <c r="L2352" s="38" t="s">
        <v>770</v>
      </c>
      <c r="M2352" s="38" t="s">
        <v>545</v>
      </c>
      <c r="N2352" s="59" t="s">
        <v>549</v>
      </c>
      <c r="O2352" s="62" t="s">
        <v>554</v>
      </c>
      <c r="Q2352" s="2" t="str">
        <f t="shared" si="416"/>
        <v>3.3.95.40.16</v>
      </c>
      <c r="R2352" s="2" t="str">
        <f t="shared" si="417"/>
        <v>33954016</v>
      </c>
      <c r="S2352" s="2" t="b">
        <f t="shared" si="418"/>
        <v>1</v>
      </c>
      <c r="T2352" s="6" t="str">
        <f t="shared" si="419"/>
        <v>33954016</v>
      </c>
      <c r="V2352" s="9" t="str">
        <f t="shared" si="420"/>
        <v>A</v>
      </c>
      <c r="W2352" s="2" t="b">
        <f t="shared" si="421"/>
        <v>1</v>
      </c>
      <c r="Y2352" s="2" t="str">
        <f t="shared" si="422"/>
        <v>3.3.95.40.16 - CONTEÚDO DE WEB</v>
      </c>
      <c r="Z2352" s="2" t="s">
        <v>549</v>
      </c>
    </row>
    <row r="2353" spans="2:26" x14ac:dyDescent="0.25">
      <c r="B2353" s="36">
        <v>3</v>
      </c>
      <c r="C2353" s="37">
        <v>3</v>
      </c>
      <c r="D2353" s="37" t="s">
        <v>225</v>
      </c>
      <c r="E2353" s="37">
        <v>40</v>
      </c>
      <c r="F2353" s="37">
        <v>17</v>
      </c>
      <c r="G2353" s="38" t="str">
        <f t="shared" si="407"/>
        <v>3.3.95.40.17</v>
      </c>
      <c r="H2353" s="23" t="s">
        <v>363</v>
      </c>
      <c r="I2353" s="38" t="str">
        <f t="shared" si="406"/>
        <v>A</v>
      </c>
      <c r="J2353" s="38">
        <f t="shared" si="408"/>
        <v>5</v>
      </c>
      <c r="K2353" s="39" t="s">
        <v>47</v>
      </c>
      <c r="L2353" s="38" t="s">
        <v>770</v>
      </c>
      <c r="M2353" s="38" t="s">
        <v>545</v>
      </c>
      <c r="N2353" s="59" t="s">
        <v>549</v>
      </c>
      <c r="O2353" s="62" t="s">
        <v>554</v>
      </c>
      <c r="Q2353" s="2" t="str">
        <f t="shared" si="416"/>
        <v>3.3.95.40.17</v>
      </c>
      <c r="R2353" s="2" t="str">
        <f t="shared" si="417"/>
        <v>33954017</v>
      </c>
      <c r="S2353" s="2" t="b">
        <f t="shared" si="418"/>
        <v>1</v>
      </c>
      <c r="T2353" s="6" t="str">
        <f t="shared" si="419"/>
        <v>33954017</v>
      </c>
      <c r="V2353" s="9" t="str">
        <f t="shared" si="420"/>
        <v>A</v>
      </c>
      <c r="W2353" s="2" t="b">
        <f t="shared" si="421"/>
        <v>1</v>
      </c>
      <c r="Y2353" s="2" t="str">
        <f t="shared" si="422"/>
        <v>3.3.95.40.17 - TRATAMENTO DE DADOS</v>
      </c>
      <c r="Z2353" s="2" t="s">
        <v>549</v>
      </c>
    </row>
    <row r="2354" spans="2:26" x14ac:dyDescent="0.25">
      <c r="B2354" s="36">
        <v>3</v>
      </c>
      <c r="C2354" s="37">
        <v>3</v>
      </c>
      <c r="D2354" s="37" t="s">
        <v>225</v>
      </c>
      <c r="E2354" s="37">
        <v>40</v>
      </c>
      <c r="F2354" s="37">
        <v>21</v>
      </c>
      <c r="G2354" s="38" t="str">
        <f t="shared" si="407"/>
        <v>3.3.95.40.21</v>
      </c>
      <c r="H2354" s="23" t="s">
        <v>364</v>
      </c>
      <c r="I2354" s="38" t="str">
        <f t="shared" si="406"/>
        <v>A</v>
      </c>
      <c r="J2354" s="38">
        <f t="shared" si="408"/>
        <v>5</v>
      </c>
      <c r="K2354" s="39" t="s">
        <v>47</v>
      </c>
      <c r="L2354" s="38" t="s">
        <v>770</v>
      </c>
      <c r="M2354" s="38" t="s">
        <v>545</v>
      </c>
      <c r="N2354" s="59" t="s">
        <v>549</v>
      </c>
      <c r="O2354" s="62" t="s">
        <v>554</v>
      </c>
      <c r="Q2354" s="2" t="str">
        <f t="shared" si="416"/>
        <v>3.3.95.40.21</v>
      </c>
      <c r="R2354" s="2" t="str">
        <f t="shared" si="417"/>
        <v>33954021</v>
      </c>
      <c r="S2354" s="2" t="b">
        <f t="shared" si="418"/>
        <v>1</v>
      </c>
      <c r="T2354" s="6" t="str">
        <f t="shared" si="419"/>
        <v>33954021</v>
      </c>
      <c r="V2354" s="9" t="str">
        <f t="shared" si="420"/>
        <v>A</v>
      </c>
      <c r="W2354" s="2" t="b">
        <f t="shared" si="421"/>
        <v>1</v>
      </c>
      <c r="Y2354" s="2" t="str">
        <f t="shared" si="422"/>
        <v>3.3.95.40.21 - SERVIÇOS RELACIONADOS A COMPUTAÇÃO EM NUVENS</v>
      </c>
      <c r="Z2354" s="2" t="s">
        <v>549</v>
      </c>
    </row>
    <row r="2355" spans="2:26" x14ac:dyDescent="0.25">
      <c r="B2355" s="36" t="s">
        <v>135</v>
      </c>
      <c r="C2355" s="37" t="s">
        <v>135</v>
      </c>
      <c r="D2355" s="37" t="s">
        <v>225</v>
      </c>
      <c r="E2355" s="37" t="s">
        <v>153</v>
      </c>
      <c r="F2355" s="37" t="s">
        <v>191</v>
      </c>
      <c r="G2355" s="38" t="str">
        <f t="shared" si="407"/>
        <v>3.3.95.40.99</v>
      </c>
      <c r="H2355" s="23" t="s">
        <v>370</v>
      </c>
      <c r="I2355" s="38" t="str">
        <f t="shared" si="406"/>
        <v>A</v>
      </c>
      <c r="J2355" s="38">
        <f t="shared" si="408"/>
        <v>5</v>
      </c>
      <c r="K2355" s="39" t="s">
        <v>47</v>
      </c>
      <c r="L2355" s="38" t="s">
        <v>770</v>
      </c>
      <c r="M2355" s="38" t="s">
        <v>545</v>
      </c>
      <c r="N2355" s="59" t="s">
        <v>549</v>
      </c>
      <c r="O2355" s="62" t="s">
        <v>554</v>
      </c>
      <c r="Q2355" s="2" t="str">
        <f t="shared" si="416"/>
        <v>3.3.95.40.99</v>
      </c>
      <c r="R2355" s="2" t="str">
        <f t="shared" si="417"/>
        <v>33954099</v>
      </c>
      <c r="S2355" s="2" t="b">
        <f t="shared" si="418"/>
        <v>1</v>
      </c>
      <c r="T2355" s="6" t="str">
        <f t="shared" si="419"/>
        <v>33954099</v>
      </c>
      <c r="V2355" s="9" t="str">
        <f t="shared" si="420"/>
        <v>A</v>
      </c>
      <c r="W2355" s="2" t="b">
        <f t="shared" si="421"/>
        <v>1</v>
      </c>
      <c r="Y2355" s="2" t="str">
        <f t="shared" si="422"/>
        <v>3.3.95.40.99 - OUTROS SERVIÇOS DE TECNOLOGIA DA INFORMAÇÃO E COMUNICAÇÃO - PESSOA JURÍDICA</v>
      </c>
      <c r="Z2355" s="2" t="s">
        <v>549</v>
      </c>
    </row>
    <row r="2356" spans="2:26" x14ac:dyDescent="0.25">
      <c r="B2356" s="30" t="s">
        <v>135</v>
      </c>
      <c r="C2356" s="31" t="s">
        <v>135</v>
      </c>
      <c r="D2356" s="31" t="s">
        <v>225</v>
      </c>
      <c r="E2356" s="31" t="s">
        <v>163</v>
      </c>
      <c r="F2356" s="31" t="s">
        <v>186</v>
      </c>
      <c r="G2356" s="32" t="str">
        <f t="shared" si="407"/>
        <v>3.3.95.41.00</v>
      </c>
      <c r="H2356" s="33" t="s">
        <v>28</v>
      </c>
      <c r="I2356" s="34" t="str">
        <f t="shared" si="406"/>
        <v>S</v>
      </c>
      <c r="J2356" s="32">
        <f t="shared" si="408"/>
        <v>4</v>
      </c>
      <c r="K2356" s="35" t="s">
        <v>46</v>
      </c>
      <c r="L2356" s="32" t="s">
        <v>770</v>
      </c>
      <c r="M2356" s="32" t="s">
        <v>544</v>
      </c>
      <c r="N2356" s="59" t="s">
        <v>549</v>
      </c>
      <c r="O2356" s="61" t="s">
        <v>554</v>
      </c>
      <c r="Q2356" s="2" t="str">
        <f t="shared" si="416"/>
        <v>3.3.95.41.00</v>
      </c>
      <c r="R2356" s="2" t="str">
        <f t="shared" si="417"/>
        <v>33954100</v>
      </c>
      <c r="S2356" s="2" t="b">
        <f t="shared" si="418"/>
        <v>1</v>
      </c>
      <c r="T2356" s="6" t="str">
        <f t="shared" si="419"/>
        <v>33954100</v>
      </c>
      <c r="V2356" s="9" t="str">
        <f t="shared" si="420"/>
        <v>S</v>
      </c>
      <c r="W2356" s="2" t="b">
        <f t="shared" si="421"/>
        <v>1</v>
      </c>
      <c r="Y2356" s="2" t="str">
        <f t="shared" si="422"/>
        <v>3.3.95.41.00 - CONTRIBUIÇÕES</v>
      </c>
      <c r="Z2356" s="2" t="s">
        <v>549</v>
      </c>
    </row>
    <row r="2357" spans="2:26" x14ac:dyDescent="0.25">
      <c r="B2357" s="36" t="s">
        <v>135</v>
      </c>
      <c r="C2357" s="37" t="s">
        <v>135</v>
      </c>
      <c r="D2357" s="37" t="s">
        <v>225</v>
      </c>
      <c r="E2357" s="37" t="s">
        <v>163</v>
      </c>
      <c r="F2357" s="37" t="s">
        <v>191</v>
      </c>
      <c r="G2357" s="38" t="str">
        <f t="shared" si="407"/>
        <v>3.3.95.41.99</v>
      </c>
      <c r="H2357" s="45" t="s">
        <v>557</v>
      </c>
      <c r="I2357" s="38" t="str">
        <f t="shared" si="406"/>
        <v>A</v>
      </c>
      <c r="J2357" s="38">
        <f t="shared" si="408"/>
        <v>5</v>
      </c>
      <c r="K2357" s="39" t="s">
        <v>47</v>
      </c>
      <c r="L2357" s="38" t="s">
        <v>770</v>
      </c>
      <c r="M2357" s="38" t="s">
        <v>545</v>
      </c>
      <c r="N2357" s="67" t="s">
        <v>549</v>
      </c>
      <c r="O2357" s="62" t="s">
        <v>554</v>
      </c>
      <c r="T2357" s="6"/>
    </row>
    <row r="2358" spans="2:26" x14ac:dyDescent="0.25">
      <c r="B2358" s="30" t="s">
        <v>135</v>
      </c>
      <c r="C2358" s="31" t="s">
        <v>135</v>
      </c>
      <c r="D2358" s="31" t="s">
        <v>225</v>
      </c>
      <c r="E2358" s="31" t="s">
        <v>167</v>
      </c>
      <c r="F2358" s="31" t="s">
        <v>186</v>
      </c>
      <c r="G2358" s="32" t="str">
        <f t="shared" si="407"/>
        <v>3.3.95.45.00</v>
      </c>
      <c r="H2358" s="33" t="s">
        <v>372</v>
      </c>
      <c r="I2358" s="34" t="str">
        <f t="shared" si="406"/>
        <v>S</v>
      </c>
      <c r="J2358" s="32">
        <f t="shared" si="408"/>
        <v>4</v>
      </c>
      <c r="K2358" s="35" t="s">
        <v>46</v>
      </c>
      <c r="L2358" s="32" t="s">
        <v>770</v>
      </c>
      <c r="M2358" s="32" t="s">
        <v>544</v>
      </c>
      <c r="N2358" s="59" t="s">
        <v>549</v>
      </c>
      <c r="O2358" s="61" t="s">
        <v>554</v>
      </c>
      <c r="Q2358" s="2" t="str">
        <f>B2358&amp;"."&amp;C2358&amp;"."&amp;D2358&amp;"."&amp;E2358&amp;"."&amp;F2358</f>
        <v>3.3.95.45.00</v>
      </c>
      <c r="R2358" s="2" t="str">
        <f>SUBSTITUTE(Q2358,".","")</f>
        <v>33954500</v>
      </c>
      <c r="S2358" s="2" t="b">
        <f>R2358=T2358</f>
        <v>1</v>
      </c>
      <c r="T2358" s="6" t="str">
        <f>TRIM(SUBSTITUTE(TEXT(G2358,"00000000"),".",""))</f>
        <v>33954500</v>
      </c>
      <c r="V2358" s="9" t="str">
        <f>IF(IFERROR(SEARCH("Último",K2358),0)&gt;0,"A","S")</f>
        <v>S</v>
      </c>
      <c r="W2358" s="2" t="b">
        <f>V2358=I2358</f>
        <v>1</v>
      </c>
      <c r="Y2358" s="2" t="str">
        <f>G2358&amp;" - "&amp;H2358</f>
        <v>3.3.95.45.00 - SUBVENÇÕES ECONÔMICAS</v>
      </c>
      <c r="Z2358" s="2" t="s">
        <v>549</v>
      </c>
    </row>
    <row r="2359" spans="2:26" x14ac:dyDescent="0.25">
      <c r="B2359" s="36" t="s">
        <v>135</v>
      </c>
      <c r="C2359" s="37" t="s">
        <v>135</v>
      </c>
      <c r="D2359" s="37" t="s">
        <v>225</v>
      </c>
      <c r="E2359" s="37" t="s">
        <v>167</v>
      </c>
      <c r="F2359" s="37" t="s">
        <v>173</v>
      </c>
      <c r="G2359" s="38" t="str">
        <f t="shared" si="407"/>
        <v>3.3.95.45.01</v>
      </c>
      <c r="H2359" s="45" t="s">
        <v>644</v>
      </c>
      <c r="I2359" s="38" t="str">
        <f t="shared" si="406"/>
        <v>A</v>
      </c>
      <c r="J2359" s="38">
        <f t="shared" si="408"/>
        <v>5</v>
      </c>
      <c r="K2359" s="39" t="s">
        <v>47</v>
      </c>
      <c r="L2359" s="38" t="s">
        <v>770</v>
      </c>
      <c r="M2359" s="38" t="s">
        <v>545</v>
      </c>
      <c r="N2359" s="67" t="s">
        <v>549</v>
      </c>
      <c r="O2359" s="62" t="s">
        <v>554</v>
      </c>
      <c r="T2359" s="6"/>
    </row>
    <row r="2360" spans="2:26" ht="30" x14ac:dyDescent="0.25">
      <c r="B2360" s="36" t="s">
        <v>135</v>
      </c>
      <c r="C2360" s="37" t="s">
        <v>135</v>
      </c>
      <c r="D2360" s="37" t="s">
        <v>225</v>
      </c>
      <c r="E2360" s="37" t="s">
        <v>167</v>
      </c>
      <c r="F2360" s="37" t="s">
        <v>138</v>
      </c>
      <c r="G2360" s="38" t="str">
        <f t="shared" si="407"/>
        <v>3.3.95.45.02</v>
      </c>
      <c r="H2360" s="45" t="s">
        <v>645</v>
      </c>
      <c r="I2360" s="38" t="str">
        <f t="shared" si="406"/>
        <v>A</v>
      </c>
      <c r="J2360" s="38">
        <f t="shared" si="408"/>
        <v>5</v>
      </c>
      <c r="K2360" s="39" t="s">
        <v>47</v>
      </c>
      <c r="L2360" s="38" t="s">
        <v>770</v>
      </c>
      <c r="M2360" s="38" t="s">
        <v>545</v>
      </c>
      <c r="N2360" s="67" t="s">
        <v>549</v>
      </c>
      <c r="O2360" s="62" t="s">
        <v>554</v>
      </c>
      <c r="T2360" s="6"/>
    </row>
    <row r="2361" spans="2:26" x14ac:dyDescent="0.25">
      <c r="B2361" s="36" t="s">
        <v>135</v>
      </c>
      <c r="C2361" s="37" t="s">
        <v>135</v>
      </c>
      <c r="D2361" s="37" t="s">
        <v>225</v>
      </c>
      <c r="E2361" s="37" t="s">
        <v>167</v>
      </c>
      <c r="F2361" s="37" t="s">
        <v>191</v>
      </c>
      <c r="G2361" s="38" t="str">
        <f t="shared" si="407"/>
        <v>3.3.95.45.99</v>
      </c>
      <c r="H2361" s="45" t="s">
        <v>646</v>
      </c>
      <c r="I2361" s="38" t="str">
        <f t="shared" si="406"/>
        <v>A</v>
      </c>
      <c r="J2361" s="38">
        <f t="shared" si="408"/>
        <v>5</v>
      </c>
      <c r="K2361" s="39" t="s">
        <v>47</v>
      </c>
      <c r="L2361" s="38" t="s">
        <v>770</v>
      </c>
      <c r="M2361" s="38" t="s">
        <v>545</v>
      </c>
      <c r="N2361" s="67" t="s">
        <v>549</v>
      </c>
      <c r="O2361" s="62" t="s">
        <v>554</v>
      </c>
      <c r="T2361" s="6"/>
    </row>
    <row r="2362" spans="2:26" x14ac:dyDescent="0.25">
      <c r="B2362" s="30" t="s">
        <v>135</v>
      </c>
      <c r="C2362" s="31" t="s">
        <v>135</v>
      </c>
      <c r="D2362" s="31" t="s">
        <v>225</v>
      </c>
      <c r="E2362" s="31" t="s">
        <v>168</v>
      </c>
      <c r="F2362" s="31" t="s">
        <v>186</v>
      </c>
      <c r="G2362" s="32" t="str">
        <f t="shared" si="407"/>
        <v>3.3.95.46.00</v>
      </c>
      <c r="H2362" s="33" t="s">
        <v>107</v>
      </c>
      <c r="I2362" s="34" t="str">
        <f t="shared" si="406"/>
        <v>S</v>
      </c>
      <c r="J2362" s="38">
        <f t="shared" si="408"/>
        <v>4</v>
      </c>
      <c r="K2362" s="35" t="s">
        <v>46</v>
      </c>
      <c r="L2362" s="32" t="s">
        <v>770</v>
      </c>
      <c r="M2362" s="32" t="s">
        <v>544</v>
      </c>
      <c r="N2362" s="59" t="s">
        <v>549</v>
      </c>
      <c r="O2362" s="61" t="s">
        <v>554</v>
      </c>
      <c r="Q2362" s="2" t="str">
        <f>B2362&amp;"."&amp;C2362&amp;"."&amp;D2362&amp;"."&amp;E2362&amp;"."&amp;F2362</f>
        <v>3.3.95.46.00</v>
      </c>
      <c r="R2362" s="2" t="str">
        <f>SUBSTITUTE(Q2362,".","")</f>
        <v>33954600</v>
      </c>
      <c r="S2362" s="2" t="b">
        <f>R2362=T2362</f>
        <v>1</v>
      </c>
      <c r="T2362" s="6" t="str">
        <f>TRIM(SUBSTITUTE(TEXT(G2362,"00000000"),".",""))</f>
        <v>33954600</v>
      </c>
      <c r="V2362" s="9" t="str">
        <f>IF(IFERROR(SEARCH("Último",K2362),0)&gt;0,"A","S")</f>
        <v>S</v>
      </c>
      <c r="W2362" s="2" t="b">
        <f>V2362=I2362</f>
        <v>1</v>
      </c>
      <c r="Y2362" s="2" t="str">
        <f>G2362&amp;" - "&amp;H2362</f>
        <v>3.3.95.46.00 - AUXÍLIO-ALIMENTAÇÃO</v>
      </c>
      <c r="Z2362" s="2" t="s">
        <v>549</v>
      </c>
    </row>
    <row r="2363" spans="2:26" x14ac:dyDescent="0.25">
      <c r="B2363" s="36" t="s">
        <v>135</v>
      </c>
      <c r="C2363" s="37" t="s">
        <v>135</v>
      </c>
      <c r="D2363" s="37" t="s">
        <v>225</v>
      </c>
      <c r="E2363" s="37" t="s">
        <v>168</v>
      </c>
      <c r="F2363" s="37" t="s">
        <v>173</v>
      </c>
      <c r="G2363" s="38" t="str">
        <f t="shared" si="407"/>
        <v>3.3.95.46.01</v>
      </c>
      <c r="H2363" s="45" t="s">
        <v>107</v>
      </c>
      <c r="I2363" s="38" t="str">
        <f t="shared" si="406"/>
        <v>A</v>
      </c>
      <c r="J2363" s="38">
        <f t="shared" si="408"/>
        <v>5</v>
      </c>
      <c r="K2363" s="39" t="s">
        <v>47</v>
      </c>
      <c r="L2363" s="38" t="s">
        <v>770</v>
      </c>
      <c r="M2363" s="38" t="s">
        <v>545</v>
      </c>
      <c r="N2363" s="67" t="s">
        <v>549</v>
      </c>
      <c r="O2363" s="62" t="s">
        <v>554</v>
      </c>
      <c r="T2363" s="6"/>
    </row>
    <row r="2364" spans="2:26" x14ac:dyDescent="0.25">
      <c r="B2364" s="30" t="s">
        <v>135</v>
      </c>
      <c r="C2364" s="31" t="s">
        <v>135</v>
      </c>
      <c r="D2364" s="31" t="s">
        <v>225</v>
      </c>
      <c r="E2364" s="31" t="s">
        <v>169</v>
      </c>
      <c r="F2364" s="31" t="s">
        <v>186</v>
      </c>
      <c r="G2364" s="32" t="str">
        <f t="shared" si="407"/>
        <v>3.3.95.47.00</v>
      </c>
      <c r="H2364" s="33" t="s">
        <v>108</v>
      </c>
      <c r="I2364" s="34" t="str">
        <f t="shared" si="406"/>
        <v>S</v>
      </c>
      <c r="J2364" s="38">
        <f t="shared" si="408"/>
        <v>4</v>
      </c>
      <c r="K2364" s="35" t="s">
        <v>46</v>
      </c>
      <c r="L2364" s="32" t="s">
        <v>770</v>
      </c>
      <c r="M2364" s="32" t="s">
        <v>544</v>
      </c>
      <c r="N2364" s="59" t="s">
        <v>549</v>
      </c>
      <c r="O2364" s="61" t="s">
        <v>554</v>
      </c>
      <c r="Q2364" s="2" t="str">
        <f>B2364&amp;"."&amp;C2364&amp;"."&amp;D2364&amp;"."&amp;E2364&amp;"."&amp;F2364</f>
        <v>3.3.95.47.00</v>
      </c>
      <c r="R2364" s="2" t="str">
        <f>SUBSTITUTE(Q2364,".","")</f>
        <v>33954700</v>
      </c>
      <c r="S2364" s="2" t="b">
        <f>R2364=T2364</f>
        <v>1</v>
      </c>
      <c r="T2364" s="6" t="str">
        <f>TRIM(SUBSTITUTE(TEXT(G2364,"00000000"),".",""))</f>
        <v>33954700</v>
      </c>
      <c r="V2364" s="9" t="str">
        <f>IF(IFERROR(SEARCH("Último",K2364),0)&gt;0,"A","S")</f>
        <v>S</v>
      </c>
      <c r="W2364" s="2" t="b">
        <f>V2364=I2364</f>
        <v>1</v>
      </c>
      <c r="Y2364" s="2" t="str">
        <f>G2364&amp;" - "&amp;H2364</f>
        <v>3.3.95.47.00 - OBRIGAÇÕES TRIBUTÁRIAS E CONTRIBUTIVAS</v>
      </c>
      <c r="Z2364" s="2" t="s">
        <v>549</v>
      </c>
    </row>
    <row r="2365" spans="2:26" x14ac:dyDescent="0.25">
      <c r="B2365" s="36" t="s">
        <v>135</v>
      </c>
      <c r="C2365" s="37" t="s">
        <v>135</v>
      </c>
      <c r="D2365" s="37" t="s">
        <v>225</v>
      </c>
      <c r="E2365" s="37" t="s">
        <v>169</v>
      </c>
      <c r="F2365" s="37" t="s">
        <v>173</v>
      </c>
      <c r="G2365" s="38" t="str">
        <f t="shared" si="407"/>
        <v>3.3.95.47.01</v>
      </c>
      <c r="H2365" s="45" t="s">
        <v>801</v>
      </c>
      <c r="I2365" s="38" t="str">
        <f t="shared" si="406"/>
        <v>A</v>
      </c>
      <c r="J2365" s="38">
        <f t="shared" si="408"/>
        <v>5</v>
      </c>
      <c r="K2365" s="39" t="s">
        <v>47</v>
      </c>
      <c r="L2365" s="38" t="s">
        <v>770</v>
      </c>
      <c r="M2365" s="38" t="s">
        <v>545</v>
      </c>
      <c r="N2365" s="67" t="s">
        <v>549</v>
      </c>
      <c r="O2365" s="62" t="s">
        <v>554</v>
      </c>
      <c r="T2365" s="6"/>
    </row>
    <row r="2366" spans="2:26" x14ac:dyDescent="0.25">
      <c r="B2366" s="36" t="s">
        <v>135</v>
      </c>
      <c r="C2366" s="37" t="s">
        <v>135</v>
      </c>
      <c r="D2366" s="37" t="s">
        <v>225</v>
      </c>
      <c r="E2366" s="37" t="s">
        <v>169</v>
      </c>
      <c r="F2366" s="37" t="s">
        <v>138</v>
      </c>
      <c r="G2366" s="38" t="str">
        <f t="shared" si="407"/>
        <v>3.3.95.47.02</v>
      </c>
      <c r="H2366" s="45" t="s">
        <v>802</v>
      </c>
      <c r="I2366" s="38" t="str">
        <f t="shared" si="406"/>
        <v>A</v>
      </c>
      <c r="J2366" s="38">
        <f t="shared" si="408"/>
        <v>5</v>
      </c>
      <c r="K2366" s="39" t="s">
        <v>47</v>
      </c>
      <c r="L2366" s="38" t="s">
        <v>770</v>
      </c>
      <c r="M2366" s="38" t="s">
        <v>545</v>
      </c>
      <c r="N2366" s="67" t="s">
        <v>549</v>
      </c>
      <c r="O2366" s="62" t="s">
        <v>554</v>
      </c>
      <c r="T2366" s="6"/>
    </row>
    <row r="2367" spans="2:26" x14ac:dyDescent="0.25">
      <c r="B2367" s="36" t="s">
        <v>135</v>
      </c>
      <c r="C2367" s="37" t="s">
        <v>135</v>
      </c>
      <c r="D2367" s="37" t="s">
        <v>225</v>
      </c>
      <c r="E2367" s="37" t="s">
        <v>169</v>
      </c>
      <c r="F2367" s="37" t="s">
        <v>139</v>
      </c>
      <c r="G2367" s="38" t="str">
        <f t="shared" si="407"/>
        <v>3.3.95.47.03</v>
      </c>
      <c r="H2367" s="45" t="s">
        <v>803</v>
      </c>
      <c r="I2367" s="38" t="str">
        <f t="shared" si="406"/>
        <v>A</v>
      </c>
      <c r="J2367" s="38">
        <f t="shared" si="408"/>
        <v>5</v>
      </c>
      <c r="K2367" s="39" t="s">
        <v>47</v>
      </c>
      <c r="L2367" s="38" t="s">
        <v>770</v>
      </c>
      <c r="M2367" s="38" t="s">
        <v>545</v>
      </c>
      <c r="N2367" s="67" t="s">
        <v>549</v>
      </c>
      <c r="O2367" s="62" t="s">
        <v>554</v>
      </c>
      <c r="T2367" s="6"/>
    </row>
    <row r="2368" spans="2:26" x14ac:dyDescent="0.25">
      <c r="B2368" s="36" t="s">
        <v>135</v>
      </c>
      <c r="C2368" s="37" t="s">
        <v>135</v>
      </c>
      <c r="D2368" s="37" t="s">
        <v>225</v>
      </c>
      <c r="E2368" s="37" t="s">
        <v>169</v>
      </c>
      <c r="F2368" s="37" t="s">
        <v>183</v>
      </c>
      <c r="G2368" s="38" t="str">
        <f t="shared" si="407"/>
        <v>3.3.95.47.10</v>
      </c>
      <c r="H2368" s="45" t="s">
        <v>647</v>
      </c>
      <c r="I2368" s="38" t="str">
        <f t="shared" si="406"/>
        <v>A</v>
      </c>
      <c r="J2368" s="38">
        <f t="shared" si="408"/>
        <v>5</v>
      </c>
      <c r="K2368" s="39" t="s">
        <v>47</v>
      </c>
      <c r="L2368" s="38" t="s">
        <v>770</v>
      </c>
      <c r="M2368" s="38" t="s">
        <v>545</v>
      </c>
      <c r="N2368" s="67" t="s">
        <v>549</v>
      </c>
      <c r="O2368" s="62" t="s">
        <v>554</v>
      </c>
      <c r="T2368" s="6"/>
    </row>
    <row r="2369" spans="2:26" x14ac:dyDescent="0.25">
      <c r="B2369" s="36" t="s">
        <v>135</v>
      </c>
      <c r="C2369" s="37" t="s">
        <v>135</v>
      </c>
      <c r="D2369" s="37" t="s">
        <v>225</v>
      </c>
      <c r="E2369" s="37" t="s">
        <v>169</v>
      </c>
      <c r="F2369" s="37" t="s">
        <v>145</v>
      </c>
      <c r="G2369" s="38" t="str">
        <f t="shared" si="407"/>
        <v>3.3.95.47.12</v>
      </c>
      <c r="H2369" s="45" t="s">
        <v>648</v>
      </c>
      <c r="I2369" s="38" t="str">
        <f t="shared" si="406"/>
        <v>A</v>
      </c>
      <c r="J2369" s="38">
        <f t="shared" si="408"/>
        <v>5</v>
      </c>
      <c r="K2369" s="39" t="s">
        <v>47</v>
      </c>
      <c r="L2369" s="38" t="s">
        <v>770</v>
      </c>
      <c r="M2369" s="38" t="s">
        <v>545</v>
      </c>
      <c r="N2369" s="67" t="s">
        <v>549</v>
      </c>
      <c r="O2369" s="62" t="s">
        <v>554</v>
      </c>
      <c r="T2369" s="6"/>
    </row>
    <row r="2370" spans="2:26" x14ac:dyDescent="0.25">
      <c r="B2370" s="36" t="s">
        <v>135</v>
      </c>
      <c r="C2370" s="37" t="s">
        <v>135</v>
      </c>
      <c r="D2370" s="37" t="s">
        <v>225</v>
      </c>
      <c r="E2370" s="37" t="s">
        <v>169</v>
      </c>
      <c r="F2370" s="37" t="s">
        <v>147</v>
      </c>
      <c r="G2370" s="38" t="str">
        <f t="shared" si="407"/>
        <v>3.3.95.47.15</v>
      </c>
      <c r="H2370" s="45" t="s">
        <v>649</v>
      </c>
      <c r="I2370" s="38" t="str">
        <f t="shared" si="406"/>
        <v>A</v>
      </c>
      <c r="J2370" s="38">
        <f t="shared" si="408"/>
        <v>5</v>
      </c>
      <c r="K2370" s="39" t="s">
        <v>47</v>
      </c>
      <c r="L2370" s="38" t="s">
        <v>770</v>
      </c>
      <c r="M2370" s="38" t="s">
        <v>545</v>
      </c>
      <c r="N2370" s="67" t="s">
        <v>549</v>
      </c>
      <c r="O2370" s="62" t="s">
        <v>554</v>
      </c>
      <c r="T2370" s="6"/>
    </row>
    <row r="2371" spans="2:26" x14ac:dyDescent="0.25">
      <c r="B2371" s="36" t="s">
        <v>135</v>
      </c>
      <c r="C2371" s="37" t="s">
        <v>135</v>
      </c>
      <c r="D2371" s="37" t="s">
        <v>225</v>
      </c>
      <c r="E2371" s="37" t="s">
        <v>169</v>
      </c>
      <c r="F2371" s="37" t="s">
        <v>177</v>
      </c>
      <c r="G2371" s="38" t="str">
        <f t="shared" si="407"/>
        <v>3.3.95.47.16</v>
      </c>
      <c r="H2371" s="45" t="s">
        <v>322</v>
      </c>
      <c r="I2371" s="38" t="str">
        <f t="shared" si="406"/>
        <v>A</v>
      </c>
      <c r="J2371" s="38">
        <f t="shared" si="408"/>
        <v>5</v>
      </c>
      <c r="K2371" s="39" t="s">
        <v>47</v>
      </c>
      <c r="L2371" s="38" t="s">
        <v>770</v>
      </c>
      <c r="M2371" s="38" t="s">
        <v>545</v>
      </c>
      <c r="N2371" s="67" t="s">
        <v>549</v>
      </c>
      <c r="O2371" s="62" t="s">
        <v>554</v>
      </c>
      <c r="T2371" s="6"/>
    </row>
    <row r="2372" spans="2:26" x14ac:dyDescent="0.25">
      <c r="B2372" s="36" t="s">
        <v>135</v>
      </c>
      <c r="C2372" s="37" t="s">
        <v>135</v>
      </c>
      <c r="D2372" s="37" t="s">
        <v>225</v>
      </c>
      <c r="E2372" s="37" t="s">
        <v>169</v>
      </c>
      <c r="F2372" s="37" t="s">
        <v>148</v>
      </c>
      <c r="G2372" s="38" t="str">
        <f t="shared" si="407"/>
        <v>3.3.95.47.18</v>
      </c>
      <c r="H2372" s="45" t="s">
        <v>650</v>
      </c>
      <c r="I2372" s="38" t="str">
        <f t="shared" si="406"/>
        <v>A</v>
      </c>
      <c r="J2372" s="38">
        <f t="shared" si="408"/>
        <v>5</v>
      </c>
      <c r="K2372" s="39" t="s">
        <v>47</v>
      </c>
      <c r="L2372" s="38" t="s">
        <v>770</v>
      </c>
      <c r="M2372" s="38" t="s">
        <v>545</v>
      </c>
      <c r="N2372" s="67" t="s">
        <v>549</v>
      </c>
      <c r="O2372" s="62" t="s">
        <v>554</v>
      </c>
      <c r="T2372" s="6"/>
    </row>
    <row r="2373" spans="2:26" x14ac:dyDescent="0.25">
      <c r="B2373" s="36" t="s">
        <v>135</v>
      </c>
      <c r="C2373" s="37" t="s">
        <v>135</v>
      </c>
      <c r="D2373" s="37" t="s">
        <v>225</v>
      </c>
      <c r="E2373" s="37" t="s">
        <v>169</v>
      </c>
      <c r="F2373" s="37" t="s">
        <v>180</v>
      </c>
      <c r="G2373" s="38" t="str">
        <f t="shared" si="407"/>
        <v>3.3.95.47.22</v>
      </c>
      <c r="H2373" s="45" t="s">
        <v>651</v>
      </c>
      <c r="I2373" s="38" t="str">
        <f t="shared" si="406"/>
        <v>A</v>
      </c>
      <c r="J2373" s="38">
        <f t="shared" si="408"/>
        <v>5</v>
      </c>
      <c r="K2373" s="39" t="s">
        <v>47</v>
      </c>
      <c r="L2373" s="38" t="s">
        <v>770</v>
      </c>
      <c r="M2373" s="38" t="s">
        <v>545</v>
      </c>
      <c r="N2373" s="67" t="s">
        <v>549</v>
      </c>
      <c r="O2373" s="62" t="s">
        <v>554</v>
      </c>
      <c r="T2373" s="6"/>
    </row>
    <row r="2374" spans="2:26" x14ac:dyDescent="0.25">
      <c r="B2374" s="36" t="s">
        <v>135</v>
      </c>
      <c r="C2374" s="37" t="s">
        <v>135</v>
      </c>
      <c r="D2374" s="37" t="s">
        <v>225</v>
      </c>
      <c r="E2374" s="37" t="s">
        <v>169</v>
      </c>
      <c r="F2374" s="37" t="s">
        <v>191</v>
      </c>
      <c r="G2374" s="38" t="str">
        <f t="shared" si="407"/>
        <v>3.3.95.47.99</v>
      </c>
      <c r="H2374" s="45" t="s">
        <v>652</v>
      </c>
      <c r="I2374" s="38" t="str">
        <f t="shared" ref="I2374:I2437" si="423">IF(J2374&lt;J2375,"S","A")</f>
        <v>A</v>
      </c>
      <c r="J2374" s="38">
        <f t="shared" si="408"/>
        <v>5</v>
      </c>
      <c r="K2374" s="39" t="s">
        <v>47</v>
      </c>
      <c r="L2374" s="38" t="s">
        <v>770</v>
      </c>
      <c r="M2374" s="38" t="s">
        <v>545</v>
      </c>
      <c r="N2374" s="67" t="s">
        <v>549</v>
      </c>
      <c r="O2374" s="62" t="s">
        <v>554</v>
      </c>
      <c r="T2374" s="6"/>
    </row>
    <row r="2375" spans="2:26" x14ac:dyDescent="0.25">
      <c r="B2375" s="30" t="s">
        <v>135</v>
      </c>
      <c r="C2375" s="31" t="s">
        <v>135</v>
      </c>
      <c r="D2375" s="31" t="s">
        <v>225</v>
      </c>
      <c r="E2375" s="31" t="s">
        <v>170</v>
      </c>
      <c r="F2375" s="31" t="s">
        <v>186</v>
      </c>
      <c r="G2375" s="32" t="str">
        <f t="shared" si="407"/>
        <v>3.3.95.48.00</v>
      </c>
      <c r="H2375" s="33" t="s">
        <v>109</v>
      </c>
      <c r="I2375" s="34" t="str">
        <f t="shared" si="423"/>
        <v>S</v>
      </c>
      <c r="J2375" s="32">
        <f t="shared" si="408"/>
        <v>4</v>
      </c>
      <c r="K2375" s="35" t="s">
        <v>46</v>
      </c>
      <c r="L2375" s="32" t="s">
        <v>770</v>
      </c>
      <c r="M2375" s="32" t="s">
        <v>544</v>
      </c>
      <c r="N2375" s="59" t="s">
        <v>549</v>
      </c>
      <c r="O2375" s="61" t="s">
        <v>554</v>
      </c>
      <c r="Q2375" s="2" t="str">
        <f>B2375&amp;"."&amp;C2375&amp;"."&amp;D2375&amp;"."&amp;E2375&amp;"."&amp;F2375</f>
        <v>3.3.95.48.00</v>
      </c>
      <c r="R2375" s="2" t="str">
        <f>SUBSTITUTE(Q2375,".","")</f>
        <v>33954800</v>
      </c>
      <c r="S2375" s="2" t="b">
        <f>R2375=T2375</f>
        <v>1</v>
      </c>
      <c r="T2375" s="6" t="str">
        <f>TRIM(SUBSTITUTE(TEXT(G2375,"00000000"),".",""))</f>
        <v>33954800</v>
      </c>
      <c r="V2375" s="9" t="str">
        <f>IF(IFERROR(SEARCH("Último",K2375),0)&gt;0,"A","S")</f>
        <v>S</v>
      </c>
      <c r="W2375" s="2" t="b">
        <f>V2375=I2375</f>
        <v>1</v>
      </c>
      <c r="Y2375" s="2" t="str">
        <f>G2375&amp;" - "&amp;H2375</f>
        <v>3.3.95.48.00 - OUTROS AUXÍLIOS FINANCEIROS A PESSOAS FÍSICAS</v>
      </c>
      <c r="Z2375" s="2" t="s">
        <v>549</v>
      </c>
    </row>
    <row r="2376" spans="2:26" x14ac:dyDescent="0.25">
      <c r="B2376" s="36" t="s">
        <v>135</v>
      </c>
      <c r="C2376" s="37" t="s">
        <v>135</v>
      </c>
      <c r="D2376" s="37" t="s">
        <v>225</v>
      </c>
      <c r="E2376" s="37" t="s">
        <v>170</v>
      </c>
      <c r="F2376" s="37" t="s">
        <v>142</v>
      </c>
      <c r="G2376" s="38" t="str">
        <f t="shared" si="407"/>
        <v>3.3.95.48.06</v>
      </c>
      <c r="H2376" s="23" t="s">
        <v>100</v>
      </c>
      <c r="I2376" s="38" t="str">
        <f t="shared" si="423"/>
        <v>A</v>
      </c>
      <c r="J2376" s="38">
        <f t="shared" si="408"/>
        <v>5</v>
      </c>
      <c r="K2376" s="39" t="s">
        <v>47</v>
      </c>
      <c r="L2376" s="38" t="s">
        <v>770</v>
      </c>
      <c r="M2376" s="38" t="s">
        <v>545</v>
      </c>
      <c r="N2376" s="59" t="s">
        <v>549</v>
      </c>
      <c r="O2376" s="62" t="s">
        <v>554</v>
      </c>
      <c r="T2376" s="6"/>
    </row>
    <row r="2377" spans="2:26" x14ac:dyDescent="0.25">
      <c r="B2377" s="36" t="s">
        <v>135</v>
      </c>
      <c r="C2377" s="37" t="s">
        <v>135</v>
      </c>
      <c r="D2377" s="37" t="s">
        <v>225</v>
      </c>
      <c r="E2377" s="37" t="s">
        <v>170</v>
      </c>
      <c r="F2377" s="37" t="s">
        <v>143</v>
      </c>
      <c r="G2377" s="38" t="str">
        <f t="shared" ref="G2377:G2440" si="424">B2377&amp;"."&amp;C2377&amp;"."&amp;D2377&amp;"."&amp;E2377&amp;"."&amp;F2377</f>
        <v>3.3.95.48.07</v>
      </c>
      <c r="H2377" s="23" t="s">
        <v>365</v>
      </c>
      <c r="I2377" s="38" t="str">
        <f t="shared" si="423"/>
        <v>A</v>
      </c>
      <c r="J2377" s="38">
        <f t="shared" ref="J2377:J2440" si="425">IF( (VALUE(F2377) &gt; 0), 5,IF( (VALUE(E2377) &gt; 0), 4,IF( (VALUE(D2377) &gt; 0), 3,IF( (VALUE(C2377) &gt; 0), 2,1))))</f>
        <v>5</v>
      </c>
      <c r="K2377" s="39" t="s">
        <v>47</v>
      </c>
      <c r="L2377" s="38" t="s">
        <v>770</v>
      </c>
      <c r="M2377" s="38" t="s">
        <v>545</v>
      </c>
      <c r="N2377" s="59" t="s">
        <v>549</v>
      </c>
      <c r="O2377" s="62" t="s">
        <v>554</v>
      </c>
      <c r="T2377" s="6"/>
    </row>
    <row r="2378" spans="2:26" x14ac:dyDescent="0.25">
      <c r="B2378" s="36" t="s">
        <v>135</v>
      </c>
      <c r="C2378" s="37" t="s">
        <v>135</v>
      </c>
      <c r="D2378" s="37" t="s">
        <v>225</v>
      </c>
      <c r="E2378" s="37" t="s">
        <v>170</v>
      </c>
      <c r="F2378" s="37" t="s">
        <v>191</v>
      </c>
      <c r="G2378" s="38" t="str">
        <f t="shared" si="424"/>
        <v>3.3.95.48.99</v>
      </c>
      <c r="H2378" s="23" t="s">
        <v>366</v>
      </c>
      <c r="I2378" s="38" t="str">
        <f t="shared" si="423"/>
        <v>A</v>
      </c>
      <c r="J2378" s="38">
        <f t="shared" si="425"/>
        <v>5</v>
      </c>
      <c r="K2378" s="39" t="s">
        <v>47</v>
      </c>
      <c r="L2378" s="38" t="s">
        <v>770</v>
      </c>
      <c r="M2378" s="38" t="s">
        <v>545</v>
      </c>
      <c r="N2378" s="59" t="s">
        <v>549</v>
      </c>
      <c r="O2378" s="62" t="s">
        <v>554</v>
      </c>
      <c r="T2378" s="6"/>
    </row>
    <row r="2379" spans="2:26" x14ac:dyDescent="0.25">
      <c r="B2379" s="30" t="s">
        <v>135</v>
      </c>
      <c r="C2379" s="31" t="s">
        <v>135</v>
      </c>
      <c r="D2379" s="31" t="s">
        <v>225</v>
      </c>
      <c r="E2379" s="31" t="s">
        <v>171</v>
      </c>
      <c r="F2379" s="31" t="s">
        <v>186</v>
      </c>
      <c r="G2379" s="32" t="str">
        <f t="shared" si="424"/>
        <v>3.3.95.49.00</v>
      </c>
      <c r="H2379" s="33" t="s">
        <v>110</v>
      </c>
      <c r="I2379" s="34" t="str">
        <f t="shared" si="423"/>
        <v>S</v>
      </c>
      <c r="J2379" s="32">
        <f t="shared" si="425"/>
        <v>4</v>
      </c>
      <c r="K2379" s="35" t="s">
        <v>46</v>
      </c>
      <c r="L2379" s="32" t="s">
        <v>770</v>
      </c>
      <c r="M2379" s="32" t="s">
        <v>544</v>
      </c>
      <c r="N2379" s="59" t="s">
        <v>549</v>
      </c>
      <c r="O2379" s="61" t="s">
        <v>554</v>
      </c>
      <c r="Q2379" s="2" t="str">
        <f>B2379&amp;"."&amp;C2379&amp;"."&amp;D2379&amp;"."&amp;E2379&amp;"."&amp;F2379</f>
        <v>3.3.95.49.00</v>
      </c>
      <c r="R2379" s="2" t="str">
        <f>SUBSTITUTE(Q2379,".","")</f>
        <v>33954900</v>
      </c>
      <c r="S2379" s="2" t="b">
        <f>R2379=T2379</f>
        <v>1</v>
      </c>
      <c r="T2379" s="6" t="str">
        <f>TRIM(SUBSTITUTE(TEXT(G2379,"00000000"),".",""))</f>
        <v>33954900</v>
      </c>
      <c r="V2379" s="9" t="str">
        <f>IF(IFERROR(SEARCH("Último",K2379),0)&gt;0,"A","S")</f>
        <v>S</v>
      </c>
      <c r="W2379" s="2" t="b">
        <f>V2379=I2379</f>
        <v>1</v>
      </c>
      <c r="Y2379" s="2" t="str">
        <f>G2379&amp;" - "&amp;H2379</f>
        <v>3.3.95.49.00 - AUXÍLIO-TRANSPORTE</v>
      </c>
      <c r="Z2379" s="2" t="s">
        <v>549</v>
      </c>
    </row>
    <row r="2380" spans="2:26" x14ac:dyDescent="0.25">
      <c r="B2380" s="36" t="s">
        <v>135</v>
      </c>
      <c r="C2380" s="37" t="s">
        <v>135</v>
      </c>
      <c r="D2380" s="37" t="s">
        <v>225</v>
      </c>
      <c r="E2380" s="37" t="s">
        <v>171</v>
      </c>
      <c r="F2380" s="37" t="s">
        <v>173</v>
      </c>
      <c r="G2380" s="38" t="str">
        <f t="shared" si="424"/>
        <v>3.3.95.49.01</v>
      </c>
      <c r="H2380" s="23" t="s">
        <v>110</v>
      </c>
      <c r="I2380" s="38" t="str">
        <f t="shared" si="423"/>
        <v>A</v>
      </c>
      <c r="J2380" s="38">
        <f t="shared" si="425"/>
        <v>5</v>
      </c>
      <c r="K2380" s="39" t="s">
        <v>47</v>
      </c>
      <c r="L2380" s="38" t="s">
        <v>770</v>
      </c>
      <c r="M2380" s="38" t="s">
        <v>545</v>
      </c>
      <c r="N2380" s="59" t="s">
        <v>549</v>
      </c>
      <c r="O2380" s="62" t="s">
        <v>554</v>
      </c>
      <c r="T2380" s="6"/>
    </row>
    <row r="2381" spans="2:26" x14ac:dyDescent="0.25">
      <c r="B2381" s="30" t="s">
        <v>135</v>
      </c>
      <c r="C2381" s="31" t="s">
        <v>135</v>
      </c>
      <c r="D2381" s="31" t="s">
        <v>225</v>
      </c>
      <c r="E2381" s="31" t="s">
        <v>205</v>
      </c>
      <c r="F2381" s="31" t="s">
        <v>186</v>
      </c>
      <c r="G2381" s="32" t="str">
        <f t="shared" si="424"/>
        <v>3.3.95.67.00</v>
      </c>
      <c r="H2381" s="33" t="s">
        <v>2</v>
      </c>
      <c r="I2381" s="34" t="str">
        <f t="shared" si="423"/>
        <v>S</v>
      </c>
      <c r="J2381" s="32">
        <f t="shared" si="425"/>
        <v>4</v>
      </c>
      <c r="K2381" s="35" t="s">
        <v>46</v>
      </c>
      <c r="L2381" s="32" t="s">
        <v>770</v>
      </c>
      <c r="M2381" s="32" t="s">
        <v>544</v>
      </c>
      <c r="N2381" s="59" t="s">
        <v>549</v>
      </c>
      <c r="O2381" s="61" t="s">
        <v>554</v>
      </c>
      <c r="Q2381" s="2" t="str">
        <f>B2381&amp;"."&amp;C2381&amp;"."&amp;D2381&amp;"."&amp;E2381&amp;"."&amp;F2381</f>
        <v>3.3.95.67.00</v>
      </c>
      <c r="R2381" s="2" t="str">
        <f>SUBSTITUTE(Q2381,".","")</f>
        <v>33956700</v>
      </c>
      <c r="S2381" s="2" t="b">
        <f>R2381=T2381</f>
        <v>1</v>
      </c>
      <c r="T2381" s="6" t="str">
        <f>TRIM(SUBSTITUTE(TEXT(G2381,"00000000"),".",""))</f>
        <v>33956700</v>
      </c>
      <c r="V2381" s="9" t="str">
        <f>IF(IFERROR(SEARCH("Último",K2381),0)&gt;0,"A","S")</f>
        <v>S</v>
      </c>
      <c r="W2381" s="2" t="b">
        <f>V2381=I2381</f>
        <v>1</v>
      </c>
      <c r="Y2381" s="2" t="str">
        <f>G2381&amp;" - "&amp;H2381</f>
        <v>3.3.95.67.00 - DEPÓSITOS COMPULSÓRIOS</v>
      </c>
      <c r="Z2381" s="2" t="s">
        <v>549</v>
      </c>
    </row>
    <row r="2382" spans="2:26" x14ac:dyDescent="0.25">
      <c r="B2382" s="36" t="s">
        <v>135</v>
      </c>
      <c r="C2382" s="37" t="s">
        <v>135</v>
      </c>
      <c r="D2382" s="37" t="s">
        <v>225</v>
      </c>
      <c r="E2382" s="37" t="s">
        <v>205</v>
      </c>
      <c r="F2382" s="37" t="s">
        <v>173</v>
      </c>
      <c r="G2382" s="38" t="str">
        <f t="shared" si="424"/>
        <v>3.3.95.67.01</v>
      </c>
      <c r="H2382" s="45" t="s">
        <v>563</v>
      </c>
      <c r="I2382" s="38" t="str">
        <f t="shared" si="423"/>
        <v>A</v>
      </c>
      <c r="J2382" s="38">
        <f t="shared" si="425"/>
        <v>5</v>
      </c>
      <c r="K2382" s="39" t="s">
        <v>47</v>
      </c>
      <c r="L2382" s="38" t="s">
        <v>770</v>
      </c>
      <c r="M2382" s="38" t="s">
        <v>545</v>
      </c>
      <c r="N2382" s="59" t="s">
        <v>549</v>
      </c>
      <c r="O2382" s="62" t="s">
        <v>554</v>
      </c>
      <c r="T2382" s="6"/>
    </row>
    <row r="2383" spans="2:26" x14ac:dyDescent="0.25">
      <c r="B2383" s="36" t="s">
        <v>135</v>
      </c>
      <c r="C2383" s="37" t="s">
        <v>135</v>
      </c>
      <c r="D2383" s="37" t="s">
        <v>225</v>
      </c>
      <c r="E2383" s="37" t="s">
        <v>205</v>
      </c>
      <c r="F2383" s="37" t="s">
        <v>138</v>
      </c>
      <c r="G2383" s="38" t="str">
        <f t="shared" si="424"/>
        <v>3.3.95.67.02</v>
      </c>
      <c r="H2383" s="45" t="s">
        <v>1</v>
      </c>
      <c r="I2383" s="38" t="str">
        <f t="shared" si="423"/>
        <v>A</v>
      </c>
      <c r="J2383" s="38">
        <f t="shared" si="425"/>
        <v>5</v>
      </c>
      <c r="K2383" s="39" t="s">
        <v>47</v>
      </c>
      <c r="L2383" s="38" t="s">
        <v>770</v>
      </c>
      <c r="M2383" s="38" t="s">
        <v>545</v>
      </c>
      <c r="N2383" s="59" t="s">
        <v>549</v>
      </c>
      <c r="O2383" s="62" t="s">
        <v>554</v>
      </c>
      <c r="T2383" s="6"/>
    </row>
    <row r="2384" spans="2:26" x14ac:dyDescent="0.25">
      <c r="B2384" s="36" t="s">
        <v>135</v>
      </c>
      <c r="C2384" s="37" t="s">
        <v>135</v>
      </c>
      <c r="D2384" s="37" t="s">
        <v>225</v>
      </c>
      <c r="E2384" s="37" t="s">
        <v>205</v>
      </c>
      <c r="F2384" s="37" t="s">
        <v>139</v>
      </c>
      <c r="G2384" s="38" t="str">
        <f t="shared" si="424"/>
        <v>3.3.95.67.03</v>
      </c>
      <c r="H2384" s="45" t="s">
        <v>564</v>
      </c>
      <c r="I2384" s="38" t="str">
        <f t="shared" si="423"/>
        <v>A</v>
      </c>
      <c r="J2384" s="38">
        <f t="shared" si="425"/>
        <v>5</v>
      </c>
      <c r="K2384" s="39" t="s">
        <v>47</v>
      </c>
      <c r="L2384" s="38" t="s">
        <v>770</v>
      </c>
      <c r="M2384" s="38" t="s">
        <v>545</v>
      </c>
      <c r="N2384" s="59" t="s">
        <v>549</v>
      </c>
      <c r="O2384" s="62" t="s">
        <v>554</v>
      </c>
      <c r="T2384" s="6"/>
    </row>
    <row r="2385" spans="2:26" x14ac:dyDescent="0.25">
      <c r="B2385" s="36" t="s">
        <v>135</v>
      </c>
      <c r="C2385" s="37" t="s">
        <v>135</v>
      </c>
      <c r="D2385" s="37" t="s">
        <v>225</v>
      </c>
      <c r="E2385" s="37" t="s">
        <v>205</v>
      </c>
      <c r="F2385" s="37" t="s">
        <v>191</v>
      </c>
      <c r="G2385" s="38" t="str">
        <f t="shared" si="424"/>
        <v>3.3.95.67.99</v>
      </c>
      <c r="H2385" s="45" t="s">
        <v>565</v>
      </c>
      <c r="I2385" s="38" t="str">
        <f t="shared" si="423"/>
        <v>A</v>
      </c>
      <c r="J2385" s="38">
        <f t="shared" si="425"/>
        <v>5</v>
      </c>
      <c r="K2385" s="39" t="s">
        <v>47</v>
      </c>
      <c r="L2385" s="38" t="s">
        <v>770</v>
      </c>
      <c r="M2385" s="38" t="s">
        <v>545</v>
      </c>
      <c r="N2385" s="59" t="s">
        <v>549</v>
      </c>
      <c r="O2385" s="62" t="s">
        <v>554</v>
      </c>
      <c r="T2385" s="6"/>
    </row>
    <row r="2386" spans="2:26" x14ac:dyDescent="0.25">
      <c r="B2386" s="30" t="s">
        <v>135</v>
      </c>
      <c r="C2386" s="31" t="s">
        <v>135</v>
      </c>
      <c r="D2386" s="31" t="s">
        <v>225</v>
      </c>
      <c r="E2386" s="31" t="s">
        <v>233</v>
      </c>
      <c r="F2386" s="31" t="s">
        <v>186</v>
      </c>
      <c r="G2386" s="32" t="str">
        <f t="shared" si="424"/>
        <v>3.3.95.91.00</v>
      </c>
      <c r="H2386" s="33" t="s">
        <v>56</v>
      </c>
      <c r="I2386" s="34" t="str">
        <f t="shared" si="423"/>
        <v>S</v>
      </c>
      <c r="J2386" s="32">
        <f t="shared" si="425"/>
        <v>4</v>
      </c>
      <c r="K2386" s="35" t="s">
        <v>46</v>
      </c>
      <c r="L2386" s="32" t="s">
        <v>770</v>
      </c>
      <c r="M2386" s="32" t="s">
        <v>544</v>
      </c>
      <c r="N2386" s="59" t="s">
        <v>549</v>
      </c>
      <c r="O2386" s="61" t="s">
        <v>554</v>
      </c>
      <c r="Q2386" s="2" t="str">
        <f>B2386&amp;"."&amp;C2386&amp;"."&amp;D2386&amp;"."&amp;E2386&amp;"."&amp;F2386</f>
        <v>3.3.95.91.00</v>
      </c>
      <c r="R2386" s="2" t="str">
        <f>SUBSTITUTE(Q2386,".","")</f>
        <v>33959100</v>
      </c>
      <c r="S2386" s="2" t="b">
        <f>R2386=T2386</f>
        <v>1</v>
      </c>
      <c r="T2386" s="6" t="str">
        <f>TRIM(SUBSTITUTE(TEXT(G2386,"00000000"),".",""))</f>
        <v>33959100</v>
      </c>
      <c r="V2386" s="9" t="str">
        <f>IF(IFERROR(SEARCH("Último",K2386),0)&gt;0,"A","S")</f>
        <v>S</v>
      </c>
      <c r="W2386" s="2" t="b">
        <f>V2386=I2386</f>
        <v>1</v>
      </c>
      <c r="Y2386" s="2" t="str">
        <f>G2386&amp;" - "&amp;H2386</f>
        <v>3.3.95.91.00 - SENTENÇAS JUDICIAIS</v>
      </c>
      <c r="Z2386" s="2" t="s">
        <v>549</v>
      </c>
    </row>
    <row r="2387" spans="2:26" x14ac:dyDescent="0.25">
      <c r="B2387" s="36" t="s">
        <v>135</v>
      </c>
      <c r="C2387" s="37" t="s">
        <v>135</v>
      </c>
      <c r="D2387" s="37" t="s">
        <v>225</v>
      </c>
      <c r="E2387" s="37" t="s">
        <v>233</v>
      </c>
      <c r="F2387" s="37" t="s">
        <v>173</v>
      </c>
      <c r="G2387" s="38" t="str">
        <f t="shared" si="424"/>
        <v>3.3.95.91.01</v>
      </c>
      <c r="H2387" s="23" t="s">
        <v>368</v>
      </c>
      <c r="I2387" s="38" t="str">
        <f t="shared" si="423"/>
        <v>A</v>
      </c>
      <c r="J2387" s="38">
        <f t="shared" si="425"/>
        <v>5</v>
      </c>
      <c r="K2387" s="39" t="s">
        <v>47</v>
      </c>
      <c r="L2387" s="38" t="s">
        <v>770</v>
      </c>
      <c r="M2387" s="38" t="s">
        <v>545</v>
      </c>
      <c r="N2387" s="59" t="s">
        <v>549</v>
      </c>
      <c r="O2387" s="62" t="s">
        <v>554</v>
      </c>
      <c r="T2387" s="6"/>
    </row>
    <row r="2388" spans="2:26" x14ac:dyDescent="0.25">
      <c r="B2388" s="36" t="s">
        <v>135</v>
      </c>
      <c r="C2388" s="37" t="s">
        <v>135</v>
      </c>
      <c r="D2388" s="37" t="s">
        <v>225</v>
      </c>
      <c r="E2388" s="37" t="s">
        <v>233</v>
      </c>
      <c r="F2388" s="37" t="s">
        <v>138</v>
      </c>
      <c r="G2388" s="38" t="str">
        <f t="shared" si="424"/>
        <v>3.3.95.91.02</v>
      </c>
      <c r="H2388" s="23" t="s">
        <v>369</v>
      </c>
      <c r="I2388" s="38" t="str">
        <f t="shared" si="423"/>
        <v>A</v>
      </c>
      <c r="J2388" s="38">
        <f t="shared" si="425"/>
        <v>5</v>
      </c>
      <c r="K2388" s="39" t="s">
        <v>47</v>
      </c>
      <c r="L2388" s="38" t="s">
        <v>770</v>
      </c>
      <c r="M2388" s="38" t="s">
        <v>545</v>
      </c>
      <c r="N2388" s="59" t="s">
        <v>549</v>
      </c>
      <c r="O2388" s="62" t="s">
        <v>554</v>
      </c>
      <c r="T2388" s="6"/>
    </row>
    <row r="2389" spans="2:26" x14ac:dyDescent="0.25">
      <c r="B2389" s="36" t="s">
        <v>135</v>
      </c>
      <c r="C2389" s="37" t="s">
        <v>135</v>
      </c>
      <c r="D2389" s="37" t="s">
        <v>225</v>
      </c>
      <c r="E2389" s="37" t="s">
        <v>233</v>
      </c>
      <c r="F2389" s="37" t="s">
        <v>139</v>
      </c>
      <c r="G2389" s="38" t="str">
        <f t="shared" si="424"/>
        <v>3.3.95.91.03</v>
      </c>
      <c r="H2389" s="23" t="s">
        <v>499</v>
      </c>
      <c r="I2389" s="38" t="str">
        <f t="shared" si="423"/>
        <v>A</v>
      </c>
      <c r="J2389" s="38">
        <f t="shared" si="425"/>
        <v>5</v>
      </c>
      <c r="K2389" s="39" t="s">
        <v>47</v>
      </c>
      <c r="L2389" s="38" t="s">
        <v>770</v>
      </c>
      <c r="M2389" s="38" t="s">
        <v>545</v>
      </c>
      <c r="N2389" s="59" t="s">
        <v>549</v>
      </c>
      <c r="O2389" s="62" t="s">
        <v>554</v>
      </c>
      <c r="T2389" s="6"/>
    </row>
    <row r="2390" spans="2:26" x14ac:dyDescent="0.25">
      <c r="B2390" s="36" t="s">
        <v>135</v>
      </c>
      <c r="C2390" s="37" t="s">
        <v>135</v>
      </c>
      <c r="D2390" s="37" t="s">
        <v>225</v>
      </c>
      <c r="E2390" s="37" t="s">
        <v>233</v>
      </c>
      <c r="F2390" s="37" t="s">
        <v>140</v>
      </c>
      <c r="G2390" s="38" t="str">
        <f t="shared" si="424"/>
        <v>3.3.95.91.04</v>
      </c>
      <c r="H2390" s="23" t="s">
        <v>500</v>
      </c>
      <c r="I2390" s="38" t="str">
        <f t="shared" si="423"/>
        <v>A</v>
      </c>
      <c r="J2390" s="38">
        <f t="shared" si="425"/>
        <v>5</v>
      </c>
      <c r="K2390" s="39" t="s">
        <v>47</v>
      </c>
      <c r="L2390" s="38" t="s">
        <v>770</v>
      </c>
      <c r="M2390" s="38" t="s">
        <v>545</v>
      </c>
      <c r="N2390" s="59" t="s">
        <v>549</v>
      </c>
      <c r="O2390" s="62" t="s">
        <v>554</v>
      </c>
      <c r="T2390" s="6"/>
    </row>
    <row r="2391" spans="2:26" x14ac:dyDescent="0.25">
      <c r="B2391" s="36" t="s">
        <v>135</v>
      </c>
      <c r="C2391" s="37" t="s">
        <v>135</v>
      </c>
      <c r="D2391" s="37" t="s">
        <v>225</v>
      </c>
      <c r="E2391" s="37" t="s">
        <v>233</v>
      </c>
      <c r="F2391" s="37" t="s">
        <v>141</v>
      </c>
      <c r="G2391" s="38" t="str">
        <f t="shared" si="424"/>
        <v>3.3.95.91.05</v>
      </c>
      <c r="H2391" s="23" t="s">
        <v>501</v>
      </c>
      <c r="I2391" s="38" t="str">
        <f t="shared" si="423"/>
        <v>A</v>
      </c>
      <c r="J2391" s="38">
        <f t="shared" si="425"/>
        <v>5</v>
      </c>
      <c r="K2391" s="39" t="s">
        <v>47</v>
      </c>
      <c r="L2391" s="38" t="s">
        <v>770</v>
      </c>
      <c r="M2391" s="38" t="s">
        <v>545</v>
      </c>
      <c r="N2391" s="59" t="s">
        <v>549</v>
      </c>
      <c r="O2391" s="62" t="s">
        <v>554</v>
      </c>
      <c r="T2391" s="6"/>
    </row>
    <row r="2392" spans="2:26" x14ac:dyDescent="0.25">
      <c r="B2392" s="36" t="s">
        <v>135</v>
      </c>
      <c r="C2392" s="37" t="s">
        <v>135</v>
      </c>
      <c r="D2392" s="37" t="s">
        <v>225</v>
      </c>
      <c r="E2392" s="37" t="s">
        <v>233</v>
      </c>
      <c r="F2392" s="37" t="s">
        <v>178</v>
      </c>
      <c r="G2392" s="38" t="str">
        <f t="shared" si="424"/>
        <v>3.3.95.91.20</v>
      </c>
      <c r="H2392" s="23" t="s">
        <v>1</v>
      </c>
      <c r="I2392" s="38" t="str">
        <f t="shared" si="423"/>
        <v>A</v>
      </c>
      <c r="J2392" s="38">
        <f t="shared" si="425"/>
        <v>5</v>
      </c>
      <c r="K2392" s="39" t="s">
        <v>47</v>
      </c>
      <c r="L2392" s="38" t="s">
        <v>770</v>
      </c>
      <c r="M2392" s="38" t="s">
        <v>545</v>
      </c>
      <c r="N2392" s="59" t="s">
        <v>549</v>
      </c>
      <c r="O2392" s="62" t="s">
        <v>554</v>
      </c>
      <c r="T2392" s="6"/>
    </row>
    <row r="2393" spans="2:26" x14ac:dyDescent="0.25">
      <c r="B2393" s="36" t="s">
        <v>135</v>
      </c>
      <c r="C2393" s="37" t="s">
        <v>135</v>
      </c>
      <c r="D2393" s="37" t="s">
        <v>225</v>
      </c>
      <c r="E2393" s="37" t="s">
        <v>233</v>
      </c>
      <c r="F2393" s="37" t="s">
        <v>160</v>
      </c>
      <c r="G2393" s="38" t="str">
        <f t="shared" si="424"/>
        <v>3.3.95.91.25</v>
      </c>
      <c r="H2393" s="23" t="s">
        <v>454</v>
      </c>
      <c r="I2393" s="38" t="str">
        <f t="shared" si="423"/>
        <v>A</v>
      </c>
      <c r="J2393" s="38">
        <f t="shared" si="425"/>
        <v>5</v>
      </c>
      <c r="K2393" s="39" t="s">
        <v>47</v>
      </c>
      <c r="L2393" s="38" t="s">
        <v>770</v>
      </c>
      <c r="M2393" s="38" t="s">
        <v>545</v>
      </c>
      <c r="N2393" s="59" t="s">
        <v>549</v>
      </c>
      <c r="O2393" s="62" t="s">
        <v>554</v>
      </c>
      <c r="T2393" s="6"/>
    </row>
    <row r="2394" spans="2:26" x14ac:dyDescent="0.25">
      <c r="B2394" s="36" t="s">
        <v>135</v>
      </c>
      <c r="C2394" s="37" t="s">
        <v>135</v>
      </c>
      <c r="D2394" s="37" t="s">
        <v>225</v>
      </c>
      <c r="E2394" s="37" t="s">
        <v>233</v>
      </c>
      <c r="F2394" s="37" t="s">
        <v>156</v>
      </c>
      <c r="G2394" s="38" t="str">
        <f t="shared" si="424"/>
        <v>3.3.95.91.34</v>
      </c>
      <c r="H2394" s="23" t="s">
        <v>502</v>
      </c>
      <c r="I2394" s="38" t="str">
        <f t="shared" si="423"/>
        <v>A</v>
      </c>
      <c r="J2394" s="38">
        <f t="shared" si="425"/>
        <v>5</v>
      </c>
      <c r="K2394" s="39" t="s">
        <v>47</v>
      </c>
      <c r="L2394" s="38" t="s">
        <v>770</v>
      </c>
      <c r="M2394" s="38" t="s">
        <v>545</v>
      </c>
      <c r="N2394" s="59" t="s">
        <v>549</v>
      </c>
      <c r="O2394" s="62" t="s">
        <v>554</v>
      </c>
      <c r="T2394" s="6"/>
    </row>
    <row r="2395" spans="2:26" x14ac:dyDescent="0.25">
      <c r="B2395" s="36" t="s">
        <v>135</v>
      </c>
      <c r="C2395" s="37" t="s">
        <v>135</v>
      </c>
      <c r="D2395" s="37" t="s">
        <v>225</v>
      </c>
      <c r="E2395" s="37" t="s">
        <v>233</v>
      </c>
      <c r="F2395" s="37" t="s">
        <v>413</v>
      </c>
      <c r="G2395" s="38" t="str">
        <f t="shared" si="424"/>
        <v>3.3.95.91.97</v>
      </c>
      <c r="H2395" s="23" t="s">
        <v>58</v>
      </c>
      <c r="I2395" s="38" t="str">
        <f t="shared" si="423"/>
        <v>A</v>
      </c>
      <c r="J2395" s="38">
        <f t="shared" si="425"/>
        <v>5</v>
      </c>
      <c r="K2395" s="39" t="s">
        <v>47</v>
      </c>
      <c r="L2395" s="38" t="s">
        <v>770</v>
      </c>
      <c r="M2395" s="38" t="s">
        <v>545</v>
      </c>
      <c r="N2395" s="59" t="s">
        <v>549</v>
      </c>
      <c r="O2395" s="62" t="s">
        <v>554</v>
      </c>
      <c r="T2395" s="6"/>
    </row>
    <row r="2396" spans="2:26" x14ac:dyDescent="0.25">
      <c r="B2396" s="36" t="s">
        <v>135</v>
      </c>
      <c r="C2396" s="37" t="s">
        <v>135</v>
      </c>
      <c r="D2396" s="37" t="s">
        <v>225</v>
      </c>
      <c r="E2396" s="37" t="s">
        <v>233</v>
      </c>
      <c r="F2396" s="37" t="s">
        <v>191</v>
      </c>
      <c r="G2396" s="38" t="str">
        <f t="shared" si="424"/>
        <v>3.3.95.91.99</v>
      </c>
      <c r="H2396" s="23" t="s">
        <v>456</v>
      </c>
      <c r="I2396" s="38" t="str">
        <f t="shared" si="423"/>
        <v>A</v>
      </c>
      <c r="J2396" s="38">
        <f t="shared" si="425"/>
        <v>5</v>
      </c>
      <c r="K2396" s="39" t="s">
        <v>47</v>
      </c>
      <c r="L2396" s="38" t="s">
        <v>770</v>
      </c>
      <c r="M2396" s="38" t="s">
        <v>545</v>
      </c>
      <c r="N2396" s="59" t="s">
        <v>549</v>
      </c>
      <c r="O2396" s="62" t="s">
        <v>554</v>
      </c>
      <c r="T2396" s="6"/>
    </row>
    <row r="2397" spans="2:26" x14ac:dyDescent="0.25">
      <c r="B2397" s="30" t="s">
        <v>135</v>
      </c>
      <c r="C2397" s="31" t="s">
        <v>135</v>
      </c>
      <c r="D2397" s="31" t="s">
        <v>225</v>
      </c>
      <c r="E2397" s="31" t="s">
        <v>185</v>
      </c>
      <c r="F2397" s="31" t="s">
        <v>186</v>
      </c>
      <c r="G2397" s="32" t="str">
        <f t="shared" si="424"/>
        <v>3.3.95.92.00</v>
      </c>
      <c r="H2397" s="33" t="s">
        <v>59</v>
      </c>
      <c r="I2397" s="34" t="str">
        <f t="shared" si="423"/>
        <v>S</v>
      </c>
      <c r="J2397" s="32">
        <f t="shared" si="425"/>
        <v>4</v>
      </c>
      <c r="K2397" s="35" t="s">
        <v>46</v>
      </c>
      <c r="L2397" s="32" t="s">
        <v>770</v>
      </c>
      <c r="M2397" s="32" t="s">
        <v>544</v>
      </c>
      <c r="N2397" s="59" t="s">
        <v>549</v>
      </c>
      <c r="O2397" s="61" t="s">
        <v>554</v>
      </c>
      <c r="Q2397" s="2" t="str">
        <f>B2397&amp;"."&amp;C2397&amp;"."&amp;D2397&amp;"."&amp;E2397&amp;"."&amp;F2397</f>
        <v>3.3.95.92.00</v>
      </c>
      <c r="R2397" s="2" t="str">
        <f>SUBSTITUTE(Q2397,".","")</f>
        <v>33959200</v>
      </c>
      <c r="S2397" s="2" t="b">
        <f>R2397=T2397</f>
        <v>1</v>
      </c>
      <c r="T2397" s="6" t="str">
        <f>TRIM(SUBSTITUTE(TEXT(G2397,"00000000"),".",""))</f>
        <v>33959200</v>
      </c>
      <c r="V2397" s="9" t="str">
        <f>IF(IFERROR(SEARCH("Último",K2397),0)&gt;0,"A","S")</f>
        <v>S</v>
      </c>
      <c r="W2397" s="2" t="b">
        <f>V2397=I2397</f>
        <v>1</v>
      </c>
      <c r="Y2397" s="2" t="str">
        <f>G2397&amp;" - "&amp;H2397</f>
        <v>3.3.95.92.00 - DESPESAS DE EXERCÍCIOS ANTERIORES</v>
      </c>
      <c r="Z2397" s="2" t="s">
        <v>549</v>
      </c>
    </row>
    <row r="2398" spans="2:26" x14ac:dyDescent="0.25">
      <c r="B2398" s="36" t="s">
        <v>135</v>
      </c>
      <c r="C2398" s="37" t="s">
        <v>135</v>
      </c>
      <c r="D2398" s="37" t="s">
        <v>225</v>
      </c>
      <c r="E2398" s="37" t="s">
        <v>185</v>
      </c>
      <c r="F2398" s="37" t="s">
        <v>137</v>
      </c>
      <c r="G2398" s="38" t="str">
        <f t="shared" si="424"/>
        <v>3.3.95.92.30</v>
      </c>
      <c r="H2398" s="23" t="s">
        <v>3</v>
      </c>
      <c r="I2398" s="38" t="str">
        <f t="shared" si="423"/>
        <v>A</v>
      </c>
      <c r="J2398" s="38">
        <f t="shared" si="425"/>
        <v>5</v>
      </c>
      <c r="K2398" s="39" t="s">
        <v>47</v>
      </c>
      <c r="L2398" s="38" t="s">
        <v>770</v>
      </c>
      <c r="M2398" s="38" t="s">
        <v>544</v>
      </c>
      <c r="N2398" s="59" t="s">
        <v>549</v>
      </c>
      <c r="O2398" s="62" t="s">
        <v>554</v>
      </c>
      <c r="Q2398" s="2" t="str">
        <f>B2398&amp;"."&amp;C2398&amp;"."&amp;D2398&amp;"."&amp;E2398&amp;"."&amp;F2398</f>
        <v>3.3.95.92.30</v>
      </c>
      <c r="R2398" s="2" t="str">
        <f>SUBSTITUTE(Q2398,".","")</f>
        <v>33959230</v>
      </c>
      <c r="S2398" s="2" t="b">
        <f>R2398=T2398</f>
        <v>1</v>
      </c>
      <c r="T2398" s="6" t="str">
        <f>TRIM(SUBSTITUTE(TEXT(G2398,"00000000"),".",""))</f>
        <v>33959230</v>
      </c>
      <c r="V2398" s="9" t="str">
        <f>IF(IFERROR(SEARCH("Último",K2398),0)&gt;0,"A","S")</f>
        <v>A</v>
      </c>
      <c r="W2398" s="2" t="b">
        <f>V2398=I2398</f>
        <v>1</v>
      </c>
      <c r="Y2398" s="2" t="str">
        <f>G2398&amp;" - "&amp;H2398</f>
        <v>3.3.95.92.30 - MATERIAL DE CONSUMO</v>
      </c>
      <c r="Z2398" s="2" t="s">
        <v>549</v>
      </c>
    </row>
    <row r="2399" spans="2:26" x14ac:dyDescent="0.25">
      <c r="B2399" s="36" t="s">
        <v>135</v>
      </c>
      <c r="C2399" s="37" t="s">
        <v>135</v>
      </c>
      <c r="D2399" s="37" t="s">
        <v>225</v>
      </c>
      <c r="E2399" s="37" t="s">
        <v>185</v>
      </c>
      <c r="F2399" s="37" t="s">
        <v>184</v>
      </c>
      <c r="G2399" s="38" t="str">
        <f t="shared" si="424"/>
        <v>3.3.95.92.39</v>
      </c>
      <c r="H2399" s="23" t="s">
        <v>80</v>
      </c>
      <c r="I2399" s="38" t="str">
        <f t="shared" si="423"/>
        <v>A</v>
      </c>
      <c r="J2399" s="38">
        <f t="shared" si="425"/>
        <v>5</v>
      </c>
      <c r="K2399" s="39" t="s">
        <v>47</v>
      </c>
      <c r="L2399" s="38" t="s">
        <v>770</v>
      </c>
      <c r="M2399" s="38" t="s">
        <v>544</v>
      </c>
      <c r="N2399" s="59" t="s">
        <v>549</v>
      </c>
      <c r="O2399" s="62" t="s">
        <v>554</v>
      </c>
      <c r="Q2399" s="2" t="str">
        <f>B2399&amp;"."&amp;C2399&amp;"."&amp;D2399&amp;"."&amp;E2399&amp;"."&amp;F2399</f>
        <v>3.3.95.92.39</v>
      </c>
      <c r="R2399" s="2" t="str">
        <f>SUBSTITUTE(Q2399,".","")</f>
        <v>33959239</v>
      </c>
      <c r="S2399" s="2" t="b">
        <f>R2399=T2399</f>
        <v>1</v>
      </c>
      <c r="T2399" s="6" t="str">
        <f>TRIM(SUBSTITUTE(TEXT(G2399,"00000000"),".",""))</f>
        <v>33959239</v>
      </c>
      <c r="V2399" s="9" t="str">
        <f>IF(IFERROR(SEARCH("Último",K2399),0)&gt;0,"A","S")</f>
        <v>A</v>
      </c>
      <c r="W2399" s="2" t="b">
        <f>V2399=I2399</f>
        <v>1</v>
      </c>
      <c r="Y2399" s="2" t="str">
        <f>G2399&amp;" - "&amp;H2399</f>
        <v>3.3.95.92.39 - OUTROS SERVIÇOS DE TERCEIROS - PESSOA JURÍDICA</v>
      </c>
      <c r="Z2399" s="2" t="s">
        <v>549</v>
      </c>
    </row>
    <row r="2400" spans="2:26" x14ac:dyDescent="0.25">
      <c r="B2400" s="36" t="s">
        <v>135</v>
      </c>
      <c r="C2400" s="37" t="s">
        <v>135</v>
      </c>
      <c r="D2400" s="37" t="s">
        <v>225</v>
      </c>
      <c r="E2400" s="37" t="s">
        <v>185</v>
      </c>
      <c r="F2400" s="37" t="s">
        <v>191</v>
      </c>
      <c r="G2400" s="38" t="str">
        <f t="shared" si="424"/>
        <v>3.3.95.92.99</v>
      </c>
      <c r="H2400" s="23" t="s">
        <v>571</v>
      </c>
      <c r="I2400" s="38" t="str">
        <f t="shared" si="423"/>
        <v>A</v>
      </c>
      <c r="J2400" s="38">
        <f t="shared" si="425"/>
        <v>5</v>
      </c>
      <c r="K2400" s="39" t="s">
        <v>47</v>
      </c>
      <c r="L2400" s="38" t="s">
        <v>770</v>
      </c>
      <c r="M2400" s="38" t="s">
        <v>544</v>
      </c>
      <c r="N2400" s="59" t="s">
        <v>549</v>
      </c>
      <c r="O2400" s="62" t="s">
        <v>554</v>
      </c>
      <c r="Q2400" s="2" t="str">
        <f>B2400&amp;"."&amp;C2400&amp;"."&amp;D2400&amp;"."&amp;E2400&amp;"."&amp;F2400</f>
        <v>3.3.95.92.99</v>
      </c>
      <c r="R2400" s="2" t="str">
        <f>SUBSTITUTE(Q2400,".","")</f>
        <v>33959299</v>
      </c>
      <c r="S2400" s="2" t="b">
        <f>R2400=T2400</f>
        <v>1</v>
      </c>
      <c r="T2400" s="6" t="str">
        <f>TRIM(SUBSTITUTE(TEXT(G2400,"00000000"),".",""))</f>
        <v>33959299</v>
      </c>
      <c r="V2400" s="9" t="str">
        <f>IF(IFERROR(SEARCH("Último",K2400),0)&gt;0,"A","S")</f>
        <v>A</v>
      </c>
      <c r="W2400" s="2" t="b">
        <f>V2400=I2400</f>
        <v>1</v>
      </c>
      <c r="Y2400" s="2" t="str">
        <f>G2400&amp;" - "&amp;H2400</f>
        <v>3.3.95.92.99 - OUTRAS DESPESAS DE EXERCÍCIOS ANTERIORES</v>
      </c>
      <c r="Z2400" s="2" t="s">
        <v>549</v>
      </c>
    </row>
    <row r="2401" spans="2:26" x14ac:dyDescent="0.25">
      <c r="B2401" s="30" t="s">
        <v>135</v>
      </c>
      <c r="C2401" s="31" t="s">
        <v>135</v>
      </c>
      <c r="D2401" s="31" t="s">
        <v>225</v>
      </c>
      <c r="E2401" s="31" t="s">
        <v>223</v>
      </c>
      <c r="F2401" s="31" t="s">
        <v>186</v>
      </c>
      <c r="G2401" s="32" t="str">
        <f t="shared" si="424"/>
        <v>3.3.95.93.00</v>
      </c>
      <c r="H2401" s="33" t="s">
        <v>9</v>
      </c>
      <c r="I2401" s="34" t="str">
        <f t="shared" si="423"/>
        <v>S</v>
      </c>
      <c r="J2401" s="32">
        <f t="shared" si="425"/>
        <v>4</v>
      </c>
      <c r="K2401" s="35" t="s">
        <v>46</v>
      </c>
      <c r="L2401" s="32" t="s">
        <v>770</v>
      </c>
      <c r="M2401" s="32" t="s">
        <v>544</v>
      </c>
      <c r="N2401" s="59" t="s">
        <v>549</v>
      </c>
      <c r="O2401" s="61" t="s">
        <v>554</v>
      </c>
      <c r="Q2401" s="2" t="str">
        <f>B2401&amp;"."&amp;C2401&amp;"."&amp;D2401&amp;"."&amp;E2401&amp;"."&amp;F2401</f>
        <v>3.3.95.93.00</v>
      </c>
      <c r="R2401" s="2" t="str">
        <f>SUBSTITUTE(Q2401,".","")</f>
        <v>33959300</v>
      </c>
      <c r="S2401" s="2" t="b">
        <f>R2401=T2401</f>
        <v>1</v>
      </c>
      <c r="T2401" s="6" t="str">
        <f>TRIM(SUBSTITUTE(TEXT(G2401,"00000000"),".",""))</f>
        <v>33959300</v>
      </c>
      <c r="V2401" s="9" t="str">
        <f>IF(IFERROR(SEARCH("Último",K2401),0)&gt;0,"A","S")</f>
        <v>S</v>
      </c>
      <c r="W2401" s="2" t="b">
        <f>V2401=I2401</f>
        <v>1</v>
      </c>
      <c r="Y2401" s="2" t="str">
        <f>G2401&amp;" - "&amp;H2401</f>
        <v>3.3.95.93.00 - INDENIZAÇÕES E RESTITUIÇÕES</v>
      </c>
      <c r="Z2401" s="2" t="s">
        <v>549</v>
      </c>
    </row>
    <row r="2402" spans="2:26" x14ac:dyDescent="0.25">
      <c r="B2402" s="36" t="s">
        <v>135</v>
      </c>
      <c r="C2402" s="37" t="s">
        <v>135</v>
      </c>
      <c r="D2402" s="37" t="s">
        <v>225</v>
      </c>
      <c r="E2402" s="37" t="s">
        <v>223</v>
      </c>
      <c r="F2402" s="37" t="s">
        <v>173</v>
      </c>
      <c r="G2402" s="38" t="str">
        <f t="shared" si="424"/>
        <v>3.3.95.93.01</v>
      </c>
      <c r="H2402" s="23" t="s">
        <v>505</v>
      </c>
      <c r="I2402" s="38" t="str">
        <f t="shared" si="423"/>
        <v>A</v>
      </c>
      <c r="J2402" s="38">
        <f t="shared" si="425"/>
        <v>5</v>
      </c>
      <c r="K2402" s="39" t="s">
        <v>47</v>
      </c>
      <c r="L2402" s="38" t="s">
        <v>770</v>
      </c>
      <c r="M2402" s="38" t="s">
        <v>545</v>
      </c>
      <c r="N2402" s="59" t="s">
        <v>549</v>
      </c>
      <c r="O2402" s="62" t="s">
        <v>554</v>
      </c>
      <c r="T2402" s="6"/>
    </row>
    <row r="2403" spans="2:26" x14ac:dyDescent="0.25">
      <c r="B2403" s="36" t="s">
        <v>135</v>
      </c>
      <c r="C2403" s="37" t="s">
        <v>135</v>
      </c>
      <c r="D2403" s="37" t="s">
        <v>225</v>
      </c>
      <c r="E2403" s="37" t="s">
        <v>223</v>
      </c>
      <c r="F2403" s="37" t="s">
        <v>138</v>
      </c>
      <c r="G2403" s="38" t="str">
        <f t="shared" si="424"/>
        <v>3.3.95.93.02</v>
      </c>
      <c r="H2403" s="23" t="s">
        <v>506</v>
      </c>
      <c r="I2403" s="38" t="str">
        <f t="shared" si="423"/>
        <v>A</v>
      </c>
      <c r="J2403" s="38">
        <f t="shared" si="425"/>
        <v>5</v>
      </c>
      <c r="K2403" s="39" t="s">
        <v>47</v>
      </c>
      <c r="L2403" s="38" t="s">
        <v>770</v>
      </c>
      <c r="M2403" s="38" t="s">
        <v>545</v>
      </c>
      <c r="N2403" s="59" t="s">
        <v>549</v>
      </c>
      <c r="O2403" s="62" t="s">
        <v>554</v>
      </c>
      <c r="T2403" s="6"/>
    </row>
    <row r="2404" spans="2:26" x14ac:dyDescent="0.25">
      <c r="B2404" s="36" t="s">
        <v>135</v>
      </c>
      <c r="C2404" s="37" t="s">
        <v>135</v>
      </c>
      <c r="D2404" s="37" t="s">
        <v>225</v>
      </c>
      <c r="E2404" s="37" t="s">
        <v>223</v>
      </c>
      <c r="F2404" s="37" t="s">
        <v>139</v>
      </c>
      <c r="G2404" s="38" t="str">
        <f t="shared" si="424"/>
        <v>3.3.95.93.03</v>
      </c>
      <c r="H2404" s="23" t="s">
        <v>115</v>
      </c>
      <c r="I2404" s="38" t="str">
        <f t="shared" si="423"/>
        <v>A</v>
      </c>
      <c r="J2404" s="38">
        <f t="shared" si="425"/>
        <v>5</v>
      </c>
      <c r="K2404" s="39" t="s">
        <v>47</v>
      </c>
      <c r="L2404" s="38" t="s">
        <v>770</v>
      </c>
      <c r="M2404" s="38" t="s">
        <v>545</v>
      </c>
      <c r="N2404" s="59" t="s">
        <v>549</v>
      </c>
      <c r="O2404" s="62" t="s">
        <v>554</v>
      </c>
      <c r="T2404" s="6"/>
    </row>
    <row r="2405" spans="2:26" x14ac:dyDescent="0.25">
      <c r="B2405" s="36" t="s">
        <v>135</v>
      </c>
      <c r="C2405" s="37" t="s">
        <v>135</v>
      </c>
      <c r="D2405" s="37" t="s">
        <v>225</v>
      </c>
      <c r="E2405" s="37" t="s">
        <v>223</v>
      </c>
      <c r="F2405" s="37" t="s">
        <v>141</v>
      </c>
      <c r="G2405" s="38" t="str">
        <f t="shared" si="424"/>
        <v>3.3.95.93.05</v>
      </c>
      <c r="H2405" s="23" t="s">
        <v>507</v>
      </c>
      <c r="I2405" s="38" t="str">
        <f t="shared" si="423"/>
        <v>A</v>
      </c>
      <c r="J2405" s="38">
        <f t="shared" si="425"/>
        <v>5</v>
      </c>
      <c r="K2405" s="39" t="s">
        <v>47</v>
      </c>
      <c r="L2405" s="38" t="s">
        <v>770</v>
      </c>
      <c r="M2405" s="38" t="s">
        <v>545</v>
      </c>
      <c r="N2405" s="59" t="s">
        <v>549</v>
      </c>
      <c r="O2405" s="62" t="s">
        <v>554</v>
      </c>
      <c r="T2405" s="6"/>
    </row>
    <row r="2406" spans="2:26" x14ac:dyDescent="0.25">
      <c r="B2406" s="36" t="s">
        <v>135</v>
      </c>
      <c r="C2406" s="37" t="s">
        <v>135</v>
      </c>
      <c r="D2406" s="37" t="s">
        <v>225</v>
      </c>
      <c r="E2406" s="37" t="s">
        <v>223</v>
      </c>
      <c r="F2406" s="37" t="s">
        <v>143</v>
      </c>
      <c r="G2406" s="38" t="str">
        <f t="shared" si="424"/>
        <v>3.3.95.93.07</v>
      </c>
      <c r="H2406" s="23" t="s">
        <v>508</v>
      </c>
      <c r="I2406" s="38" t="str">
        <f t="shared" si="423"/>
        <v>A</v>
      </c>
      <c r="J2406" s="38">
        <f t="shared" si="425"/>
        <v>5</v>
      </c>
      <c r="K2406" s="39" t="s">
        <v>47</v>
      </c>
      <c r="L2406" s="38" t="s">
        <v>770</v>
      </c>
      <c r="M2406" s="38" t="s">
        <v>545</v>
      </c>
      <c r="N2406" s="59" t="s">
        <v>549</v>
      </c>
      <c r="O2406" s="62" t="s">
        <v>554</v>
      </c>
      <c r="T2406" s="6"/>
    </row>
    <row r="2407" spans="2:26" x14ac:dyDescent="0.25">
      <c r="B2407" s="36" t="s">
        <v>135</v>
      </c>
      <c r="C2407" s="37" t="s">
        <v>135</v>
      </c>
      <c r="D2407" s="37" t="s">
        <v>225</v>
      </c>
      <c r="E2407" s="37" t="s">
        <v>223</v>
      </c>
      <c r="F2407" s="37" t="s">
        <v>144</v>
      </c>
      <c r="G2407" s="38" t="str">
        <f t="shared" si="424"/>
        <v>3.3.95.93.08</v>
      </c>
      <c r="H2407" s="23" t="s">
        <v>654</v>
      </c>
      <c r="I2407" s="38" t="str">
        <f t="shared" si="423"/>
        <v>A</v>
      </c>
      <c r="J2407" s="38">
        <f t="shared" si="425"/>
        <v>5</v>
      </c>
      <c r="K2407" s="39" t="s">
        <v>47</v>
      </c>
      <c r="L2407" s="38" t="s">
        <v>770</v>
      </c>
      <c r="M2407" s="38" t="s">
        <v>545</v>
      </c>
      <c r="N2407" s="59" t="s">
        <v>549</v>
      </c>
      <c r="O2407" s="62" t="s">
        <v>554</v>
      </c>
      <c r="T2407" s="6"/>
    </row>
    <row r="2408" spans="2:26" x14ac:dyDescent="0.25">
      <c r="B2408" s="36" t="s">
        <v>135</v>
      </c>
      <c r="C2408" s="37" t="s">
        <v>135</v>
      </c>
      <c r="D2408" s="37" t="s">
        <v>225</v>
      </c>
      <c r="E2408" s="37" t="s">
        <v>223</v>
      </c>
      <c r="F2408" s="37" t="s">
        <v>176</v>
      </c>
      <c r="G2408" s="38" t="str">
        <f t="shared" si="424"/>
        <v>3.3.95.93.14</v>
      </c>
      <c r="H2408" s="23" t="s">
        <v>655</v>
      </c>
      <c r="I2408" s="38" t="str">
        <f t="shared" si="423"/>
        <v>A</v>
      </c>
      <c r="J2408" s="38">
        <f t="shared" si="425"/>
        <v>5</v>
      </c>
      <c r="K2408" s="39" t="s">
        <v>47</v>
      </c>
      <c r="L2408" s="38" t="s">
        <v>770</v>
      </c>
      <c r="M2408" s="38" t="s">
        <v>545</v>
      </c>
      <c r="N2408" s="59" t="s">
        <v>549</v>
      </c>
      <c r="O2408" s="62" t="s">
        <v>554</v>
      </c>
      <c r="T2408" s="6"/>
    </row>
    <row r="2409" spans="2:26" x14ac:dyDescent="0.25">
      <c r="B2409" s="36" t="s">
        <v>135</v>
      </c>
      <c r="C2409" s="37" t="s">
        <v>135</v>
      </c>
      <c r="D2409" s="37" t="s">
        <v>225</v>
      </c>
      <c r="E2409" s="37" t="s">
        <v>223</v>
      </c>
      <c r="F2409" s="37" t="s">
        <v>191</v>
      </c>
      <c r="G2409" s="38" t="str">
        <f t="shared" si="424"/>
        <v>3.3.95.93.99</v>
      </c>
      <c r="H2409" s="23" t="s">
        <v>509</v>
      </c>
      <c r="I2409" s="38" t="str">
        <f t="shared" si="423"/>
        <v>A</v>
      </c>
      <c r="J2409" s="38">
        <f t="shared" si="425"/>
        <v>5</v>
      </c>
      <c r="K2409" s="39" t="s">
        <v>47</v>
      </c>
      <c r="L2409" s="38" t="s">
        <v>770</v>
      </c>
      <c r="M2409" s="38" t="s">
        <v>545</v>
      </c>
      <c r="N2409" s="59" t="s">
        <v>549</v>
      </c>
      <c r="O2409" s="62" t="s">
        <v>554</v>
      </c>
      <c r="T2409" s="6"/>
    </row>
    <row r="2410" spans="2:26" x14ac:dyDescent="0.25">
      <c r="B2410" s="30" t="s">
        <v>135</v>
      </c>
      <c r="C2410" s="31" t="s">
        <v>135</v>
      </c>
      <c r="D2410" s="31" t="s">
        <v>225</v>
      </c>
      <c r="E2410" s="31" t="s">
        <v>226</v>
      </c>
      <c r="F2410" s="31" t="s">
        <v>186</v>
      </c>
      <c r="G2410" s="32" t="str">
        <f t="shared" si="424"/>
        <v>3.3.95.96.00</v>
      </c>
      <c r="H2410" s="33" t="s">
        <v>63</v>
      </c>
      <c r="I2410" s="34" t="str">
        <f t="shared" si="423"/>
        <v>S</v>
      </c>
      <c r="J2410" s="32">
        <f t="shared" si="425"/>
        <v>4</v>
      </c>
      <c r="K2410" s="35" t="s">
        <v>46</v>
      </c>
      <c r="L2410" s="32" t="s">
        <v>770</v>
      </c>
      <c r="M2410" s="32" t="s">
        <v>544</v>
      </c>
      <c r="N2410" s="59" t="s">
        <v>549</v>
      </c>
      <c r="O2410" s="61" t="s">
        <v>554</v>
      </c>
      <c r="Q2410" s="2" t="str">
        <f>B2410&amp;"."&amp;C2410&amp;"."&amp;D2410&amp;"."&amp;E2410&amp;"."&amp;F2410</f>
        <v>3.3.95.96.00</v>
      </c>
      <c r="R2410" s="2" t="str">
        <f>SUBSTITUTE(Q2410,".","")</f>
        <v>33959600</v>
      </c>
      <c r="S2410" s="2" t="b">
        <f>R2410=T2410</f>
        <v>1</v>
      </c>
      <c r="T2410" s="6" t="str">
        <f>TRIM(SUBSTITUTE(TEXT(G2410,"00000000"),".",""))</f>
        <v>33959600</v>
      </c>
      <c r="V2410" s="9" t="str">
        <f>IF(IFERROR(SEARCH("Último",K2410),0)&gt;0,"A","S")</f>
        <v>S</v>
      </c>
      <c r="W2410" s="2" t="b">
        <f>V2410=I2410</f>
        <v>1</v>
      </c>
      <c r="Y2410" s="2" t="str">
        <f>G2410&amp;" - "&amp;H2410</f>
        <v>3.3.95.96.00 - RESSARCIMENTO DE DESPESAS DE PESSOAL REQUISITADO</v>
      </c>
      <c r="Z2410" s="2" t="s">
        <v>549</v>
      </c>
    </row>
    <row r="2411" spans="2:26" x14ac:dyDescent="0.25">
      <c r="B2411" s="36" t="s">
        <v>135</v>
      </c>
      <c r="C2411" s="37" t="s">
        <v>135</v>
      </c>
      <c r="D2411" s="37" t="s">
        <v>225</v>
      </c>
      <c r="E2411" s="37" t="s">
        <v>226</v>
      </c>
      <c r="F2411" s="37" t="s">
        <v>191</v>
      </c>
      <c r="G2411" s="38" t="str">
        <f t="shared" si="424"/>
        <v>3.3.95.96.99</v>
      </c>
      <c r="H2411" s="23" t="s">
        <v>66</v>
      </c>
      <c r="I2411" s="38" t="str">
        <f t="shared" si="423"/>
        <v>A</v>
      </c>
      <c r="J2411" s="38">
        <f t="shared" si="425"/>
        <v>5</v>
      </c>
      <c r="K2411" s="39" t="s">
        <v>47</v>
      </c>
      <c r="L2411" s="38" t="s">
        <v>770</v>
      </c>
      <c r="M2411" s="38" t="s">
        <v>545</v>
      </c>
      <c r="N2411" s="59" t="s">
        <v>549</v>
      </c>
      <c r="O2411" s="62" t="s">
        <v>554</v>
      </c>
      <c r="T2411" s="6"/>
    </row>
    <row r="2412" spans="2:26" s="3" customFormat="1" ht="30" x14ac:dyDescent="0.25">
      <c r="B2412" s="30" t="s">
        <v>135</v>
      </c>
      <c r="C2412" s="31" t="s">
        <v>135</v>
      </c>
      <c r="D2412" s="31" t="s">
        <v>226</v>
      </c>
      <c r="E2412" s="31" t="s">
        <v>186</v>
      </c>
      <c r="F2412" s="31" t="s">
        <v>186</v>
      </c>
      <c r="G2412" s="32" t="str">
        <f t="shared" si="424"/>
        <v>3.3.96.00.00</v>
      </c>
      <c r="H2412" s="33" t="s">
        <v>662</v>
      </c>
      <c r="I2412" s="34" t="str">
        <f t="shared" si="423"/>
        <v>S</v>
      </c>
      <c r="J2412" s="32">
        <f t="shared" si="425"/>
        <v>3</v>
      </c>
      <c r="K2412" s="35" t="s">
        <v>43</v>
      </c>
      <c r="L2412" s="38" t="s">
        <v>770</v>
      </c>
      <c r="M2412" s="32" t="s">
        <v>544</v>
      </c>
      <c r="N2412" s="59" t="s">
        <v>549</v>
      </c>
      <c r="O2412" s="61" t="s">
        <v>554</v>
      </c>
      <c r="Q2412" s="2" t="str">
        <f>B2412&amp;"."&amp;C2412&amp;"."&amp;D2412&amp;"."&amp;E2412&amp;"."&amp;F2412</f>
        <v>3.3.96.00.00</v>
      </c>
      <c r="R2412" s="2" t="str">
        <f>SUBSTITUTE(Q2412,".","")</f>
        <v>33960000</v>
      </c>
      <c r="S2412" s="2" t="b">
        <f>R2412=T2412</f>
        <v>1</v>
      </c>
      <c r="T2412" s="6" t="str">
        <f>TRIM(SUBSTITUTE(TEXT(G2412,"00000000"),".",""))</f>
        <v>33960000</v>
      </c>
      <c r="V2412" s="11" t="str">
        <f>IF(IFERROR(SEARCH("Último",K2412),0)&gt;0,"A","S")</f>
        <v>S</v>
      </c>
      <c r="W2412" s="3" t="b">
        <f>V2412=I2412</f>
        <v>1</v>
      </c>
      <c r="Y2412" s="2" t="str">
        <f>G2412&amp;" - "&amp;H2412</f>
        <v>3.3.96.00.00 - APLICAÇÃO DIRETA À CONTA DE RECURSOS DE QUE TRATA O ART. 25 DA LEI COMPLEMENTAR Nº 141, DE 2012  - DIFERENÇA DO MÍNIMO NÃO APLICADO EM EXERCÍCIOS ANTERIORES</v>
      </c>
      <c r="Z2412" s="2" t="s">
        <v>549</v>
      </c>
    </row>
    <row r="2413" spans="2:26" x14ac:dyDescent="0.25">
      <c r="B2413" s="30" t="s">
        <v>135</v>
      </c>
      <c r="C2413" s="31" t="s">
        <v>135</v>
      </c>
      <c r="D2413" s="31" t="s">
        <v>226</v>
      </c>
      <c r="E2413" s="31" t="s">
        <v>144</v>
      </c>
      <c r="F2413" s="31" t="s">
        <v>186</v>
      </c>
      <c r="G2413" s="32" t="str">
        <f t="shared" si="424"/>
        <v>3.3.96.08.00</v>
      </c>
      <c r="H2413" s="33" t="s">
        <v>776</v>
      </c>
      <c r="I2413" s="34" t="str">
        <f t="shared" si="423"/>
        <v>S</v>
      </c>
      <c r="J2413" s="32">
        <f t="shared" si="425"/>
        <v>4</v>
      </c>
      <c r="K2413" s="35" t="s">
        <v>46</v>
      </c>
      <c r="L2413" s="32" t="s">
        <v>770</v>
      </c>
      <c r="M2413" s="32" t="s">
        <v>544</v>
      </c>
      <c r="N2413" s="59" t="s">
        <v>549</v>
      </c>
      <c r="O2413" s="61" t="s">
        <v>554</v>
      </c>
      <c r="Q2413" s="2" t="str">
        <f>B2413&amp;"."&amp;C2413&amp;"."&amp;D2413&amp;"."&amp;E2413&amp;"."&amp;F2413</f>
        <v>3.3.96.08.00</v>
      </c>
      <c r="R2413" s="2" t="str">
        <f>SUBSTITUTE(Q2413,".","")</f>
        <v>33960800</v>
      </c>
      <c r="S2413" s="2" t="b">
        <f>R2413=T2413</f>
        <v>1</v>
      </c>
      <c r="T2413" s="6" t="str">
        <f>TRIM(SUBSTITUTE(TEXT(G2413,"00000000"),".",""))</f>
        <v>33960800</v>
      </c>
      <c r="V2413" s="9" t="str">
        <f>IF(IFERROR(SEARCH("Último",K2413),0)&gt;0,"A","S")</f>
        <v>S</v>
      </c>
      <c r="W2413" s="2" t="b">
        <f>V2413=I2413</f>
        <v>1</v>
      </c>
      <c r="Y2413" s="2" t="str">
        <f>G2413&amp;" - "&amp;H2413</f>
        <v>3.3.96.08.00 - OUTROS BENEFÍCIOS ASSISTENCIAIS DO SERVIDOR</v>
      </c>
      <c r="Z2413" s="2" t="s">
        <v>549</v>
      </c>
    </row>
    <row r="2414" spans="2:26" x14ac:dyDescent="0.25">
      <c r="B2414" s="36" t="s">
        <v>135</v>
      </c>
      <c r="C2414" s="37" t="s">
        <v>135</v>
      </c>
      <c r="D2414" s="37" t="s">
        <v>226</v>
      </c>
      <c r="E2414" s="37" t="s">
        <v>144</v>
      </c>
      <c r="F2414" s="37" t="s">
        <v>173</v>
      </c>
      <c r="G2414" s="38" t="str">
        <f t="shared" si="424"/>
        <v>3.3.96.08.01</v>
      </c>
      <c r="H2414" s="23" t="s">
        <v>784</v>
      </c>
      <c r="I2414" s="38" t="str">
        <f t="shared" si="423"/>
        <v>A</v>
      </c>
      <c r="J2414" s="38">
        <f t="shared" si="425"/>
        <v>5</v>
      </c>
      <c r="K2414" s="39" t="s">
        <v>47</v>
      </c>
      <c r="L2414" s="38" t="s">
        <v>770</v>
      </c>
      <c r="M2414" s="38" t="s">
        <v>545</v>
      </c>
      <c r="N2414" s="59" t="s">
        <v>549</v>
      </c>
      <c r="O2414" s="62" t="s">
        <v>554</v>
      </c>
      <c r="T2414" s="6"/>
    </row>
    <row r="2415" spans="2:26" x14ac:dyDescent="0.25">
      <c r="B2415" s="36" t="s">
        <v>135</v>
      </c>
      <c r="C2415" s="37" t="s">
        <v>135</v>
      </c>
      <c r="D2415" s="37" t="s">
        <v>226</v>
      </c>
      <c r="E2415" s="37" t="s">
        <v>144</v>
      </c>
      <c r="F2415" s="37" t="s">
        <v>141</v>
      </c>
      <c r="G2415" s="38" t="str">
        <f t="shared" si="424"/>
        <v>3.3.96.08.05</v>
      </c>
      <c r="H2415" s="23" t="s">
        <v>785</v>
      </c>
      <c r="I2415" s="38" t="str">
        <f t="shared" si="423"/>
        <v>A</v>
      </c>
      <c r="J2415" s="38">
        <f t="shared" si="425"/>
        <v>5</v>
      </c>
      <c r="K2415" s="39" t="s">
        <v>47</v>
      </c>
      <c r="L2415" s="38" t="s">
        <v>770</v>
      </c>
      <c r="M2415" s="38" t="s">
        <v>545</v>
      </c>
      <c r="N2415" s="59" t="s">
        <v>549</v>
      </c>
      <c r="O2415" s="62" t="s">
        <v>554</v>
      </c>
      <c r="T2415" s="6"/>
    </row>
    <row r="2416" spans="2:26" x14ac:dyDescent="0.25">
      <c r="B2416" s="36" t="s">
        <v>135</v>
      </c>
      <c r="C2416" s="37" t="s">
        <v>135</v>
      </c>
      <c r="D2416" s="37" t="s">
        <v>226</v>
      </c>
      <c r="E2416" s="37" t="s">
        <v>144</v>
      </c>
      <c r="F2416" s="37" t="s">
        <v>174</v>
      </c>
      <c r="G2416" s="38" t="str">
        <f t="shared" si="424"/>
        <v>3.3.96.08.09</v>
      </c>
      <c r="H2416" s="23" t="s">
        <v>786</v>
      </c>
      <c r="I2416" s="38" t="str">
        <f t="shared" si="423"/>
        <v>A</v>
      </c>
      <c r="J2416" s="38">
        <f t="shared" si="425"/>
        <v>5</v>
      </c>
      <c r="K2416" s="39" t="s">
        <v>47</v>
      </c>
      <c r="L2416" s="38" t="s">
        <v>770</v>
      </c>
      <c r="M2416" s="38" t="s">
        <v>545</v>
      </c>
      <c r="N2416" s="59" t="s">
        <v>549</v>
      </c>
      <c r="O2416" s="62" t="s">
        <v>554</v>
      </c>
      <c r="T2416" s="6"/>
    </row>
    <row r="2417" spans="2:26" x14ac:dyDescent="0.25">
      <c r="B2417" s="36" t="s">
        <v>135</v>
      </c>
      <c r="C2417" s="37" t="s">
        <v>135</v>
      </c>
      <c r="D2417" s="37" t="s">
        <v>226</v>
      </c>
      <c r="E2417" s="37" t="s">
        <v>144</v>
      </c>
      <c r="F2417" s="37" t="s">
        <v>175</v>
      </c>
      <c r="G2417" s="38" t="str">
        <f t="shared" si="424"/>
        <v>3.3.96.08.11</v>
      </c>
      <c r="H2417" s="23" t="s">
        <v>787</v>
      </c>
      <c r="I2417" s="38" t="str">
        <f t="shared" si="423"/>
        <v>A</v>
      </c>
      <c r="J2417" s="38">
        <f t="shared" si="425"/>
        <v>5</v>
      </c>
      <c r="K2417" s="39" t="s">
        <v>47</v>
      </c>
      <c r="L2417" s="38" t="s">
        <v>770</v>
      </c>
      <c r="M2417" s="38" t="s">
        <v>545</v>
      </c>
      <c r="N2417" s="59" t="s">
        <v>549</v>
      </c>
      <c r="O2417" s="62" t="s">
        <v>554</v>
      </c>
      <c r="T2417" s="6"/>
    </row>
    <row r="2418" spans="2:26" x14ac:dyDescent="0.25">
      <c r="B2418" s="36" t="s">
        <v>135</v>
      </c>
      <c r="C2418" s="37" t="s">
        <v>135</v>
      </c>
      <c r="D2418" s="37" t="s">
        <v>226</v>
      </c>
      <c r="E2418" s="37" t="s">
        <v>144</v>
      </c>
      <c r="F2418" s="37" t="s">
        <v>146</v>
      </c>
      <c r="G2418" s="38" t="str">
        <f t="shared" si="424"/>
        <v>3.3.96.08.13</v>
      </c>
      <c r="H2418" s="23" t="s">
        <v>788</v>
      </c>
      <c r="I2418" s="38" t="str">
        <f t="shared" si="423"/>
        <v>A</v>
      </c>
      <c r="J2418" s="38">
        <f t="shared" si="425"/>
        <v>5</v>
      </c>
      <c r="K2418" s="39" t="s">
        <v>47</v>
      </c>
      <c r="L2418" s="38" t="s">
        <v>770</v>
      </c>
      <c r="M2418" s="38" t="s">
        <v>545</v>
      </c>
      <c r="N2418" s="59" t="s">
        <v>549</v>
      </c>
      <c r="O2418" s="62" t="s">
        <v>554</v>
      </c>
      <c r="T2418" s="6"/>
    </row>
    <row r="2419" spans="2:26" x14ac:dyDescent="0.25">
      <c r="B2419" s="36" t="s">
        <v>135</v>
      </c>
      <c r="C2419" s="37" t="s">
        <v>135</v>
      </c>
      <c r="D2419" s="37" t="s">
        <v>226</v>
      </c>
      <c r="E2419" s="37" t="s">
        <v>144</v>
      </c>
      <c r="F2419" s="37" t="s">
        <v>176</v>
      </c>
      <c r="G2419" s="38" t="str">
        <f t="shared" si="424"/>
        <v>3.3.96.08.14</v>
      </c>
      <c r="H2419" s="23" t="s">
        <v>789</v>
      </c>
      <c r="I2419" s="38" t="str">
        <f t="shared" si="423"/>
        <v>A</v>
      </c>
      <c r="J2419" s="38">
        <f t="shared" si="425"/>
        <v>5</v>
      </c>
      <c r="K2419" s="39" t="s">
        <v>47</v>
      </c>
      <c r="L2419" s="38" t="s">
        <v>770</v>
      </c>
      <c r="M2419" s="38" t="s">
        <v>545</v>
      </c>
      <c r="N2419" s="59" t="s">
        <v>549</v>
      </c>
      <c r="O2419" s="62" t="s">
        <v>554</v>
      </c>
      <c r="T2419" s="6"/>
    </row>
    <row r="2420" spans="2:26" x14ac:dyDescent="0.25">
      <c r="B2420" s="36" t="s">
        <v>135</v>
      </c>
      <c r="C2420" s="37" t="s">
        <v>135</v>
      </c>
      <c r="D2420" s="37" t="s">
        <v>226</v>
      </c>
      <c r="E2420" s="37" t="s">
        <v>144</v>
      </c>
      <c r="F2420" s="37" t="s">
        <v>147</v>
      </c>
      <c r="G2420" s="38" t="str">
        <f t="shared" si="424"/>
        <v>3.3.96.08.15</v>
      </c>
      <c r="H2420" s="23" t="s">
        <v>790</v>
      </c>
      <c r="I2420" s="38" t="str">
        <f t="shared" si="423"/>
        <v>A</v>
      </c>
      <c r="J2420" s="38">
        <f t="shared" si="425"/>
        <v>5</v>
      </c>
      <c r="K2420" s="39" t="s">
        <v>47</v>
      </c>
      <c r="L2420" s="38" t="s">
        <v>770</v>
      </c>
      <c r="M2420" s="38" t="s">
        <v>545</v>
      </c>
      <c r="N2420" s="59" t="s">
        <v>549</v>
      </c>
      <c r="O2420" s="62" t="s">
        <v>554</v>
      </c>
      <c r="T2420" s="6"/>
    </row>
    <row r="2421" spans="2:26" x14ac:dyDescent="0.25">
      <c r="B2421" s="36" t="s">
        <v>135</v>
      </c>
      <c r="C2421" s="37" t="s">
        <v>135</v>
      </c>
      <c r="D2421" s="37" t="s">
        <v>226</v>
      </c>
      <c r="E2421" s="37" t="s">
        <v>144</v>
      </c>
      <c r="F2421" s="37" t="s">
        <v>168</v>
      </c>
      <c r="G2421" s="38" t="str">
        <f t="shared" si="424"/>
        <v>3.3.96.08.46</v>
      </c>
      <c r="H2421" s="23" t="s">
        <v>791</v>
      </c>
      <c r="I2421" s="38" t="str">
        <f t="shared" si="423"/>
        <v>A</v>
      </c>
      <c r="J2421" s="38">
        <f t="shared" si="425"/>
        <v>5</v>
      </c>
      <c r="K2421" s="39" t="s">
        <v>47</v>
      </c>
      <c r="L2421" s="38" t="s">
        <v>770</v>
      </c>
      <c r="M2421" s="38" t="s">
        <v>545</v>
      </c>
      <c r="N2421" s="59" t="s">
        <v>549</v>
      </c>
      <c r="O2421" s="62" t="s">
        <v>554</v>
      </c>
      <c r="T2421" s="6"/>
    </row>
    <row r="2422" spans="2:26" x14ac:dyDescent="0.25">
      <c r="B2422" s="36" t="s">
        <v>135</v>
      </c>
      <c r="C2422" s="37" t="s">
        <v>135</v>
      </c>
      <c r="D2422" s="37" t="s">
        <v>226</v>
      </c>
      <c r="E2422" s="37" t="s">
        <v>144</v>
      </c>
      <c r="F2422" s="37" t="s">
        <v>169</v>
      </c>
      <c r="G2422" s="38" t="str">
        <f t="shared" si="424"/>
        <v>3.3.96.08.47</v>
      </c>
      <c r="H2422" s="23" t="s">
        <v>792</v>
      </c>
      <c r="I2422" s="38" t="str">
        <f t="shared" si="423"/>
        <v>A</v>
      </c>
      <c r="J2422" s="38">
        <f t="shared" si="425"/>
        <v>5</v>
      </c>
      <c r="K2422" s="39" t="s">
        <v>47</v>
      </c>
      <c r="L2422" s="38" t="s">
        <v>770</v>
      </c>
      <c r="M2422" s="38" t="s">
        <v>545</v>
      </c>
      <c r="N2422" s="59" t="s">
        <v>549</v>
      </c>
      <c r="O2422" s="62" t="s">
        <v>554</v>
      </c>
      <c r="T2422" s="6"/>
    </row>
    <row r="2423" spans="2:26" x14ac:dyDescent="0.25">
      <c r="B2423" s="36" t="s">
        <v>135</v>
      </c>
      <c r="C2423" s="37" t="s">
        <v>135</v>
      </c>
      <c r="D2423" s="37" t="s">
        <v>226</v>
      </c>
      <c r="E2423" s="37" t="s">
        <v>144</v>
      </c>
      <c r="F2423" s="37" t="s">
        <v>170</v>
      </c>
      <c r="G2423" s="38" t="str">
        <f t="shared" si="424"/>
        <v>3.3.96.08.48</v>
      </c>
      <c r="H2423" s="23" t="s">
        <v>793</v>
      </c>
      <c r="I2423" s="38" t="str">
        <f t="shared" si="423"/>
        <v>A</v>
      </c>
      <c r="J2423" s="38">
        <f t="shared" si="425"/>
        <v>5</v>
      </c>
      <c r="K2423" s="39" t="s">
        <v>47</v>
      </c>
      <c r="L2423" s="38" t="s">
        <v>770</v>
      </c>
      <c r="M2423" s="38" t="s">
        <v>545</v>
      </c>
      <c r="N2423" s="59" t="s">
        <v>549</v>
      </c>
      <c r="O2423" s="62" t="s">
        <v>554</v>
      </c>
      <c r="T2423" s="6"/>
    </row>
    <row r="2424" spans="2:26" x14ac:dyDescent="0.25">
      <c r="B2424" s="36" t="s">
        <v>135</v>
      </c>
      <c r="C2424" s="37" t="s">
        <v>135</v>
      </c>
      <c r="D2424" s="37" t="s">
        <v>226</v>
      </c>
      <c r="E2424" s="37" t="s">
        <v>144</v>
      </c>
      <c r="F2424" s="37" t="s">
        <v>194</v>
      </c>
      <c r="G2424" s="38" t="str">
        <f t="shared" si="424"/>
        <v>3.3.96.08.53</v>
      </c>
      <c r="H2424" s="23" t="s">
        <v>794</v>
      </c>
      <c r="I2424" s="38" t="str">
        <f t="shared" si="423"/>
        <v>A</v>
      </c>
      <c r="J2424" s="38">
        <f t="shared" si="425"/>
        <v>5</v>
      </c>
      <c r="K2424" s="39" t="s">
        <v>47</v>
      </c>
      <c r="L2424" s="38" t="s">
        <v>770</v>
      </c>
      <c r="M2424" s="38" t="s">
        <v>545</v>
      </c>
      <c r="N2424" s="59" t="s">
        <v>549</v>
      </c>
      <c r="O2424" s="62" t="s">
        <v>554</v>
      </c>
      <c r="T2424" s="6"/>
    </row>
    <row r="2425" spans="2:26" x14ac:dyDescent="0.25">
      <c r="B2425" s="36" t="s">
        <v>135</v>
      </c>
      <c r="C2425" s="37" t="s">
        <v>135</v>
      </c>
      <c r="D2425" s="37" t="s">
        <v>226</v>
      </c>
      <c r="E2425" s="37" t="s">
        <v>144</v>
      </c>
      <c r="F2425" s="37" t="s">
        <v>196</v>
      </c>
      <c r="G2425" s="38" t="str">
        <f t="shared" si="424"/>
        <v>3.3.96.08.56</v>
      </c>
      <c r="H2425" s="23" t="s">
        <v>573</v>
      </c>
      <c r="I2425" s="38" t="str">
        <f t="shared" si="423"/>
        <v>A</v>
      </c>
      <c r="J2425" s="38">
        <f t="shared" si="425"/>
        <v>5</v>
      </c>
      <c r="K2425" s="39" t="s">
        <v>47</v>
      </c>
      <c r="L2425" s="38" t="s">
        <v>770</v>
      </c>
      <c r="M2425" s="38" t="s">
        <v>545</v>
      </c>
      <c r="N2425" s="59" t="s">
        <v>549</v>
      </c>
      <c r="O2425" s="62" t="s">
        <v>554</v>
      </c>
      <c r="T2425" s="6"/>
    </row>
    <row r="2426" spans="2:26" x14ac:dyDescent="0.25">
      <c r="B2426" s="36" t="s">
        <v>135</v>
      </c>
      <c r="C2426" s="37" t="s">
        <v>135</v>
      </c>
      <c r="D2426" s="37" t="s">
        <v>226</v>
      </c>
      <c r="E2426" s="37" t="s">
        <v>144</v>
      </c>
      <c r="F2426" s="37" t="s">
        <v>191</v>
      </c>
      <c r="G2426" s="38" t="str">
        <f t="shared" si="424"/>
        <v>3.3.96.08.99</v>
      </c>
      <c r="H2426" s="23" t="s">
        <v>487</v>
      </c>
      <c r="I2426" s="38" t="str">
        <f t="shared" si="423"/>
        <v>A</v>
      </c>
      <c r="J2426" s="38">
        <f t="shared" si="425"/>
        <v>5</v>
      </c>
      <c r="K2426" s="39" t="s">
        <v>47</v>
      </c>
      <c r="L2426" s="38" t="s">
        <v>770</v>
      </c>
      <c r="M2426" s="38" t="s">
        <v>545</v>
      </c>
      <c r="N2426" s="59" t="s">
        <v>549</v>
      </c>
      <c r="O2426" s="62" t="s">
        <v>554</v>
      </c>
      <c r="T2426" s="6"/>
    </row>
    <row r="2427" spans="2:26" x14ac:dyDescent="0.25">
      <c r="B2427" s="30" t="s">
        <v>135</v>
      </c>
      <c r="C2427" s="31" t="s">
        <v>135</v>
      </c>
      <c r="D2427" s="31" t="s">
        <v>226</v>
      </c>
      <c r="E2427" s="31" t="s">
        <v>176</v>
      </c>
      <c r="F2427" s="31" t="s">
        <v>186</v>
      </c>
      <c r="G2427" s="32" t="str">
        <f t="shared" si="424"/>
        <v>3.3.96.14.00</v>
      </c>
      <c r="H2427" s="33" t="s">
        <v>82</v>
      </c>
      <c r="I2427" s="34" t="str">
        <f t="shared" si="423"/>
        <v>S</v>
      </c>
      <c r="J2427" s="32">
        <f t="shared" si="425"/>
        <v>4</v>
      </c>
      <c r="K2427" s="35" t="s">
        <v>46</v>
      </c>
      <c r="L2427" s="32" t="s">
        <v>770</v>
      </c>
      <c r="M2427" s="32" t="s">
        <v>544</v>
      </c>
      <c r="N2427" s="59" t="s">
        <v>549</v>
      </c>
      <c r="O2427" s="61" t="s">
        <v>554</v>
      </c>
      <c r="Q2427" s="2" t="str">
        <f>B2427&amp;"."&amp;C2427&amp;"."&amp;D2427&amp;"."&amp;E2427&amp;"."&amp;F2427</f>
        <v>3.3.96.14.00</v>
      </c>
      <c r="R2427" s="2" t="str">
        <f>SUBSTITUTE(Q2427,".","")</f>
        <v>33961400</v>
      </c>
      <c r="S2427" s="2" t="b">
        <f>R2427=T2427</f>
        <v>1</v>
      </c>
      <c r="T2427" s="6" t="str">
        <f>TRIM(SUBSTITUTE(TEXT(G2427,"00000000"),".",""))</f>
        <v>33961400</v>
      </c>
      <c r="V2427" s="9" t="str">
        <f>IF(IFERROR(SEARCH("Último",K2427),0)&gt;0,"A","S")</f>
        <v>S</v>
      </c>
      <c r="W2427" s="2" t="b">
        <f>V2427=I2427</f>
        <v>1</v>
      </c>
      <c r="Y2427" s="2" t="str">
        <f>G2427&amp;" - "&amp;H2427</f>
        <v>3.3.96.14.00 - DIÁRIAS - CIVIL</v>
      </c>
      <c r="Z2427" s="2" t="s">
        <v>549</v>
      </c>
    </row>
    <row r="2428" spans="2:26" x14ac:dyDescent="0.25">
      <c r="B2428" s="36" t="s">
        <v>135</v>
      </c>
      <c r="C2428" s="37" t="s">
        <v>135</v>
      </c>
      <c r="D2428" s="37" t="s">
        <v>226</v>
      </c>
      <c r="E2428" s="37" t="s">
        <v>176</v>
      </c>
      <c r="F2428" s="37" t="s">
        <v>176</v>
      </c>
      <c r="G2428" s="38" t="str">
        <f t="shared" si="424"/>
        <v>3.3.96.14.14</v>
      </c>
      <c r="H2428" s="45" t="s">
        <v>627</v>
      </c>
      <c r="I2428" s="38" t="str">
        <f>IF(J2428&lt;J2430,"S","A")</f>
        <v>A</v>
      </c>
      <c r="J2428" s="38">
        <f t="shared" si="425"/>
        <v>5</v>
      </c>
      <c r="K2428" s="28" t="s">
        <v>47</v>
      </c>
      <c r="L2428" s="38" t="s">
        <v>770</v>
      </c>
      <c r="M2428" s="38" t="s">
        <v>545</v>
      </c>
      <c r="N2428" s="59" t="s">
        <v>549</v>
      </c>
      <c r="O2428" s="62" t="s">
        <v>554</v>
      </c>
      <c r="T2428" s="6"/>
    </row>
    <row r="2429" spans="2:26" x14ac:dyDescent="0.25">
      <c r="B2429" s="36" t="s">
        <v>135</v>
      </c>
      <c r="C2429" s="37" t="s">
        <v>135</v>
      </c>
      <c r="D2429" s="37" t="s">
        <v>226</v>
      </c>
      <c r="E2429" s="37" t="s">
        <v>176</v>
      </c>
      <c r="F2429" s="37" t="s">
        <v>177</v>
      </c>
      <c r="G2429" s="38" t="str">
        <f t="shared" si="424"/>
        <v>3.3.96.14.16</v>
      </c>
      <c r="H2429" s="45" t="s">
        <v>628</v>
      </c>
      <c r="I2429" s="38" t="str">
        <f>IF(J2429&lt;J2434,"S","A")</f>
        <v>A</v>
      </c>
      <c r="J2429" s="38">
        <f t="shared" si="425"/>
        <v>5</v>
      </c>
      <c r="K2429" s="28" t="s">
        <v>47</v>
      </c>
      <c r="L2429" s="38" t="s">
        <v>770</v>
      </c>
      <c r="M2429" s="38" t="s">
        <v>545</v>
      </c>
      <c r="N2429" s="59" t="s">
        <v>549</v>
      </c>
      <c r="O2429" s="62" t="s">
        <v>554</v>
      </c>
      <c r="T2429" s="6"/>
    </row>
    <row r="2430" spans="2:26" x14ac:dyDescent="0.25">
      <c r="B2430" s="30" t="s">
        <v>135</v>
      </c>
      <c r="C2430" s="31" t="s">
        <v>135</v>
      </c>
      <c r="D2430" s="31" t="s">
        <v>226</v>
      </c>
      <c r="E2430" s="31" t="s">
        <v>148</v>
      </c>
      <c r="F2430" s="31" t="s">
        <v>186</v>
      </c>
      <c r="G2430" s="32" t="str">
        <f t="shared" si="424"/>
        <v>3.3.96.18.00</v>
      </c>
      <c r="H2430" s="33" t="s">
        <v>88</v>
      </c>
      <c r="I2430" s="34" t="str">
        <f>IF(J2430&lt;J2431,"S","A")</f>
        <v>S</v>
      </c>
      <c r="J2430" s="32">
        <f t="shared" si="425"/>
        <v>4</v>
      </c>
      <c r="K2430" s="35" t="s">
        <v>46</v>
      </c>
      <c r="L2430" s="32" t="s">
        <v>770</v>
      </c>
      <c r="M2430" s="32" t="s">
        <v>544</v>
      </c>
      <c r="N2430" s="59" t="s">
        <v>549</v>
      </c>
      <c r="O2430" s="61" t="s">
        <v>554</v>
      </c>
      <c r="Q2430" s="2" t="str">
        <f>B2430&amp;"."&amp;C2430&amp;"."&amp;D2430&amp;"."&amp;E2430&amp;"."&amp;F2430</f>
        <v>3.3.96.18.00</v>
      </c>
      <c r="R2430" s="2" t="str">
        <f>SUBSTITUTE(Q2430,".","")</f>
        <v>33961800</v>
      </c>
      <c r="S2430" s="2" t="b">
        <f>R2430=T2430</f>
        <v>1</v>
      </c>
      <c r="T2430" s="6" t="str">
        <f>TRIM(SUBSTITUTE(TEXT(G2430,"00000000"),".",""))</f>
        <v>33961800</v>
      </c>
      <c r="V2430" s="9" t="str">
        <f>IF(IFERROR(SEARCH("Último",K2430),0)&gt;0,"A","S")</f>
        <v>S</v>
      </c>
      <c r="W2430" s="2" t="b">
        <f>V2430=I2430</f>
        <v>1</v>
      </c>
      <c r="Y2430" s="2" t="str">
        <f>G2430&amp;" - "&amp;H2430</f>
        <v>3.3.96.18.00 - AUXÍLIO FINANCEIRO A ESTUDANTES</v>
      </c>
      <c r="Z2430" s="2" t="s">
        <v>549</v>
      </c>
    </row>
    <row r="2431" spans="2:26" x14ac:dyDescent="0.25">
      <c r="B2431" s="36" t="s">
        <v>135</v>
      </c>
      <c r="C2431" s="37" t="s">
        <v>135</v>
      </c>
      <c r="D2431" s="37" t="s">
        <v>226</v>
      </c>
      <c r="E2431" s="37" t="s">
        <v>148</v>
      </c>
      <c r="F2431" s="37" t="s">
        <v>173</v>
      </c>
      <c r="G2431" s="38" t="str">
        <f t="shared" si="424"/>
        <v>3.3.96.18.01</v>
      </c>
      <c r="H2431" s="45" t="s">
        <v>629</v>
      </c>
      <c r="I2431" s="38" t="str">
        <f>IF(J2431&lt;J2434,"S","A")</f>
        <v>A</v>
      </c>
      <c r="J2431" s="38">
        <f t="shared" si="425"/>
        <v>5</v>
      </c>
      <c r="K2431" s="39" t="s">
        <v>47</v>
      </c>
      <c r="L2431" s="38" t="s">
        <v>770</v>
      </c>
      <c r="M2431" s="38" t="s">
        <v>545</v>
      </c>
      <c r="N2431" s="59" t="s">
        <v>549</v>
      </c>
      <c r="O2431" s="62" t="s">
        <v>554</v>
      </c>
      <c r="T2431" s="6"/>
    </row>
    <row r="2432" spans="2:26" x14ac:dyDescent="0.25">
      <c r="B2432" s="36" t="s">
        <v>135</v>
      </c>
      <c r="C2432" s="37" t="s">
        <v>135</v>
      </c>
      <c r="D2432" s="37" t="s">
        <v>226</v>
      </c>
      <c r="E2432" s="37" t="s">
        <v>148</v>
      </c>
      <c r="F2432" s="37" t="s">
        <v>138</v>
      </c>
      <c r="G2432" s="38" t="str">
        <f t="shared" si="424"/>
        <v>3.3.96.18.02</v>
      </c>
      <c r="H2432" s="45" t="s">
        <v>630</v>
      </c>
      <c r="I2432" s="38" t="str">
        <f>IF(J2432&lt;J2437,"S","A")</f>
        <v>A</v>
      </c>
      <c r="J2432" s="38">
        <f t="shared" si="425"/>
        <v>5</v>
      </c>
      <c r="K2432" s="39" t="s">
        <v>47</v>
      </c>
      <c r="L2432" s="38" t="s">
        <v>770</v>
      </c>
      <c r="M2432" s="38" t="s">
        <v>545</v>
      </c>
      <c r="N2432" s="59" t="s">
        <v>549</v>
      </c>
      <c r="O2432" s="62" t="s">
        <v>554</v>
      </c>
      <c r="T2432" s="6"/>
    </row>
    <row r="2433" spans="2:26" x14ac:dyDescent="0.25">
      <c r="B2433" s="36" t="s">
        <v>135</v>
      </c>
      <c r="C2433" s="37" t="s">
        <v>135</v>
      </c>
      <c r="D2433" s="37" t="s">
        <v>226</v>
      </c>
      <c r="E2433" s="37" t="s">
        <v>148</v>
      </c>
      <c r="F2433" s="37" t="s">
        <v>191</v>
      </c>
      <c r="G2433" s="38" t="str">
        <f t="shared" si="424"/>
        <v>3.3.96.18.99</v>
      </c>
      <c r="H2433" s="45" t="s">
        <v>631</v>
      </c>
      <c r="I2433" s="38" t="str">
        <f>IF(J2433&lt;J2438,"S","A")</f>
        <v>A</v>
      </c>
      <c r="J2433" s="38">
        <f t="shared" si="425"/>
        <v>5</v>
      </c>
      <c r="K2433" s="39" t="s">
        <v>47</v>
      </c>
      <c r="L2433" s="38" t="s">
        <v>770</v>
      </c>
      <c r="M2433" s="38" t="s">
        <v>545</v>
      </c>
      <c r="N2433" s="59" t="s">
        <v>549</v>
      </c>
      <c r="O2433" s="62" t="s">
        <v>554</v>
      </c>
      <c r="T2433" s="6"/>
    </row>
    <row r="2434" spans="2:26" x14ac:dyDescent="0.25">
      <c r="B2434" s="30" t="s">
        <v>135</v>
      </c>
      <c r="C2434" s="31" t="s">
        <v>135</v>
      </c>
      <c r="D2434" s="31" t="s">
        <v>226</v>
      </c>
      <c r="E2434" s="31" t="s">
        <v>178</v>
      </c>
      <c r="F2434" s="31" t="s">
        <v>186</v>
      </c>
      <c r="G2434" s="32" t="str">
        <f t="shared" si="424"/>
        <v>3.3.96.20.00</v>
      </c>
      <c r="H2434" s="33" t="s">
        <v>90</v>
      </c>
      <c r="I2434" s="34" t="str">
        <f>IF(J2434&lt;J2435,"S","A")</f>
        <v>S</v>
      </c>
      <c r="J2434" s="32">
        <f t="shared" si="425"/>
        <v>4</v>
      </c>
      <c r="K2434" s="35" t="s">
        <v>46</v>
      </c>
      <c r="L2434" s="32" t="s">
        <v>770</v>
      </c>
      <c r="M2434" s="32" t="s">
        <v>544</v>
      </c>
      <c r="N2434" s="59" t="s">
        <v>549</v>
      </c>
      <c r="O2434" s="61" t="s">
        <v>554</v>
      </c>
      <c r="Q2434" s="2" t="str">
        <f>B2434&amp;"."&amp;C2434&amp;"."&amp;D2434&amp;"."&amp;E2434&amp;"."&amp;F2434</f>
        <v>3.3.96.20.00</v>
      </c>
      <c r="R2434" s="2" t="str">
        <f>SUBSTITUTE(Q2434,".","")</f>
        <v>33962000</v>
      </c>
      <c r="S2434" s="2" t="b">
        <f>R2434=T2434</f>
        <v>1</v>
      </c>
      <c r="T2434" s="6" t="str">
        <f>TRIM(SUBSTITUTE(TEXT(G2434,"00000000"),".",""))</f>
        <v>33962000</v>
      </c>
      <c r="V2434" s="9" t="str">
        <f>IF(IFERROR(SEARCH("Último",K2434),0)&gt;0,"A","S")</f>
        <v>S</v>
      </c>
      <c r="W2434" s="2" t="b">
        <f>V2434=I2434</f>
        <v>1</v>
      </c>
      <c r="Y2434" s="2" t="str">
        <f>G2434&amp;" - "&amp;H2434</f>
        <v>3.3.96.20.00 - AUXÍLIO FINANCEIRO A PESQUISADORES</v>
      </c>
      <c r="Z2434" s="2" t="s">
        <v>549</v>
      </c>
    </row>
    <row r="2435" spans="2:26" x14ac:dyDescent="0.25">
      <c r="B2435" s="36" t="s">
        <v>135</v>
      </c>
      <c r="C2435" s="37" t="s">
        <v>135</v>
      </c>
      <c r="D2435" s="37" t="s">
        <v>226</v>
      </c>
      <c r="E2435" s="37" t="s">
        <v>178</v>
      </c>
      <c r="F2435" s="37" t="s">
        <v>173</v>
      </c>
      <c r="G2435" s="38" t="str">
        <f t="shared" si="424"/>
        <v>3.3.96.20.01</v>
      </c>
      <c r="H2435" s="45" t="s">
        <v>633</v>
      </c>
      <c r="I2435" s="38" t="str">
        <f>IF(J2435&lt;J2437,"S","A")</f>
        <v>A</v>
      </c>
      <c r="J2435" s="38">
        <f t="shared" si="425"/>
        <v>5</v>
      </c>
      <c r="K2435" s="39" t="s">
        <v>47</v>
      </c>
      <c r="L2435" s="38" t="s">
        <v>770</v>
      </c>
      <c r="M2435" s="38" t="s">
        <v>545</v>
      </c>
      <c r="N2435" s="59" t="s">
        <v>549</v>
      </c>
      <c r="O2435" s="62" t="s">
        <v>554</v>
      </c>
      <c r="T2435" s="6"/>
    </row>
    <row r="2436" spans="2:26" x14ac:dyDescent="0.25">
      <c r="B2436" s="36" t="s">
        <v>135</v>
      </c>
      <c r="C2436" s="37" t="s">
        <v>135</v>
      </c>
      <c r="D2436" s="37" t="s">
        <v>226</v>
      </c>
      <c r="E2436" s="37" t="s">
        <v>178</v>
      </c>
      <c r="F2436" s="37" t="s">
        <v>138</v>
      </c>
      <c r="G2436" s="38" t="str">
        <f t="shared" si="424"/>
        <v>3.3.96.20.02</v>
      </c>
      <c r="H2436" s="45" t="s">
        <v>634</v>
      </c>
      <c r="I2436" s="38" t="str">
        <f>IF(J2436&lt;J2438,"S","A")</f>
        <v>A</v>
      </c>
      <c r="J2436" s="38">
        <f t="shared" si="425"/>
        <v>5</v>
      </c>
      <c r="K2436" s="39" t="s">
        <v>47</v>
      </c>
      <c r="L2436" s="38" t="s">
        <v>770</v>
      </c>
      <c r="M2436" s="38" t="s">
        <v>545</v>
      </c>
      <c r="N2436" s="59" t="s">
        <v>549</v>
      </c>
      <c r="O2436" s="62" t="s">
        <v>554</v>
      </c>
      <c r="T2436" s="6"/>
    </row>
    <row r="2437" spans="2:26" x14ac:dyDescent="0.25">
      <c r="B2437" s="30" t="s">
        <v>135</v>
      </c>
      <c r="C2437" s="31" t="s">
        <v>135</v>
      </c>
      <c r="D2437" s="31" t="s">
        <v>226</v>
      </c>
      <c r="E2437" s="31" t="s">
        <v>137</v>
      </c>
      <c r="F2437" s="31" t="s">
        <v>186</v>
      </c>
      <c r="G2437" s="32" t="str">
        <f t="shared" si="424"/>
        <v>3.3.96.30.00</v>
      </c>
      <c r="H2437" s="33" t="s">
        <v>3</v>
      </c>
      <c r="I2437" s="34" t="str">
        <f t="shared" ref="I2437:I2500" si="426">IF(J2437&lt;J2438,"S","A")</f>
        <v>S</v>
      </c>
      <c r="J2437" s="32">
        <f t="shared" si="425"/>
        <v>4</v>
      </c>
      <c r="K2437" s="35" t="s">
        <v>46</v>
      </c>
      <c r="L2437" s="32" t="s">
        <v>770</v>
      </c>
      <c r="M2437" s="32" t="s">
        <v>544</v>
      </c>
      <c r="N2437" s="59" t="s">
        <v>549</v>
      </c>
      <c r="O2437" s="61" t="s">
        <v>554</v>
      </c>
      <c r="Q2437" s="2" t="str">
        <f t="shared" ref="Q2437:Q2468" si="427">B2437&amp;"."&amp;C2437&amp;"."&amp;D2437&amp;"."&amp;E2437&amp;"."&amp;F2437</f>
        <v>3.3.96.30.00</v>
      </c>
      <c r="R2437" s="2" t="str">
        <f t="shared" ref="R2437:R2468" si="428">SUBSTITUTE(Q2437,".","")</f>
        <v>33963000</v>
      </c>
      <c r="S2437" s="2" t="b">
        <f t="shared" ref="S2437:S2468" si="429">R2437=T2437</f>
        <v>1</v>
      </c>
      <c r="T2437" s="6" t="str">
        <f t="shared" ref="T2437:T2468" si="430">TRIM(SUBSTITUTE(TEXT(G2437,"00000000"),".",""))</f>
        <v>33963000</v>
      </c>
      <c r="V2437" s="9" t="str">
        <f t="shared" ref="V2437:V2468" si="431">IF(IFERROR(SEARCH("Último",K2437),0)&gt;0,"A","S")</f>
        <v>S</v>
      </c>
      <c r="W2437" s="2" t="b">
        <f t="shared" ref="W2437:W2468" si="432">V2437=I2437</f>
        <v>1</v>
      </c>
      <c r="Y2437" s="2" t="str">
        <f t="shared" ref="Y2437:Y2468" si="433">G2437&amp;" - "&amp;H2437</f>
        <v>3.3.96.30.00 - MATERIAL DE CONSUMO</v>
      </c>
      <c r="Z2437" s="2" t="s">
        <v>549</v>
      </c>
    </row>
    <row r="2438" spans="2:26" x14ac:dyDescent="0.25">
      <c r="B2438" s="36" t="s">
        <v>135</v>
      </c>
      <c r="C2438" s="37" t="s">
        <v>135</v>
      </c>
      <c r="D2438" s="37" t="s">
        <v>226</v>
      </c>
      <c r="E2438" s="37" t="s">
        <v>137</v>
      </c>
      <c r="F2438" s="52" t="s">
        <v>173</v>
      </c>
      <c r="G2438" s="38" t="str">
        <f t="shared" si="424"/>
        <v>3.3.96.30.01</v>
      </c>
      <c r="H2438" s="48" t="s">
        <v>93</v>
      </c>
      <c r="I2438" s="38" t="str">
        <f t="shared" si="426"/>
        <v>A</v>
      </c>
      <c r="J2438" s="38">
        <f t="shared" si="425"/>
        <v>5</v>
      </c>
      <c r="K2438" s="57" t="s">
        <v>47</v>
      </c>
      <c r="L2438" s="38" t="s">
        <v>770</v>
      </c>
      <c r="M2438" s="38" t="s">
        <v>545</v>
      </c>
      <c r="N2438" s="59" t="s">
        <v>549</v>
      </c>
      <c r="O2438" s="62" t="s">
        <v>554</v>
      </c>
      <c r="Q2438" s="2" t="str">
        <f t="shared" si="427"/>
        <v>3.3.96.30.01</v>
      </c>
      <c r="R2438" s="2" t="str">
        <f t="shared" si="428"/>
        <v>33963001</v>
      </c>
      <c r="S2438" s="2" t="b">
        <f t="shared" si="429"/>
        <v>1</v>
      </c>
      <c r="T2438" s="6" t="str">
        <f t="shared" si="430"/>
        <v>33963001</v>
      </c>
      <c r="V2438" s="9" t="str">
        <f t="shared" si="431"/>
        <v>A</v>
      </c>
      <c r="W2438" s="2" t="b">
        <f t="shared" si="432"/>
        <v>1</v>
      </c>
      <c r="Y2438" s="2" t="str">
        <f t="shared" si="433"/>
        <v>3.3.96.30.01 - COMBUSTÍVEIS E LUBRIFICANTES AUTOMOTIVOS</v>
      </c>
      <c r="Z2438" s="2" t="s">
        <v>549</v>
      </c>
    </row>
    <row r="2439" spans="2:26" x14ac:dyDescent="0.25">
      <c r="B2439" s="36" t="s">
        <v>135</v>
      </c>
      <c r="C2439" s="37" t="s">
        <v>135</v>
      </c>
      <c r="D2439" s="37" t="s">
        <v>226</v>
      </c>
      <c r="E2439" s="37" t="s">
        <v>137</v>
      </c>
      <c r="F2439" s="52" t="s">
        <v>138</v>
      </c>
      <c r="G2439" s="38" t="str">
        <f t="shared" si="424"/>
        <v>3.3.96.30.02</v>
      </c>
      <c r="H2439" s="57" t="s">
        <v>259</v>
      </c>
      <c r="I2439" s="38" t="str">
        <f t="shared" si="426"/>
        <v>A</v>
      </c>
      <c r="J2439" s="38">
        <f t="shared" si="425"/>
        <v>5</v>
      </c>
      <c r="K2439" s="57" t="s">
        <v>47</v>
      </c>
      <c r="L2439" s="38" t="s">
        <v>770</v>
      </c>
      <c r="M2439" s="38" t="s">
        <v>545</v>
      </c>
      <c r="N2439" s="59" t="s">
        <v>549</v>
      </c>
      <c r="O2439" s="62" t="s">
        <v>554</v>
      </c>
      <c r="Q2439" s="2" t="str">
        <f t="shared" si="427"/>
        <v>3.3.96.30.02</v>
      </c>
      <c r="R2439" s="2" t="str">
        <f t="shared" si="428"/>
        <v>33963002</v>
      </c>
      <c r="S2439" s="2" t="b">
        <f t="shared" si="429"/>
        <v>1</v>
      </c>
      <c r="T2439" s="6" t="str">
        <f t="shared" si="430"/>
        <v>33963002</v>
      </c>
      <c r="V2439" s="9" t="str">
        <f t="shared" si="431"/>
        <v>A</v>
      </c>
      <c r="W2439" s="2" t="b">
        <f t="shared" si="432"/>
        <v>1</v>
      </c>
      <c r="Y2439" s="2" t="str">
        <f t="shared" si="433"/>
        <v>3.3.96.30.02 - COMBUSTÍVEIS E LUBRIFICANTES DE AVIAÇÃO</v>
      </c>
      <c r="Z2439" s="2" t="s">
        <v>549</v>
      </c>
    </row>
    <row r="2440" spans="2:26" x14ac:dyDescent="0.25">
      <c r="B2440" s="36" t="s">
        <v>135</v>
      </c>
      <c r="C2440" s="37" t="s">
        <v>135</v>
      </c>
      <c r="D2440" s="37" t="s">
        <v>226</v>
      </c>
      <c r="E2440" s="37" t="s">
        <v>137</v>
      </c>
      <c r="F2440" s="52" t="s">
        <v>139</v>
      </c>
      <c r="G2440" s="38" t="str">
        <f t="shared" si="424"/>
        <v>3.3.96.30.03</v>
      </c>
      <c r="H2440" s="57" t="s">
        <v>260</v>
      </c>
      <c r="I2440" s="38" t="str">
        <f t="shared" si="426"/>
        <v>A</v>
      </c>
      <c r="J2440" s="38">
        <f t="shared" si="425"/>
        <v>5</v>
      </c>
      <c r="K2440" s="57" t="s">
        <v>47</v>
      </c>
      <c r="L2440" s="38" t="s">
        <v>770</v>
      </c>
      <c r="M2440" s="38" t="s">
        <v>545</v>
      </c>
      <c r="N2440" s="59" t="s">
        <v>549</v>
      </c>
      <c r="O2440" s="62" t="s">
        <v>554</v>
      </c>
      <c r="Q2440" s="2" t="str">
        <f t="shared" si="427"/>
        <v>3.3.96.30.03</v>
      </c>
      <c r="R2440" s="2" t="str">
        <f t="shared" si="428"/>
        <v>33963003</v>
      </c>
      <c r="S2440" s="2" t="b">
        <f t="shared" si="429"/>
        <v>1</v>
      </c>
      <c r="T2440" s="6" t="str">
        <f t="shared" si="430"/>
        <v>33963003</v>
      </c>
      <c r="V2440" s="9" t="str">
        <f t="shared" si="431"/>
        <v>A</v>
      </c>
      <c r="W2440" s="2" t="b">
        <f t="shared" si="432"/>
        <v>1</v>
      </c>
      <c r="Y2440" s="2" t="str">
        <f t="shared" si="433"/>
        <v>3.3.96.30.03 - COMBUSTÍVEIS E LUBRIFICANTES PARA OUTRAS FINALIDADES</v>
      </c>
      <c r="Z2440" s="2" t="s">
        <v>549</v>
      </c>
    </row>
    <row r="2441" spans="2:26" x14ac:dyDescent="0.25">
      <c r="B2441" s="36" t="s">
        <v>135</v>
      </c>
      <c r="C2441" s="37" t="s">
        <v>135</v>
      </c>
      <c r="D2441" s="37" t="s">
        <v>226</v>
      </c>
      <c r="E2441" s="37" t="s">
        <v>137</v>
      </c>
      <c r="F2441" s="52" t="s">
        <v>140</v>
      </c>
      <c r="G2441" s="38" t="str">
        <f t="shared" ref="G2441:G2504" si="434">B2441&amp;"."&amp;C2441&amp;"."&amp;D2441&amp;"."&amp;E2441&amp;"."&amp;F2441</f>
        <v>3.3.96.30.04</v>
      </c>
      <c r="H2441" s="57" t="s">
        <v>261</v>
      </c>
      <c r="I2441" s="38" t="str">
        <f t="shared" si="426"/>
        <v>A</v>
      </c>
      <c r="J2441" s="38">
        <f t="shared" ref="J2441:J2504" si="435">IF( (VALUE(F2441) &gt; 0), 5,IF( (VALUE(E2441) &gt; 0), 4,IF( (VALUE(D2441) &gt; 0), 3,IF( (VALUE(C2441) &gt; 0), 2,1))))</f>
        <v>5</v>
      </c>
      <c r="K2441" s="57" t="s">
        <v>47</v>
      </c>
      <c r="L2441" s="38" t="s">
        <v>770</v>
      </c>
      <c r="M2441" s="38" t="s">
        <v>545</v>
      </c>
      <c r="N2441" s="59" t="s">
        <v>549</v>
      </c>
      <c r="O2441" s="62" t="s">
        <v>554</v>
      </c>
      <c r="Q2441" s="2" t="str">
        <f t="shared" si="427"/>
        <v>3.3.96.30.04</v>
      </c>
      <c r="R2441" s="2" t="str">
        <f t="shared" si="428"/>
        <v>33963004</v>
      </c>
      <c r="S2441" s="2" t="b">
        <f t="shared" si="429"/>
        <v>1</v>
      </c>
      <c r="T2441" s="6" t="str">
        <f t="shared" si="430"/>
        <v>33963004</v>
      </c>
      <c r="V2441" s="9" t="str">
        <f t="shared" si="431"/>
        <v>A</v>
      </c>
      <c r="W2441" s="2" t="b">
        <f t="shared" si="432"/>
        <v>1</v>
      </c>
      <c r="Y2441" s="2" t="str">
        <f t="shared" si="433"/>
        <v>3.3.96.30.04 - GÁS ENGARRAFADO</v>
      </c>
      <c r="Z2441" s="2" t="s">
        <v>549</v>
      </c>
    </row>
    <row r="2442" spans="2:26" x14ac:dyDescent="0.25">
      <c r="B2442" s="36" t="s">
        <v>135</v>
      </c>
      <c r="C2442" s="37" t="s">
        <v>135</v>
      </c>
      <c r="D2442" s="37" t="s">
        <v>226</v>
      </c>
      <c r="E2442" s="37" t="s">
        <v>137</v>
      </c>
      <c r="F2442" s="52" t="s">
        <v>141</v>
      </c>
      <c r="G2442" s="38" t="str">
        <f t="shared" si="434"/>
        <v>3.3.96.30.05</v>
      </c>
      <c r="H2442" s="57" t="s">
        <v>262</v>
      </c>
      <c r="I2442" s="38" t="str">
        <f t="shared" si="426"/>
        <v>A</v>
      </c>
      <c r="J2442" s="38">
        <f t="shared" si="435"/>
        <v>5</v>
      </c>
      <c r="K2442" s="57" t="s">
        <v>47</v>
      </c>
      <c r="L2442" s="38" t="s">
        <v>770</v>
      </c>
      <c r="M2442" s="38" t="s">
        <v>545</v>
      </c>
      <c r="N2442" s="59" t="s">
        <v>549</v>
      </c>
      <c r="O2442" s="62" t="s">
        <v>554</v>
      </c>
      <c r="Q2442" s="2" t="str">
        <f t="shared" si="427"/>
        <v>3.3.96.30.05</v>
      </c>
      <c r="R2442" s="2" t="str">
        <f t="shared" si="428"/>
        <v>33963005</v>
      </c>
      <c r="S2442" s="2" t="b">
        <f t="shared" si="429"/>
        <v>1</v>
      </c>
      <c r="T2442" s="6" t="str">
        <f t="shared" si="430"/>
        <v>33963005</v>
      </c>
      <c r="V2442" s="9" t="str">
        <f t="shared" si="431"/>
        <v>A</v>
      </c>
      <c r="W2442" s="2" t="b">
        <f t="shared" si="432"/>
        <v>1</v>
      </c>
      <c r="Y2442" s="2" t="str">
        <f t="shared" si="433"/>
        <v>3.3.96.30.05 - EXPLOSIVOS E MUNIÇÕES</v>
      </c>
      <c r="Z2442" s="2" t="s">
        <v>549</v>
      </c>
    </row>
    <row r="2443" spans="2:26" x14ac:dyDescent="0.25">
      <c r="B2443" s="36" t="s">
        <v>135</v>
      </c>
      <c r="C2443" s="37" t="s">
        <v>135</v>
      </c>
      <c r="D2443" s="37" t="s">
        <v>226</v>
      </c>
      <c r="E2443" s="37" t="s">
        <v>137</v>
      </c>
      <c r="F2443" s="52" t="s">
        <v>142</v>
      </c>
      <c r="G2443" s="38" t="str">
        <f t="shared" si="434"/>
        <v>3.3.96.30.06</v>
      </c>
      <c r="H2443" s="57" t="s">
        <v>263</v>
      </c>
      <c r="I2443" s="38" t="str">
        <f t="shared" si="426"/>
        <v>A</v>
      </c>
      <c r="J2443" s="38">
        <f t="shared" si="435"/>
        <v>5</v>
      </c>
      <c r="K2443" s="57" t="s">
        <v>47</v>
      </c>
      <c r="L2443" s="38" t="s">
        <v>770</v>
      </c>
      <c r="M2443" s="38" t="s">
        <v>545</v>
      </c>
      <c r="N2443" s="59" t="s">
        <v>549</v>
      </c>
      <c r="O2443" s="62" t="s">
        <v>554</v>
      </c>
      <c r="Q2443" s="2" t="str">
        <f t="shared" si="427"/>
        <v>3.3.96.30.06</v>
      </c>
      <c r="R2443" s="2" t="str">
        <f t="shared" si="428"/>
        <v>33963006</v>
      </c>
      <c r="S2443" s="2" t="b">
        <f t="shared" si="429"/>
        <v>1</v>
      </c>
      <c r="T2443" s="6" t="str">
        <f t="shared" si="430"/>
        <v>33963006</v>
      </c>
      <c r="V2443" s="9" t="str">
        <f t="shared" si="431"/>
        <v>A</v>
      </c>
      <c r="W2443" s="2" t="b">
        <f t="shared" si="432"/>
        <v>1</v>
      </c>
      <c r="Y2443" s="2" t="str">
        <f t="shared" si="433"/>
        <v>3.3.96.30.06 - ALIMENTOS PARA ANIMAIS</v>
      </c>
      <c r="Z2443" s="2" t="s">
        <v>549</v>
      </c>
    </row>
    <row r="2444" spans="2:26" x14ac:dyDescent="0.25">
      <c r="B2444" s="36" t="s">
        <v>135</v>
      </c>
      <c r="C2444" s="37" t="s">
        <v>135</v>
      </c>
      <c r="D2444" s="37" t="s">
        <v>226</v>
      </c>
      <c r="E2444" s="37" t="s">
        <v>137</v>
      </c>
      <c r="F2444" s="52" t="s">
        <v>143</v>
      </c>
      <c r="G2444" s="38" t="str">
        <f t="shared" si="434"/>
        <v>3.3.96.30.07</v>
      </c>
      <c r="H2444" s="57" t="s">
        <v>264</v>
      </c>
      <c r="I2444" s="38" t="str">
        <f t="shared" si="426"/>
        <v>A</v>
      </c>
      <c r="J2444" s="38">
        <f t="shared" si="435"/>
        <v>5</v>
      </c>
      <c r="K2444" s="57" t="s">
        <v>47</v>
      </c>
      <c r="L2444" s="38" t="s">
        <v>770</v>
      </c>
      <c r="M2444" s="38" t="s">
        <v>545</v>
      </c>
      <c r="N2444" s="59" t="s">
        <v>549</v>
      </c>
      <c r="O2444" s="62" t="s">
        <v>554</v>
      </c>
      <c r="Q2444" s="2" t="str">
        <f t="shared" si="427"/>
        <v>3.3.96.30.07</v>
      </c>
      <c r="R2444" s="2" t="str">
        <f t="shared" si="428"/>
        <v>33963007</v>
      </c>
      <c r="S2444" s="2" t="b">
        <f t="shared" si="429"/>
        <v>1</v>
      </c>
      <c r="T2444" s="6" t="str">
        <f t="shared" si="430"/>
        <v>33963007</v>
      </c>
      <c r="V2444" s="9" t="str">
        <f t="shared" si="431"/>
        <v>A</v>
      </c>
      <c r="W2444" s="2" t="b">
        <f t="shared" si="432"/>
        <v>1</v>
      </c>
      <c r="Y2444" s="2" t="str">
        <f t="shared" si="433"/>
        <v>3.3.96.30.07 - GÊNEROS DE ALIMENTAÇÃO</v>
      </c>
      <c r="Z2444" s="2" t="s">
        <v>549</v>
      </c>
    </row>
    <row r="2445" spans="2:26" x14ac:dyDescent="0.25">
      <c r="B2445" s="36" t="s">
        <v>135</v>
      </c>
      <c r="C2445" s="37" t="s">
        <v>135</v>
      </c>
      <c r="D2445" s="37" t="s">
        <v>226</v>
      </c>
      <c r="E2445" s="37" t="s">
        <v>137</v>
      </c>
      <c r="F2445" s="52" t="s">
        <v>144</v>
      </c>
      <c r="G2445" s="38" t="str">
        <f t="shared" si="434"/>
        <v>3.3.96.30.08</v>
      </c>
      <c r="H2445" s="57" t="s">
        <v>265</v>
      </c>
      <c r="I2445" s="38" t="str">
        <f t="shared" si="426"/>
        <v>A</v>
      </c>
      <c r="J2445" s="38">
        <f t="shared" si="435"/>
        <v>5</v>
      </c>
      <c r="K2445" s="57" t="s">
        <v>47</v>
      </c>
      <c r="L2445" s="38" t="s">
        <v>770</v>
      </c>
      <c r="M2445" s="38" t="s">
        <v>545</v>
      </c>
      <c r="N2445" s="59" t="s">
        <v>549</v>
      </c>
      <c r="O2445" s="62" t="s">
        <v>554</v>
      </c>
      <c r="Q2445" s="2" t="str">
        <f t="shared" si="427"/>
        <v>3.3.96.30.08</v>
      </c>
      <c r="R2445" s="2" t="str">
        <f t="shared" si="428"/>
        <v>33963008</v>
      </c>
      <c r="S2445" s="2" t="b">
        <f t="shared" si="429"/>
        <v>1</v>
      </c>
      <c r="T2445" s="6" t="str">
        <f t="shared" si="430"/>
        <v>33963008</v>
      </c>
      <c r="V2445" s="9" t="str">
        <f t="shared" si="431"/>
        <v>A</v>
      </c>
      <c r="W2445" s="2" t="b">
        <f t="shared" si="432"/>
        <v>1</v>
      </c>
      <c r="Y2445" s="2" t="str">
        <f t="shared" si="433"/>
        <v>3.3.96.30.08 - ANIMAIS PARA PESQUISA E ABATE</v>
      </c>
      <c r="Z2445" s="2" t="s">
        <v>549</v>
      </c>
    </row>
    <row r="2446" spans="2:26" x14ac:dyDescent="0.25">
      <c r="B2446" s="36" t="s">
        <v>135</v>
      </c>
      <c r="C2446" s="37" t="s">
        <v>135</v>
      </c>
      <c r="D2446" s="37" t="s">
        <v>226</v>
      </c>
      <c r="E2446" s="37" t="s">
        <v>137</v>
      </c>
      <c r="F2446" s="37" t="s">
        <v>174</v>
      </c>
      <c r="G2446" s="38" t="str">
        <f t="shared" si="434"/>
        <v>3.3.96.30.09</v>
      </c>
      <c r="H2446" s="23" t="s">
        <v>812</v>
      </c>
      <c r="I2446" s="38" t="str">
        <f t="shared" si="426"/>
        <v>A</v>
      </c>
      <c r="J2446" s="38">
        <f t="shared" si="435"/>
        <v>5</v>
      </c>
      <c r="K2446" s="39" t="s">
        <v>47</v>
      </c>
      <c r="L2446" s="38" t="s">
        <v>771</v>
      </c>
      <c r="M2446" s="38" t="s">
        <v>544</v>
      </c>
      <c r="N2446" s="67" t="s">
        <v>814</v>
      </c>
      <c r="O2446" s="62" t="s">
        <v>805</v>
      </c>
      <c r="Q2446" s="2" t="str">
        <f t="shared" si="427"/>
        <v>3.3.96.30.09</v>
      </c>
      <c r="R2446" s="2" t="str">
        <f t="shared" si="428"/>
        <v>33963009</v>
      </c>
      <c r="S2446" s="2" t="b">
        <f t="shared" si="429"/>
        <v>1</v>
      </c>
      <c r="T2446" s="6" t="str">
        <f t="shared" si="430"/>
        <v>33963009</v>
      </c>
      <c r="V2446" s="9" t="str">
        <f t="shared" si="431"/>
        <v>A</v>
      </c>
      <c r="W2446" s="2" t="b">
        <f t="shared" si="432"/>
        <v>1</v>
      </c>
      <c r="Y2446" s="2" t="str">
        <f t="shared" si="433"/>
        <v>3.3.96.30.09 - MEDICAMENTOS PARA USO EM UNIDADE DE SAÚDE</v>
      </c>
      <c r="Z2446" s="2" t="s">
        <v>549</v>
      </c>
    </row>
    <row r="2447" spans="2:26" x14ac:dyDescent="0.25">
      <c r="B2447" s="36" t="s">
        <v>135</v>
      </c>
      <c r="C2447" s="37" t="s">
        <v>135</v>
      </c>
      <c r="D2447" s="37" t="s">
        <v>226</v>
      </c>
      <c r="E2447" s="37" t="s">
        <v>137</v>
      </c>
      <c r="F2447" s="37" t="s">
        <v>183</v>
      </c>
      <c r="G2447" s="38" t="str">
        <f t="shared" si="434"/>
        <v>3.3.96.30.10</v>
      </c>
      <c r="H2447" s="23" t="s">
        <v>810</v>
      </c>
      <c r="I2447" s="38" t="str">
        <f t="shared" si="426"/>
        <v>A</v>
      </c>
      <c r="J2447" s="38">
        <f t="shared" si="435"/>
        <v>5</v>
      </c>
      <c r="K2447" s="39" t="s">
        <v>47</v>
      </c>
      <c r="L2447" s="38" t="s">
        <v>771</v>
      </c>
      <c r="M2447" s="38" t="s">
        <v>544</v>
      </c>
      <c r="N2447" s="67" t="s">
        <v>814</v>
      </c>
      <c r="O2447" s="62" t="s">
        <v>805</v>
      </c>
      <c r="Q2447" s="2" t="str">
        <f t="shared" si="427"/>
        <v>3.3.96.30.10</v>
      </c>
      <c r="R2447" s="2" t="str">
        <f t="shared" si="428"/>
        <v>33963010</v>
      </c>
      <c r="S2447" s="2" t="b">
        <f t="shared" si="429"/>
        <v>1</v>
      </c>
      <c r="T2447" s="6" t="str">
        <f t="shared" si="430"/>
        <v>33963010</v>
      </c>
      <c r="V2447" s="9" t="str">
        <f t="shared" si="431"/>
        <v>A</v>
      </c>
      <c r="W2447" s="2" t="b">
        <f t="shared" si="432"/>
        <v>1</v>
      </c>
      <c r="Y2447" s="2" t="str">
        <f t="shared" si="433"/>
        <v>3.3.96.30.10 - MATERIAL ODONTOLÓGICO, EXCETO MEDICAMENTOS</v>
      </c>
      <c r="Z2447" s="2" t="s">
        <v>549</v>
      </c>
    </row>
    <row r="2448" spans="2:26" x14ac:dyDescent="0.25">
      <c r="B2448" s="36" t="s">
        <v>135</v>
      </c>
      <c r="C2448" s="37" t="s">
        <v>135</v>
      </c>
      <c r="D2448" s="37" t="s">
        <v>226</v>
      </c>
      <c r="E2448" s="37" t="s">
        <v>137</v>
      </c>
      <c r="F2448" s="52" t="s">
        <v>175</v>
      </c>
      <c r="G2448" s="38" t="str">
        <f t="shared" si="434"/>
        <v>3.3.96.30.11</v>
      </c>
      <c r="H2448" s="48" t="s">
        <v>94</v>
      </c>
      <c r="I2448" s="38" t="str">
        <f t="shared" si="426"/>
        <v>A</v>
      </c>
      <c r="J2448" s="38">
        <f t="shared" si="435"/>
        <v>5</v>
      </c>
      <c r="K2448" s="57" t="s">
        <v>47</v>
      </c>
      <c r="L2448" s="38" t="s">
        <v>770</v>
      </c>
      <c r="M2448" s="38" t="s">
        <v>544</v>
      </c>
      <c r="N2448" s="59" t="s">
        <v>549</v>
      </c>
      <c r="O2448" s="62" t="s">
        <v>554</v>
      </c>
      <c r="Q2448" s="2" t="str">
        <f t="shared" si="427"/>
        <v>3.3.96.30.11</v>
      </c>
      <c r="R2448" s="2" t="str">
        <f t="shared" si="428"/>
        <v>33963011</v>
      </c>
      <c r="S2448" s="2" t="b">
        <f t="shared" si="429"/>
        <v>1</v>
      </c>
      <c r="T2448" s="6" t="str">
        <f t="shared" si="430"/>
        <v>33963011</v>
      </c>
      <c r="V2448" s="9" t="str">
        <f t="shared" si="431"/>
        <v>A</v>
      </c>
      <c r="W2448" s="2" t="b">
        <f t="shared" si="432"/>
        <v>1</v>
      </c>
      <c r="Y2448" s="2" t="str">
        <f t="shared" si="433"/>
        <v>3.3.96.30.11 - MATERIAL QUÍMICO</v>
      </c>
      <c r="Z2448" s="2" t="s">
        <v>549</v>
      </c>
    </row>
    <row r="2449" spans="2:26" x14ac:dyDescent="0.25">
      <c r="B2449" s="36" t="s">
        <v>135</v>
      </c>
      <c r="C2449" s="37" t="s">
        <v>135</v>
      </c>
      <c r="D2449" s="37" t="s">
        <v>226</v>
      </c>
      <c r="E2449" s="37" t="s">
        <v>137</v>
      </c>
      <c r="F2449" s="52" t="s">
        <v>145</v>
      </c>
      <c r="G2449" s="38" t="str">
        <f t="shared" si="434"/>
        <v>3.3.96.30.12</v>
      </c>
      <c r="H2449" s="48" t="s">
        <v>266</v>
      </c>
      <c r="I2449" s="38" t="str">
        <f t="shared" si="426"/>
        <v>A</v>
      </c>
      <c r="J2449" s="38">
        <f t="shared" si="435"/>
        <v>5</v>
      </c>
      <c r="K2449" s="57" t="s">
        <v>47</v>
      </c>
      <c r="L2449" s="38" t="s">
        <v>770</v>
      </c>
      <c r="M2449" s="38" t="s">
        <v>545</v>
      </c>
      <c r="N2449" s="59" t="s">
        <v>549</v>
      </c>
      <c r="O2449" s="62" t="s">
        <v>554</v>
      </c>
      <c r="Q2449" s="2" t="str">
        <f t="shared" si="427"/>
        <v>3.3.96.30.12</v>
      </c>
      <c r="R2449" s="2" t="str">
        <f t="shared" si="428"/>
        <v>33963012</v>
      </c>
      <c r="S2449" s="2" t="b">
        <f t="shared" si="429"/>
        <v>1</v>
      </c>
      <c r="T2449" s="6" t="str">
        <f t="shared" si="430"/>
        <v>33963012</v>
      </c>
      <c r="V2449" s="9" t="str">
        <f t="shared" si="431"/>
        <v>A</v>
      </c>
      <c r="W2449" s="2" t="b">
        <f t="shared" si="432"/>
        <v>1</v>
      </c>
      <c r="Y2449" s="2" t="str">
        <f t="shared" si="433"/>
        <v>3.3.96.30.12 - MATERIAL DE COUDELARIA OU DE USO ZOOTÉCNICO</v>
      </c>
      <c r="Z2449" s="2" t="s">
        <v>549</v>
      </c>
    </row>
    <row r="2450" spans="2:26" x14ac:dyDescent="0.25">
      <c r="B2450" s="36" t="s">
        <v>135</v>
      </c>
      <c r="C2450" s="37" t="s">
        <v>135</v>
      </c>
      <c r="D2450" s="37" t="s">
        <v>226</v>
      </c>
      <c r="E2450" s="37" t="s">
        <v>137</v>
      </c>
      <c r="F2450" s="52" t="s">
        <v>146</v>
      </c>
      <c r="G2450" s="38" t="str">
        <f t="shared" si="434"/>
        <v>3.3.96.30.13</v>
      </c>
      <c r="H2450" s="48" t="s">
        <v>267</v>
      </c>
      <c r="I2450" s="38" t="str">
        <f t="shared" si="426"/>
        <v>A</v>
      </c>
      <c r="J2450" s="38">
        <f t="shared" si="435"/>
        <v>5</v>
      </c>
      <c r="K2450" s="57" t="s">
        <v>47</v>
      </c>
      <c r="L2450" s="38" t="s">
        <v>770</v>
      </c>
      <c r="M2450" s="38" t="s">
        <v>545</v>
      </c>
      <c r="N2450" s="59" t="s">
        <v>549</v>
      </c>
      <c r="O2450" s="62" t="s">
        <v>554</v>
      </c>
      <c r="Q2450" s="2" t="str">
        <f t="shared" si="427"/>
        <v>3.3.96.30.13</v>
      </c>
      <c r="R2450" s="2" t="str">
        <f t="shared" si="428"/>
        <v>33963013</v>
      </c>
      <c r="S2450" s="2" t="b">
        <f t="shared" si="429"/>
        <v>1</v>
      </c>
      <c r="T2450" s="6" t="str">
        <f t="shared" si="430"/>
        <v>33963013</v>
      </c>
      <c r="V2450" s="9" t="str">
        <f t="shared" si="431"/>
        <v>A</v>
      </c>
      <c r="W2450" s="2" t="b">
        <f t="shared" si="432"/>
        <v>1</v>
      </c>
      <c r="Y2450" s="2" t="str">
        <f t="shared" si="433"/>
        <v>3.3.96.30.13 - MATERIAL DE CAÇA E PESCA</v>
      </c>
      <c r="Z2450" s="2" t="s">
        <v>549</v>
      </c>
    </row>
    <row r="2451" spans="2:26" x14ac:dyDescent="0.25">
      <c r="B2451" s="36" t="s">
        <v>135</v>
      </c>
      <c r="C2451" s="37" t="s">
        <v>135</v>
      </c>
      <c r="D2451" s="37" t="s">
        <v>226</v>
      </c>
      <c r="E2451" s="37" t="s">
        <v>137</v>
      </c>
      <c r="F2451" s="52" t="s">
        <v>176</v>
      </c>
      <c r="G2451" s="38" t="str">
        <f t="shared" si="434"/>
        <v>3.3.96.30.14</v>
      </c>
      <c r="H2451" s="48" t="s">
        <v>21</v>
      </c>
      <c r="I2451" s="38" t="str">
        <f t="shared" si="426"/>
        <v>A</v>
      </c>
      <c r="J2451" s="38">
        <f t="shared" si="435"/>
        <v>5</v>
      </c>
      <c r="K2451" s="57" t="s">
        <v>47</v>
      </c>
      <c r="L2451" s="38" t="s">
        <v>770</v>
      </c>
      <c r="M2451" s="38" t="s">
        <v>545</v>
      </c>
      <c r="N2451" s="59" t="s">
        <v>549</v>
      </c>
      <c r="O2451" s="62" t="s">
        <v>554</v>
      </c>
      <c r="Q2451" s="2" t="str">
        <f t="shared" si="427"/>
        <v>3.3.96.30.14</v>
      </c>
      <c r="R2451" s="2" t="str">
        <f t="shared" si="428"/>
        <v>33963014</v>
      </c>
      <c r="S2451" s="2" t="b">
        <f t="shared" si="429"/>
        <v>1</v>
      </c>
      <c r="T2451" s="6" t="str">
        <f t="shared" si="430"/>
        <v>33963014</v>
      </c>
      <c r="V2451" s="9" t="str">
        <f t="shared" si="431"/>
        <v>A</v>
      </c>
      <c r="W2451" s="2" t="b">
        <f t="shared" si="432"/>
        <v>1</v>
      </c>
      <c r="Y2451" s="2" t="str">
        <f t="shared" si="433"/>
        <v>3.3.96.30.14 - MATERIAL EDUCATIVO E ESPORTIVO</v>
      </c>
      <c r="Z2451" s="2" t="s">
        <v>549</v>
      </c>
    </row>
    <row r="2452" spans="2:26" x14ac:dyDescent="0.25">
      <c r="B2452" s="36" t="s">
        <v>135</v>
      </c>
      <c r="C2452" s="37" t="s">
        <v>135</v>
      </c>
      <c r="D2452" s="37" t="s">
        <v>226</v>
      </c>
      <c r="E2452" s="37" t="s">
        <v>137</v>
      </c>
      <c r="F2452" s="52" t="s">
        <v>147</v>
      </c>
      <c r="G2452" s="38" t="str">
        <f t="shared" si="434"/>
        <v>3.3.96.30.15</v>
      </c>
      <c r="H2452" s="48" t="s">
        <v>268</v>
      </c>
      <c r="I2452" s="38" t="str">
        <f t="shared" si="426"/>
        <v>A</v>
      </c>
      <c r="J2452" s="38">
        <f t="shared" si="435"/>
        <v>5</v>
      </c>
      <c r="K2452" s="57" t="s">
        <v>47</v>
      </c>
      <c r="L2452" s="38" t="s">
        <v>770</v>
      </c>
      <c r="M2452" s="38" t="s">
        <v>545</v>
      </c>
      <c r="N2452" s="59" t="s">
        <v>549</v>
      </c>
      <c r="O2452" s="62" t="s">
        <v>554</v>
      </c>
      <c r="Q2452" s="2" t="str">
        <f t="shared" si="427"/>
        <v>3.3.96.30.15</v>
      </c>
      <c r="R2452" s="2" t="str">
        <f t="shared" si="428"/>
        <v>33963015</v>
      </c>
      <c r="S2452" s="2" t="b">
        <f t="shared" si="429"/>
        <v>1</v>
      </c>
      <c r="T2452" s="6" t="str">
        <f t="shared" si="430"/>
        <v>33963015</v>
      </c>
      <c r="V2452" s="9" t="str">
        <f t="shared" si="431"/>
        <v>A</v>
      </c>
      <c r="W2452" s="2" t="b">
        <f t="shared" si="432"/>
        <v>1</v>
      </c>
      <c r="Y2452" s="2" t="str">
        <f t="shared" si="433"/>
        <v>3.3.96.30.15 - MATERIAL PARA FESTIVIDADES E HOMENAGENS</v>
      </c>
      <c r="Z2452" s="2" t="s">
        <v>549</v>
      </c>
    </row>
    <row r="2453" spans="2:26" x14ac:dyDescent="0.25">
      <c r="B2453" s="36" t="s">
        <v>135</v>
      </c>
      <c r="C2453" s="37" t="s">
        <v>135</v>
      </c>
      <c r="D2453" s="37" t="s">
        <v>226</v>
      </c>
      <c r="E2453" s="37" t="s">
        <v>137</v>
      </c>
      <c r="F2453" s="52" t="s">
        <v>177</v>
      </c>
      <c r="G2453" s="38" t="str">
        <f t="shared" si="434"/>
        <v>3.3.96.30.16</v>
      </c>
      <c r="H2453" s="48" t="s">
        <v>4</v>
      </c>
      <c r="I2453" s="38" t="str">
        <f t="shared" si="426"/>
        <v>A</v>
      </c>
      <c r="J2453" s="38">
        <f t="shared" si="435"/>
        <v>5</v>
      </c>
      <c r="K2453" s="57" t="s">
        <v>47</v>
      </c>
      <c r="L2453" s="38" t="s">
        <v>770</v>
      </c>
      <c r="M2453" s="38" t="s">
        <v>545</v>
      </c>
      <c r="N2453" s="59" t="s">
        <v>549</v>
      </c>
      <c r="O2453" s="62" t="s">
        <v>554</v>
      </c>
      <c r="Q2453" s="2" t="str">
        <f t="shared" si="427"/>
        <v>3.3.96.30.16</v>
      </c>
      <c r="R2453" s="2" t="str">
        <f t="shared" si="428"/>
        <v>33963016</v>
      </c>
      <c r="S2453" s="2" t="b">
        <f t="shared" si="429"/>
        <v>1</v>
      </c>
      <c r="T2453" s="6" t="str">
        <f t="shared" si="430"/>
        <v>33963016</v>
      </c>
      <c r="V2453" s="9" t="str">
        <f t="shared" si="431"/>
        <v>A</v>
      </c>
      <c r="W2453" s="2" t="b">
        <f t="shared" si="432"/>
        <v>1</v>
      </c>
      <c r="Y2453" s="2" t="str">
        <f t="shared" si="433"/>
        <v>3.3.96.30.16 - MATERIAL DE EXPEDIENTE</v>
      </c>
      <c r="Z2453" s="2" t="s">
        <v>549</v>
      </c>
    </row>
    <row r="2454" spans="2:26" x14ac:dyDescent="0.25">
      <c r="B2454" s="36" t="s">
        <v>135</v>
      </c>
      <c r="C2454" s="37" t="s">
        <v>135</v>
      </c>
      <c r="D2454" s="37" t="s">
        <v>226</v>
      </c>
      <c r="E2454" s="37" t="s">
        <v>137</v>
      </c>
      <c r="F2454" s="52" t="s">
        <v>187</v>
      </c>
      <c r="G2454" s="38" t="str">
        <f t="shared" si="434"/>
        <v>3.3.96.30.17</v>
      </c>
      <c r="H2454" s="48" t="s">
        <v>22</v>
      </c>
      <c r="I2454" s="38" t="str">
        <f t="shared" si="426"/>
        <v>A</v>
      </c>
      <c r="J2454" s="38">
        <f t="shared" si="435"/>
        <v>5</v>
      </c>
      <c r="K2454" s="57" t="s">
        <v>47</v>
      </c>
      <c r="L2454" s="38" t="s">
        <v>770</v>
      </c>
      <c r="M2454" s="38" t="s">
        <v>545</v>
      </c>
      <c r="N2454" s="59" t="s">
        <v>549</v>
      </c>
      <c r="O2454" s="62" t="s">
        <v>554</v>
      </c>
      <c r="Q2454" s="2" t="str">
        <f t="shared" si="427"/>
        <v>3.3.96.30.17</v>
      </c>
      <c r="R2454" s="2" t="str">
        <f t="shared" si="428"/>
        <v>33963017</v>
      </c>
      <c r="S2454" s="2" t="b">
        <f t="shared" si="429"/>
        <v>1</v>
      </c>
      <c r="T2454" s="6" t="str">
        <f t="shared" si="430"/>
        <v>33963017</v>
      </c>
      <c r="V2454" s="9" t="str">
        <f t="shared" si="431"/>
        <v>A</v>
      </c>
      <c r="W2454" s="2" t="b">
        <f t="shared" si="432"/>
        <v>1</v>
      </c>
      <c r="Y2454" s="2" t="str">
        <f t="shared" si="433"/>
        <v>3.3.96.30.17 - MATERIAL DE PROCESSAMENTO DE DADOS</v>
      </c>
      <c r="Z2454" s="2" t="s">
        <v>549</v>
      </c>
    </row>
    <row r="2455" spans="2:26" x14ac:dyDescent="0.25">
      <c r="B2455" s="36" t="s">
        <v>135</v>
      </c>
      <c r="C2455" s="37" t="s">
        <v>135</v>
      </c>
      <c r="D2455" s="37" t="s">
        <v>226</v>
      </c>
      <c r="E2455" s="37" t="s">
        <v>137</v>
      </c>
      <c r="F2455" s="52" t="s">
        <v>148</v>
      </c>
      <c r="G2455" s="38" t="str">
        <f t="shared" si="434"/>
        <v>3.3.96.30.18</v>
      </c>
      <c r="H2455" s="48" t="s">
        <v>269</v>
      </c>
      <c r="I2455" s="38" t="str">
        <f t="shared" si="426"/>
        <v>A</v>
      </c>
      <c r="J2455" s="38">
        <f t="shared" si="435"/>
        <v>5</v>
      </c>
      <c r="K2455" s="57" t="s">
        <v>47</v>
      </c>
      <c r="L2455" s="38" t="s">
        <v>770</v>
      </c>
      <c r="M2455" s="38" t="s">
        <v>545</v>
      </c>
      <c r="N2455" s="59" t="s">
        <v>549</v>
      </c>
      <c r="O2455" s="62" t="s">
        <v>554</v>
      </c>
      <c r="Q2455" s="2" t="str">
        <f t="shared" si="427"/>
        <v>3.3.96.30.18</v>
      </c>
      <c r="R2455" s="2" t="str">
        <f t="shared" si="428"/>
        <v>33963018</v>
      </c>
      <c r="S2455" s="2" t="b">
        <f t="shared" si="429"/>
        <v>1</v>
      </c>
      <c r="T2455" s="6" t="str">
        <f t="shared" si="430"/>
        <v>33963018</v>
      </c>
      <c r="V2455" s="9" t="str">
        <f t="shared" si="431"/>
        <v>A</v>
      </c>
      <c r="W2455" s="2" t="b">
        <f t="shared" si="432"/>
        <v>1</v>
      </c>
      <c r="Y2455" s="2" t="str">
        <f t="shared" si="433"/>
        <v>3.3.96.30.18 - MATERIAIS E MEDICAMENTOS PARA USO VETERINÁRIO</v>
      </c>
      <c r="Z2455" s="2" t="s">
        <v>549</v>
      </c>
    </row>
    <row r="2456" spans="2:26" x14ac:dyDescent="0.25">
      <c r="B2456" s="36" t="s">
        <v>135</v>
      </c>
      <c r="C2456" s="37" t="s">
        <v>135</v>
      </c>
      <c r="D2456" s="37" t="s">
        <v>226</v>
      </c>
      <c r="E2456" s="37" t="s">
        <v>137</v>
      </c>
      <c r="F2456" s="52" t="s">
        <v>149</v>
      </c>
      <c r="G2456" s="38" t="str">
        <f t="shared" si="434"/>
        <v>3.3.96.30.19</v>
      </c>
      <c r="H2456" s="48" t="s">
        <v>270</v>
      </c>
      <c r="I2456" s="38" t="str">
        <f t="shared" si="426"/>
        <v>A</v>
      </c>
      <c r="J2456" s="38">
        <f t="shared" si="435"/>
        <v>5</v>
      </c>
      <c r="K2456" s="57" t="s">
        <v>47</v>
      </c>
      <c r="L2456" s="38" t="s">
        <v>770</v>
      </c>
      <c r="M2456" s="38" t="s">
        <v>545</v>
      </c>
      <c r="N2456" s="59" t="s">
        <v>549</v>
      </c>
      <c r="O2456" s="62" t="s">
        <v>554</v>
      </c>
      <c r="Q2456" s="2" t="str">
        <f t="shared" si="427"/>
        <v>3.3.96.30.19</v>
      </c>
      <c r="R2456" s="2" t="str">
        <f t="shared" si="428"/>
        <v>33963019</v>
      </c>
      <c r="S2456" s="2" t="b">
        <f t="shared" si="429"/>
        <v>1</v>
      </c>
      <c r="T2456" s="6" t="str">
        <f t="shared" si="430"/>
        <v>33963019</v>
      </c>
      <c r="V2456" s="9" t="str">
        <f t="shared" si="431"/>
        <v>A</v>
      </c>
      <c r="W2456" s="2" t="b">
        <f t="shared" si="432"/>
        <v>1</v>
      </c>
      <c r="Y2456" s="2" t="str">
        <f t="shared" si="433"/>
        <v>3.3.96.30.19 - MATERIAL DE ACONDICIONAMENTO E EMBALAGEM</v>
      </c>
      <c r="Z2456" s="2" t="s">
        <v>549</v>
      </c>
    </row>
    <row r="2457" spans="2:26" x14ac:dyDescent="0.25">
      <c r="B2457" s="36" t="s">
        <v>135</v>
      </c>
      <c r="C2457" s="37" t="s">
        <v>135</v>
      </c>
      <c r="D2457" s="37" t="s">
        <v>226</v>
      </c>
      <c r="E2457" s="37" t="s">
        <v>137</v>
      </c>
      <c r="F2457" s="52" t="s">
        <v>178</v>
      </c>
      <c r="G2457" s="38" t="str">
        <f t="shared" si="434"/>
        <v>3.3.96.30.20</v>
      </c>
      <c r="H2457" s="48" t="s">
        <v>23</v>
      </c>
      <c r="I2457" s="38" t="str">
        <f t="shared" si="426"/>
        <v>A</v>
      </c>
      <c r="J2457" s="38">
        <f t="shared" si="435"/>
        <v>5</v>
      </c>
      <c r="K2457" s="57" t="s">
        <v>47</v>
      </c>
      <c r="L2457" s="38" t="s">
        <v>770</v>
      </c>
      <c r="M2457" s="38" t="s">
        <v>545</v>
      </c>
      <c r="N2457" s="59" t="s">
        <v>549</v>
      </c>
      <c r="O2457" s="62" t="s">
        <v>554</v>
      </c>
      <c r="Q2457" s="2" t="str">
        <f t="shared" si="427"/>
        <v>3.3.96.30.20</v>
      </c>
      <c r="R2457" s="2" t="str">
        <f t="shared" si="428"/>
        <v>33963020</v>
      </c>
      <c r="S2457" s="2" t="b">
        <f t="shared" si="429"/>
        <v>1</v>
      </c>
      <c r="T2457" s="6" t="str">
        <f t="shared" si="430"/>
        <v>33963020</v>
      </c>
      <c r="V2457" s="9" t="str">
        <f t="shared" si="431"/>
        <v>A</v>
      </c>
      <c r="W2457" s="2" t="b">
        <f t="shared" si="432"/>
        <v>1</v>
      </c>
      <c r="Y2457" s="2" t="str">
        <f t="shared" si="433"/>
        <v>3.3.96.30.20 - MATERIAL DE CAMA, MESA E BANHO</v>
      </c>
      <c r="Z2457" s="2" t="s">
        <v>549</v>
      </c>
    </row>
    <row r="2458" spans="2:26" x14ac:dyDescent="0.25">
      <c r="B2458" s="36" t="s">
        <v>135</v>
      </c>
      <c r="C2458" s="37" t="s">
        <v>135</v>
      </c>
      <c r="D2458" s="37" t="s">
        <v>226</v>
      </c>
      <c r="E2458" s="37" t="s">
        <v>137</v>
      </c>
      <c r="F2458" s="52" t="s">
        <v>179</v>
      </c>
      <c r="G2458" s="38" t="str">
        <f t="shared" si="434"/>
        <v>3.3.96.30.21</v>
      </c>
      <c r="H2458" s="48" t="s">
        <v>95</v>
      </c>
      <c r="I2458" s="38" t="str">
        <f t="shared" si="426"/>
        <v>A</v>
      </c>
      <c r="J2458" s="38">
        <f t="shared" si="435"/>
        <v>5</v>
      </c>
      <c r="K2458" s="57" t="s">
        <v>47</v>
      </c>
      <c r="L2458" s="38" t="s">
        <v>770</v>
      </c>
      <c r="M2458" s="38" t="s">
        <v>545</v>
      </c>
      <c r="N2458" s="59" t="s">
        <v>549</v>
      </c>
      <c r="O2458" s="62" t="s">
        <v>554</v>
      </c>
      <c r="Q2458" s="2" t="str">
        <f t="shared" si="427"/>
        <v>3.3.96.30.21</v>
      </c>
      <c r="R2458" s="2" t="str">
        <f t="shared" si="428"/>
        <v>33963021</v>
      </c>
      <c r="S2458" s="2" t="b">
        <f t="shared" si="429"/>
        <v>1</v>
      </c>
      <c r="T2458" s="6" t="str">
        <f t="shared" si="430"/>
        <v>33963021</v>
      </c>
      <c r="V2458" s="9" t="str">
        <f t="shared" si="431"/>
        <v>A</v>
      </c>
      <c r="W2458" s="2" t="b">
        <f t="shared" si="432"/>
        <v>1</v>
      </c>
      <c r="Y2458" s="2" t="str">
        <f t="shared" si="433"/>
        <v>3.3.96.30.21 - MATERIAL DE LIMPEZA E PRODUÇÃO DE HIGIENIZAÇÃO</v>
      </c>
      <c r="Z2458" s="2" t="s">
        <v>549</v>
      </c>
    </row>
    <row r="2459" spans="2:26" x14ac:dyDescent="0.25">
      <c r="B2459" s="36" t="s">
        <v>135</v>
      </c>
      <c r="C2459" s="37" t="s">
        <v>135</v>
      </c>
      <c r="D2459" s="37" t="s">
        <v>226</v>
      </c>
      <c r="E2459" s="37" t="s">
        <v>137</v>
      </c>
      <c r="F2459" s="52">
        <v>22</v>
      </c>
      <c r="G2459" s="38" t="str">
        <f t="shared" si="434"/>
        <v>3.3.96.30.22</v>
      </c>
      <c r="H2459" s="48" t="s">
        <v>271</v>
      </c>
      <c r="I2459" s="38" t="str">
        <f t="shared" si="426"/>
        <v>A</v>
      </c>
      <c r="J2459" s="38">
        <f t="shared" si="435"/>
        <v>5</v>
      </c>
      <c r="K2459" s="57" t="s">
        <v>47</v>
      </c>
      <c r="L2459" s="38" t="s">
        <v>770</v>
      </c>
      <c r="M2459" s="38" t="s">
        <v>545</v>
      </c>
      <c r="N2459" s="59" t="s">
        <v>549</v>
      </c>
      <c r="O2459" s="62" t="s">
        <v>554</v>
      </c>
      <c r="Q2459" s="2" t="str">
        <f t="shared" si="427"/>
        <v>3.3.96.30.22</v>
      </c>
      <c r="R2459" s="2" t="str">
        <f t="shared" si="428"/>
        <v>33963022</v>
      </c>
      <c r="S2459" s="2" t="b">
        <f t="shared" si="429"/>
        <v>1</v>
      </c>
      <c r="T2459" s="6" t="str">
        <f t="shared" si="430"/>
        <v>33963022</v>
      </c>
      <c r="V2459" s="9" t="str">
        <f t="shared" si="431"/>
        <v>A</v>
      </c>
      <c r="W2459" s="2" t="b">
        <f t="shared" si="432"/>
        <v>1</v>
      </c>
      <c r="Y2459" s="2" t="str">
        <f t="shared" si="433"/>
        <v>3.3.96.30.22 - MATERIAL DE COPA E COZINHA</v>
      </c>
      <c r="Z2459" s="2" t="s">
        <v>549</v>
      </c>
    </row>
    <row r="2460" spans="2:26" x14ac:dyDescent="0.25">
      <c r="B2460" s="36" t="s">
        <v>135</v>
      </c>
      <c r="C2460" s="37" t="s">
        <v>135</v>
      </c>
      <c r="D2460" s="37" t="s">
        <v>226</v>
      </c>
      <c r="E2460" s="37" t="s">
        <v>137</v>
      </c>
      <c r="F2460" s="52" t="s">
        <v>181</v>
      </c>
      <c r="G2460" s="38" t="str">
        <f t="shared" si="434"/>
        <v>3.3.96.30.23</v>
      </c>
      <c r="H2460" s="48" t="s">
        <v>96</v>
      </c>
      <c r="I2460" s="38" t="str">
        <f t="shared" si="426"/>
        <v>A</v>
      </c>
      <c r="J2460" s="38">
        <f t="shared" si="435"/>
        <v>5</v>
      </c>
      <c r="K2460" s="57" t="s">
        <v>47</v>
      </c>
      <c r="L2460" s="38" t="s">
        <v>770</v>
      </c>
      <c r="M2460" s="38" t="s">
        <v>545</v>
      </c>
      <c r="N2460" s="59" t="s">
        <v>549</v>
      </c>
      <c r="O2460" s="62" t="s">
        <v>554</v>
      </c>
      <c r="Q2460" s="2" t="str">
        <f t="shared" si="427"/>
        <v>3.3.96.30.23</v>
      </c>
      <c r="R2460" s="2" t="str">
        <f t="shared" si="428"/>
        <v>33963023</v>
      </c>
      <c r="S2460" s="2" t="b">
        <f t="shared" si="429"/>
        <v>1</v>
      </c>
      <c r="T2460" s="6" t="str">
        <f t="shared" si="430"/>
        <v>33963023</v>
      </c>
      <c r="V2460" s="9" t="str">
        <f t="shared" si="431"/>
        <v>A</v>
      </c>
      <c r="W2460" s="2" t="b">
        <f t="shared" si="432"/>
        <v>1</v>
      </c>
      <c r="Y2460" s="2" t="str">
        <f t="shared" si="433"/>
        <v>3.3.96.30.23 - MATERIAL DE UNIFORMES, TECIDOS E AVIAMENTOS</v>
      </c>
      <c r="Z2460" s="2" t="s">
        <v>549</v>
      </c>
    </row>
    <row r="2461" spans="2:26" x14ac:dyDescent="0.25">
      <c r="B2461" s="36" t="s">
        <v>135</v>
      </c>
      <c r="C2461" s="37" t="s">
        <v>135</v>
      </c>
      <c r="D2461" s="37" t="s">
        <v>226</v>
      </c>
      <c r="E2461" s="37" t="s">
        <v>137</v>
      </c>
      <c r="F2461" s="52" t="s">
        <v>151</v>
      </c>
      <c r="G2461" s="38" t="str">
        <f t="shared" si="434"/>
        <v>3.3.96.30.24</v>
      </c>
      <c r="H2461" s="46" t="s">
        <v>575</v>
      </c>
      <c r="I2461" s="44" t="str">
        <f t="shared" si="426"/>
        <v>A</v>
      </c>
      <c r="J2461" s="44">
        <f t="shared" si="435"/>
        <v>5</v>
      </c>
      <c r="K2461" s="39" t="s">
        <v>47</v>
      </c>
      <c r="L2461" s="38" t="s">
        <v>770</v>
      </c>
      <c r="M2461" s="38" t="s">
        <v>545</v>
      </c>
      <c r="N2461" s="59" t="s">
        <v>549</v>
      </c>
      <c r="O2461" s="62" t="s">
        <v>554</v>
      </c>
      <c r="Q2461" s="2" t="str">
        <f t="shared" si="427"/>
        <v>3.3.96.30.24</v>
      </c>
      <c r="R2461" s="2" t="str">
        <f t="shared" si="428"/>
        <v>33963024</v>
      </c>
      <c r="S2461" s="2" t="b">
        <f t="shared" si="429"/>
        <v>1</v>
      </c>
      <c r="T2461" s="6" t="str">
        <f t="shared" si="430"/>
        <v>33963024</v>
      </c>
      <c r="V2461" s="9" t="str">
        <f t="shared" si="431"/>
        <v>A</v>
      </c>
      <c r="W2461" s="2" t="b">
        <f t="shared" si="432"/>
        <v>1</v>
      </c>
      <c r="Y2461" s="2" t="str">
        <f t="shared" si="433"/>
        <v>3.3.96.30.24 - MATERIAL PARA MANUTENÇÃO DE BENS IMÓVEIS</v>
      </c>
      <c r="Z2461" s="2" t="s">
        <v>549</v>
      </c>
    </row>
    <row r="2462" spans="2:26" x14ac:dyDescent="0.25">
      <c r="B2462" s="36" t="s">
        <v>135</v>
      </c>
      <c r="C2462" s="37" t="s">
        <v>135</v>
      </c>
      <c r="D2462" s="37" t="s">
        <v>226</v>
      </c>
      <c r="E2462" s="37" t="s">
        <v>137</v>
      </c>
      <c r="F2462" s="52" t="s">
        <v>160</v>
      </c>
      <c r="G2462" s="38" t="str">
        <f t="shared" si="434"/>
        <v>3.3.96.30.25</v>
      </c>
      <c r="H2462" s="48" t="s">
        <v>272</v>
      </c>
      <c r="I2462" s="38" t="str">
        <f t="shared" si="426"/>
        <v>A</v>
      </c>
      <c r="J2462" s="38">
        <f t="shared" si="435"/>
        <v>5</v>
      </c>
      <c r="K2462" s="57" t="s">
        <v>47</v>
      </c>
      <c r="L2462" s="38" t="s">
        <v>770</v>
      </c>
      <c r="M2462" s="38" t="s">
        <v>545</v>
      </c>
      <c r="N2462" s="59" t="s">
        <v>549</v>
      </c>
      <c r="O2462" s="62" t="s">
        <v>554</v>
      </c>
      <c r="Q2462" s="2" t="str">
        <f t="shared" si="427"/>
        <v>3.3.96.30.25</v>
      </c>
      <c r="R2462" s="2" t="str">
        <f t="shared" si="428"/>
        <v>33963025</v>
      </c>
      <c r="S2462" s="2" t="b">
        <f t="shared" si="429"/>
        <v>1</v>
      </c>
      <c r="T2462" s="6" t="str">
        <f t="shared" si="430"/>
        <v>33963025</v>
      </c>
      <c r="V2462" s="9" t="str">
        <f t="shared" si="431"/>
        <v>A</v>
      </c>
      <c r="W2462" s="2" t="b">
        <f t="shared" si="432"/>
        <v>1</v>
      </c>
      <c r="Y2462" s="2" t="str">
        <f t="shared" si="433"/>
        <v>3.3.96.30.25 - MATERIAL PARA MANUTENÇÃO DE BENS MÓVEIS</v>
      </c>
      <c r="Z2462" s="2" t="s">
        <v>549</v>
      </c>
    </row>
    <row r="2463" spans="2:26" x14ac:dyDescent="0.25">
      <c r="B2463" s="36" t="s">
        <v>135</v>
      </c>
      <c r="C2463" s="37" t="s">
        <v>135</v>
      </c>
      <c r="D2463" s="37" t="s">
        <v>226</v>
      </c>
      <c r="E2463" s="37" t="s">
        <v>137</v>
      </c>
      <c r="F2463" s="52" t="s">
        <v>158</v>
      </c>
      <c r="G2463" s="38" t="str">
        <f t="shared" si="434"/>
        <v>3.3.96.30.26</v>
      </c>
      <c r="H2463" s="23" t="s">
        <v>273</v>
      </c>
      <c r="I2463" s="38" t="str">
        <f t="shared" si="426"/>
        <v>A</v>
      </c>
      <c r="J2463" s="38">
        <f t="shared" si="435"/>
        <v>5</v>
      </c>
      <c r="K2463" s="39" t="s">
        <v>47</v>
      </c>
      <c r="L2463" s="38" t="s">
        <v>770</v>
      </c>
      <c r="M2463" s="38" t="s">
        <v>545</v>
      </c>
      <c r="N2463" s="59" t="s">
        <v>549</v>
      </c>
      <c r="O2463" s="62" t="s">
        <v>554</v>
      </c>
      <c r="Q2463" s="2" t="str">
        <f t="shared" si="427"/>
        <v>3.3.96.30.26</v>
      </c>
      <c r="R2463" s="2" t="str">
        <f t="shared" si="428"/>
        <v>33963026</v>
      </c>
      <c r="S2463" s="2" t="b">
        <f t="shared" si="429"/>
        <v>1</v>
      </c>
      <c r="T2463" s="6" t="str">
        <f t="shared" si="430"/>
        <v>33963026</v>
      </c>
      <c r="V2463" s="9" t="str">
        <f t="shared" si="431"/>
        <v>A</v>
      </c>
      <c r="W2463" s="2" t="b">
        <f t="shared" si="432"/>
        <v>1</v>
      </c>
      <c r="Y2463" s="2" t="str">
        <f t="shared" si="433"/>
        <v>3.3.96.30.26 - MATERIAL PARA INSTALAÇÃO ELÉTRICA E ELETRÔNICA</v>
      </c>
      <c r="Z2463" s="2" t="s">
        <v>549</v>
      </c>
    </row>
    <row r="2464" spans="2:26" x14ac:dyDescent="0.25">
      <c r="B2464" s="36" t="s">
        <v>135</v>
      </c>
      <c r="C2464" s="37" t="s">
        <v>135</v>
      </c>
      <c r="D2464" s="37" t="s">
        <v>226</v>
      </c>
      <c r="E2464" s="37" t="s">
        <v>137</v>
      </c>
      <c r="F2464" s="52" t="s">
        <v>152</v>
      </c>
      <c r="G2464" s="38" t="str">
        <f t="shared" si="434"/>
        <v>3.3.96.30.27</v>
      </c>
      <c r="H2464" s="48" t="s">
        <v>274</v>
      </c>
      <c r="I2464" s="38" t="str">
        <f t="shared" si="426"/>
        <v>A</v>
      </c>
      <c r="J2464" s="38">
        <f t="shared" si="435"/>
        <v>5</v>
      </c>
      <c r="K2464" s="57" t="s">
        <v>47</v>
      </c>
      <c r="L2464" s="38" t="s">
        <v>770</v>
      </c>
      <c r="M2464" s="38" t="s">
        <v>545</v>
      </c>
      <c r="N2464" s="59" t="s">
        <v>549</v>
      </c>
      <c r="O2464" s="62" t="s">
        <v>554</v>
      </c>
      <c r="Q2464" s="2" t="str">
        <f t="shared" si="427"/>
        <v>3.3.96.30.27</v>
      </c>
      <c r="R2464" s="2" t="str">
        <f t="shared" si="428"/>
        <v>33963027</v>
      </c>
      <c r="S2464" s="2" t="b">
        <f t="shared" si="429"/>
        <v>1</v>
      </c>
      <c r="T2464" s="6" t="str">
        <f t="shared" si="430"/>
        <v>33963027</v>
      </c>
      <c r="V2464" s="9" t="str">
        <f t="shared" si="431"/>
        <v>A</v>
      </c>
      <c r="W2464" s="2" t="b">
        <f t="shared" si="432"/>
        <v>1</v>
      </c>
      <c r="Y2464" s="2" t="str">
        <f t="shared" si="433"/>
        <v>3.3.96.30.27 - MATERIAL DE MANOBRA E PATRULHAMENTO</v>
      </c>
      <c r="Z2464" s="2" t="s">
        <v>549</v>
      </c>
    </row>
    <row r="2465" spans="2:26" x14ac:dyDescent="0.25">
      <c r="B2465" s="36" t="s">
        <v>135</v>
      </c>
      <c r="C2465" s="37" t="s">
        <v>135</v>
      </c>
      <c r="D2465" s="37" t="s">
        <v>226</v>
      </c>
      <c r="E2465" s="37" t="s">
        <v>137</v>
      </c>
      <c r="F2465" s="52" t="s">
        <v>182</v>
      </c>
      <c r="G2465" s="38" t="str">
        <f t="shared" si="434"/>
        <v>3.3.96.30.28</v>
      </c>
      <c r="H2465" s="48" t="s">
        <v>188</v>
      </c>
      <c r="I2465" s="38" t="str">
        <f t="shared" si="426"/>
        <v>A</v>
      </c>
      <c r="J2465" s="38">
        <f t="shared" si="435"/>
        <v>5</v>
      </c>
      <c r="K2465" s="57" t="s">
        <v>47</v>
      </c>
      <c r="L2465" s="38" t="s">
        <v>770</v>
      </c>
      <c r="M2465" s="38" t="s">
        <v>545</v>
      </c>
      <c r="N2465" s="59" t="s">
        <v>549</v>
      </c>
      <c r="O2465" s="62" t="s">
        <v>554</v>
      </c>
      <c r="Q2465" s="2" t="str">
        <f t="shared" si="427"/>
        <v>3.3.96.30.28</v>
      </c>
      <c r="R2465" s="2" t="str">
        <f t="shared" si="428"/>
        <v>33963028</v>
      </c>
      <c r="S2465" s="2" t="b">
        <f t="shared" si="429"/>
        <v>1</v>
      </c>
      <c r="T2465" s="6" t="str">
        <f t="shared" si="430"/>
        <v>33963028</v>
      </c>
      <c r="V2465" s="9" t="str">
        <f t="shared" si="431"/>
        <v>A</v>
      </c>
      <c r="W2465" s="2" t="b">
        <f t="shared" si="432"/>
        <v>1</v>
      </c>
      <c r="Y2465" s="2" t="str">
        <f t="shared" si="433"/>
        <v>3.3.96.30.28 - MATERIAL DE PRODUÇÃO E SEGURANÇA</v>
      </c>
      <c r="Z2465" s="2" t="s">
        <v>549</v>
      </c>
    </row>
    <row r="2466" spans="2:26" x14ac:dyDescent="0.25">
      <c r="B2466" s="36" t="s">
        <v>135</v>
      </c>
      <c r="C2466" s="37" t="s">
        <v>135</v>
      </c>
      <c r="D2466" s="37" t="s">
        <v>226</v>
      </c>
      <c r="E2466" s="37" t="s">
        <v>137</v>
      </c>
      <c r="F2466" s="52" t="s">
        <v>159</v>
      </c>
      <c r="G2466" s="38" t="str">
        <f t="shared" si="434"/>
        <v>3.3.96.30.29</v>
      </c>
      <c r="H2466" s="48" t="s">
        <v>275</v>
      </c>
      <c r="I2466" s="38" t="str">
        <f t="shared" si="426"/>
        <v>A</v>
      </c>
      <c r="J2466" s="38">
        <f t="shared" si="435"/>
        <v>5</v>
      </c>
      <c r="K2466" s="57" t="s">
        <v>47</v>
      </c>
      <c r="L2466" s="38" t="s">
        <v>770</v>
      </c>
      <c r="M2466" s="38" t="s">
        <v>545</v>
      </c>
      <c r="N2466" s="59" t="s">
        <v>549</v>
      </c>
      <c r="O2466" s="62" t="s">
        <v>554</v>
      </c>
      <c r="Q2466" s="2" t="str">
        <f t="shared" si="427"/>
        <v>3.3.96.30.29</v>
      </c>
      <c r="R2466" s="2" t="str">
        <f t="shared" si="428"/>
        <v>33963029</v>
      </c>
      <c r="S2466" s="2" t="b">
        <f t="shared" si="429"/>
        <v>1</v>
      </c>
      <c r="T2466" s="6" t="str">
        <f t="shared" si="430"/>
        <v>33963029</v>
      </c>
      <c r="V2466" s="9" t="str">
        <f t="shared" si="431"/>
        <v>A</v>
      </c>
      <c r="W2466" s="2" t="b">
        <f t="shared" si="432"/>
        <v>1</v>
      </c>
      <c r="Y2466" s="2" t="str">
        <f t="shared" si="433"/>
        <v>3.3.96.30.29 - MATERIAL PARA ÁUDIO, VÍDEO E FOTO</v>
      </c>
      <c r="Z2466" s="2" t="s">
        <v>549</v>
      </c>
    </row>
    <row r="2467" spans="2:26" x14ac:dyDescent="0.25">
      <c r="B2467" s="36" t="s">
        <v>135</v>
      </c>
      <c r="C2467" s="37" t="s">
        <v>135</v>
      </c>
      <c r="D2467" s="37" t="s">
        <v>226</v>
      </c>
      <c r="E2467" s="37" t="s">
        <v>137</v>
      </c>
      <c r="F2467" s="52" t="s">
        <v>137</v>
      </c>
      <c r="G2467" s="38" t="str">
        <f t="shared" si="434"/>
        <v>3.3.96.30.30</v>
      </c>
      <c r="H2467" s="48" t="s">
        <v>276</v>
      </c>
      <c r="I2467" s="38" t="str">
        <f t="shared" si="426"/>
        <v>A</v>
      </c>
      <c r="J2467" s="38">
        <f t="shared" si="435"/>
        <v>5</v>
      </c>
      <c r="K2467" s="57" t="s">
        <v>47</v>
      </c>
      <c r="L2467" s="38" t="s">
        <v>770</v>
      </c>
      <c r="M2467" s="38" t="s">
        <v>545</v>
      </c>
      <c r="N2467" s="59" t="s">
        <v>549</v>
      </c>
      <c r="O2467" s="62" t="s">
        <v>554</v>
      </c>
      <c r="Q2467" s="2" t="str">
        <f t="shared" si="427"/>
        <v>3.3.96.30.30</v>
      </c>
      <c r="R2467" s="2" t="str">
        <f t="shared" si="428"/>
        <v>33963030</v>
      </c>
      <c r="S2467" s="2" t="b">
        <f t="shared" si="429"/>
        <v>1</v>
      </c>
      <c r="T2467" s="6" t="str">
        <f t="shared" si="430"/>
        <v>33963030</v>
      </c>
      <c r="V2467" s="9" t="str">
        <f t="shared" si="431"/>
        <v>A</v>
      </c>
      <c r="W2467" s="2" t="b">
        <f t="shared" si="432"/>
        <v>1</v>
      </c>
      <c r="Y2467" s="2" t="str">
        <f t="shared" si="433"/>
        <v>3.3.96.30.30 - MATERIAL PARA COMUNICAÇÕES</v>
      </c>
      <c r="Z2467" s="2" t="s">
        <v>549</v>
      </c>
    </row>
    <row r="2468" spans="2:26" x14ac:dyDescent="0.25">
      <c r="B2468" s="36" t="s">
        <v>135</v>
      </c>
      <c r="C2468" s="37" t="s">
        <v>135</v>
      </c>
      <c r="D2468" s="37" t="s">
        <v>226</v>
      </c>
      <c r="E2468" s="37" t="s">
        <v>137</v>
      </c>
      <c r="F2468" s="52" t="s">
        <v>150</v>
      </c>
      <c r="G2468" s="38" t="str">
        <f t="shared" si="434"/>
        <v>3.3.96.30.31</v>
      </c>
      <c r="H2468" s="48" t="s">
        <v>277</v>
      </c>
      <c r="I2468" s="38" t="str">
        <f t="shared" si="426"/>
        <v>A</v>
      </c>
      <c r="J2468" s="38">
        <f t="shared" si="435"/>
        <v>5</v>
      </c>
      <c r="K2468" s="57" t="s">
        <v>47</v>
      </c>
      <c r="L2468" s="38" t="s">
        <v>770</v>
      </c>
      <c r="M2468" s="38" t="s">
        <v>545</v>
      </c>
      <c r="N2468" s="59" t="s">
        <v>549</v>
      </c>
      <c r="O2468" s="62" t="s">
        <v>554</v>
      </c>
      <c r="Q2468" s="2" t="str">
        <f t="shared" si="427"/>
        <v>3.3.96.30.31</v>
      </c>
      <c r="R2468" s="2" t="str">
        <f t="shared" si="428"/>
        <v>33963031</v>
      </c>
      <c r="S2468" s="2" t="b">
        <f t="shared" si="429"/>
        <v>1</v>
      </c>
      <c r="T2468" s="6" t="str">
        <f t="shared" si="430"/>
        <v>33963031</v>
      </c>
      <c r="V2468" s="9" t="str">
        <f t="shared" si="431"/>
        <v>A</v>
      </c>
      <c r="W2468" s="2" t="b">
        <f t="shared" si="432"/>
        <v>1</v>
      </c>
      <c r="Y2468" s="2" t="str">
        <f t="shared" si="433"/>
        <v>3.3.96.30.31 - SEMENTES, MUDAS DE PLANTAS E INSUMOS</v>
      </c>
      <c r="Z2468" s="2" t="s">
        <v>549</v>
      </c>
    </row>
    <row r="2469" spans="2:26" x14ac:dyDescent="0.25">
      <c r="B2469" s="36" t="s">
        <v>135</v>
      </c>
      <c r="C2469" s="37" t="s">
        <v>135</v>
      </c>
      <c r="D2469" s="37" t="s">
        <v>226</v>
      </c>
      <c r="E2469" s="37" t="s">
        <v>137</v>
      </c>
      <c r="F2469" s="52" t="s">
        <v>155</v>
      </c>
      <c r="G2469" s="38" t="str">
        <f t="shared" si="434"/>
        <v>3.3.96.30.32</v>
      </c>
      <c r="H2469" s="48" t="s">
        <v>278</v>
      </c>
      <c r="I2469" s="38" t="str">
        <f t="shared" si="426"/>
        <v>A</v>
      </c>
      <c r="J2469" s="38">
        <f t="shared" si="435"/>
        <v>5</v>
      </c>
      <c r="K2469" s="57" t="s">
        <v>47</v>
      </c>
      <c r="L2469" s="38" t="s">
        <v>770</v>
      </c>
      <c r="M2469" s="38" t="s">
        <v>545</v>
      </c>
      <c r="N2469" s="59" t="s">
        <v>549</v>
      </c>
      <c r="O2469" s="62" t="s">
        <v>554</v>
      </c>
      <c r="Q2469" s="2" t="str">
        <f t="shared" ref="Q2469:Q2488" si="436">B2469&amp;"."&amp;C2469&amp;"."&amp;D2469&amp;"."&amp;E2469&amp;"."&amp;F2469</f>
        <v>3.3.96.30.32</v>
      </c>
      <c r="R2469" s="2" t="str">
        <f t="shared" ref="R2469:R2500" si="437">SUBSTITUTE(Q2469,".","")</f>
        <v>33963032</v>
      </c>
      <c r="S2469" s="2" t="b">
        <f t="shared" ref="S2469:S2500" si="438">R2469=T2469</f>
        <v>1</v>
      </c>
      <c r="T2469" s="6" t="str">
        <f t="shared" ref="T2469:T2488" si="439">TRIM(SUBSTITUTE(TEXT(G2469,"00000000"),".",""))</f>
        <v>33963032</v>
      </c>
      <c r="V2469" s="9" t="str">
        <f t="shared" ref="V2469:V2488" si="440">IF(IFERROR(SEARCH("Último",K2469),0)&gt;0,"A","S")</f>
        <v>A</v>
      </c>
      <c r="W2469" s="2" t="b">
        <f t="shared" ref="W2469:W2500" si="441">V2469=I2469</f>
        <v>1</v>
      </c>
      <c r="Y2469" s="2" t="str">
        <f t="shared" ref="Y2469:Y2488" si="442">G2469&amp;" - "&amp;H2469</f>
        <v>3.3.96.30.32 - SUPRIMENTO DE AVIAÇÃO</v>
      </c>
      <c r="Z2469" s="2" t="s">
        <v>549</v>
      </c>
    </row>
    <row r="2470" spans="2:26" x14ac:dyDescent="0.25">
      <c r="B2470" s="36" t="s">
        <v>135</v>
      </c>
      <c r="C2470" s="37" t="s">
        <v>135</v>
      </c>
      <c r="D2470" s="37" t="s">
        <v>226</v>
      </c>
      <c r="E2470" s="37" t="s">
        <v>137</v>
      </c>
      <c r="F2470" s="52" t="s">
        <v>161</v>
      </c>
      <c r="G2470" s="38" t="str">
        <f t="shared" si="434"/>
        <v>3.3.96.30.33</v>
      </c>
      <c r="H2470" s="48" t="s">
        <v>279</v>
      </c>
      <c r="I2470" s="38" t="str">
        <f t="shared" si="426"/>
        <v>A</v>
      </c>
      <c r="J2470" s="38">
        <f t="shared" si="435"/>
        <v>5</v>
      </c>
      <c r="K2470" s="57" t="s">
        <v>47</v>
      </c>
      <c r="L2470" s="38" t="s">
        <v>770</v>
      </c>
      <c r="M2470" s="38" t="s">
        <v>545</v>
      </c>
      <c r="N2470" s="59" t="s">
        <v>549</v>
      </c>
      <c r="O2470" s="62" t="s">
        <v>554</v>
      </c>
      <c r="Q2470" s="2" t="str">
        <f t="shared" si="436"/>
        <v>3.3.96.30.33</v>
      </c>
      <c r="R2470" s="2" t="str">
        <f t="shared" si="437"/>
        <v>33963033</v>
      </c>
      <c r="S2470" s="2" t="b">
        <f t="shared" si="438"/>
        <v>1</v>
      </c>
      <c r="T2470" s="6" t="str">
        <f t="shared" si="439"/>
        <v>33963033</v>
      </c>
      <c r="V2470" s="9" t="str">
        <f t="shared" si="440"/>
        <v>A</v>
      </c>
      <c r="W2470" s="2" t="b">
        <f t="shared" si="441"/>
        <v>1</v>
      </c>
      <c r="Y2470" s="2" t="str">
        <f t="shared" si="442"/>
        <v>3.3.96.30.33 - MATERIAL PARA PRODUÇÃO INDUSTRIAL</v>
      </c>
      <c r="Z2470" s="2" t="s">
        <v>549</v>
      </c>
    </row>
    <row r="2471" spans="2:26" x14ac:dyDescent="0.25">
      <c r="B2471" s="36" t="s">
        <v>135</v>
      </c>
      <c r="C2471" s="37" t="s">
        <v>135</v>
      </c>
      <c r="D2471" s="37" t="s">
        <v>226</v>
      </c>
      <c r="E2471" s="37" t="s">
        <v>137</v>
      </c>
      <c r="F2471" s="52" t="s">
        <v>156</v>
      </c>
      <c r="G2471" s="38" t="str">
        <f t="shared" si="434"/>
        <v>3.3.96.30.34</v>
      </c>
      <c r="H2471" s="48" t="s">
        <v>280</v>
      </c>
      <c r="I2471" s="38" t="str">
        <f t="shared" si="426"/>
        <v>A</v>
      </c>
      <c r="J2471" s="38">
        <f t="shared" si="435"/>
        <v>5</v>
      </c>
      <c r="K2471" s="57" t="s">
        <v>47</v>
      </c>
      <c r="L2471" s="38" t="s">
        <v>770</v>
      </c>
      <c r="M2471" s="38" t="s">
        <v>545</v>
      </c>
      <c r="N2471" s="59" t="s">
        <v>549</v>
      </c>
      <c r="O2471" s="62" t="s">
        <v>554</v>
      </c>
      <c r="Q2471" s="2" t="str">
        <f t="shared" si="436"/>
        <v>3.3.96.30.34</v>
      </c>
      <c r="R2471" s="2" t="str">
        <f t="shared" si="437"/>
        <v>33963034</v>
      </c>
      <c r="S2471" s="2" t="b">
        <f t="shared" si="438"/>
        <v>1</v>
      </c>
      <c r="T2471" s="6" t="str">
        <f t="shared" si="439"/>
        <v>33963034</v>
      </c>
      <c r="V2471" s="9" t="str">
        <f t="shared" si="440"/>
        <v>A</v>
      </c>
      <c r="W2471" s="2" t="b">
        <f t="shared" si="441"/>
        <v>1</v>
      </c>
      <c r="Y2471" s="2" t="str">
        <f t="shared" si="442"/>
        <v>3.3.96.30.34 - SOBRESSALENTES, MÁQUINAS E MOTORES DE NAVIOS E EMBARCAÇÕES</v>
      </c>
      <c r="Z2471" s="2" t="s">
        <v>549</v>
      </c>
    </row>
    <row r="2472" spans="2:26" x14ac:dyDescent="0.25">
      <c r="B2472" s="36" t="s">
        <v>135</v>
      </c>
      <c r="C2472" s="37" t="s">
        <v>135</v>
      </c>
      <c r="D2472" s="37" t="s">
        <v>226</v>
      </c>
      <c r="E2472" s="37" t="s">
        <v>137</v>
      </c>
      <c r="F2472" s="52" t="s">
        <v>189</v>
      </c>
      <c r="G2472" s="38" t="str">
        <f t="shared" si="434"/>
        <v>3.3.96.30.35</v>
      </c>
      <c r="H2472" s="48" t="s">
        <v>24</v>
      </c>
      <c r="I2472" s="38" t="str">
        <f t="shared" si="426"/>
        <v>A</v>
      </c>
      <c r="J2472" s="38">
        <f t="shared" si="435"/>
        <v>5</v>
      </c>
      <c r="K2472" s="57" t="s">
        <v>47</v>
      </c>
      <c r="L2472" s="38" t="s">
        <v>770</v>
      </c>
      <c r="M2472" s="38" t="s">
        <v>544</v>
      </c>
      <c r="N2472" s="59" t="s">
        <v>549</v>
      </c>
      <c r="O2472" s="62" t="s">
        <v>554</v>
      </c>
      <c r="Q2472" s="2" t="str">
        <f t="shared" si="436"/>
        <v>3.3.96.30.35</v>
      </c>
      <c r="R2472" s="2" t="str">
        <f t="shared" si="437"/>
        <v>33963035</v>
      </c>
      <c r="S2472" s="2" t="b">
        <f t="shared" si="438"/>
        <v>1</v>
      </c>
      <c r="T2472" s="6" t="str">
        <f t="shared" si="439"/>
        <v>33963035</v>
      </c>
      <c r="V2472" s="9" t="str">
        <f t="shared" si="440"/>
        <v>A</v>
      </c>
      <c r="W2472" s="2" t="b">
        <f t="shared" si="441"/>
        <v>1</v>
      </c>
      <c r="Y2472" s="2" t="str">
        <f t="shared" si="442"/>
        <v>3.3.96.30.35 - MATERIAL LABORATORIAL</v>
      </c>
      <c r="Z2472" s="2" t="s">
        <v>549</v>
      </c>
    </row>
    <row r="2473" spans="2:26" x14ac:dyDescent="0.25">
      <c r="B2473" s="36" t="s">
        <v>135</v>
      </c>
      <c r="C2473" s="37" t="s">
        <v>135</v>
      </c>
      <c r="D2473" s="37" t="s">
        <v>226</v>
      </c>
      <c r="E2473" s="37" t="s">
        <v>137</v>
      </c>
      <c r="F2473" s="37" t="s">
        <v>172</v>
      </c>
      <c r="G2473" s="38" t="str">
        <f t="shared" si="434"/>
        <v>3.3.96.30.36</v>
      </c>
      <c r="H2473" s="23" t="s">
        <v>811</v>
      </c>
      <c r="I2473" s="38" t="str">
        <f t="shared" si="426"/>
        <v>A</v>
      </c>
      <c r="J2473" s="38">
        <f t="shared" si="435"/>
        <v>5</v>
      </c>
      <c r="K2473" s="39" t="s">
        <v>47</v>
      </c>
      <c r="L2473" s="38" t="s">
        <v>771</v>
      </c>
      <c r="M2473" s="38" t="s">
        <v>544</v>
      </c>
      <c r="N2473" s="67" t="s">
        <v>814</v>
      </c>
      <c r="O2473" s="62" t="s">
        <v>805</v>
      </c>
      <c r="Q2473" s="2" t="str">
        <f t="shared" si="436"/>
        <v>3.3.96.30.36</v>
      </c>
      <c r="R2473" s="2" t="str">
        <f t="shared" si="437"/>
        <v>33963036</v>
      </c>
      <c r="S2473" s="2" t="b">
        <f t="shared" si="438"/>
        <v>1</v>
      </c>
      <c r="T2473" s="6" t="str">
        <f t="shared" si="439"/>
        <v>33963036</v>
      </c>
      <c r="V2473" s="9" t="str">
        <f t="shared" si="440"/>
        <v>A</v>
      </c>
      <c r="W2473" s="2" t="b">
        <f t="shared" si="441"/>
        <v>1</v>
      </c>
      <c r="Y2473" s="2" t="str">
        <f t="shared" si="442"/>
        <v>3.3.96.30.36 - MATERIAL HOSPITALAR, EXCETO MEDICAMENTOS</v>
      </c>
      <c r="Z2473" s="2" t="s">
        <v>549</v>
      </c>
    </row>
    <row r="2474" spans="2:26" x14ac:dyDescent="0.25">
      <c r="B2474" s="36" t="s">
        <v>135</v>
      </c>
      <c r="C2474" s="37" t="s">
        <v>135</v>
      </c>
      <c r="D2474" s="37" t="s">
        <v>226</v>
      </c>
      <c r="E2474" s="37" t="s">
        <v>137</v>
      </c>
      <c r="F2474" s="52" t="s">
        <v>162</v>
      </c>
      <c r="G2474" s="38" t="str">
        <f t="shared" si="434"/>
        <v>3.3.96.30.37</v>
      </c>
      <c r="H2474" s="48" t="s">
        <v>281</v>
      </c>
      <c r="I2474" s="38" t="str">
        <f t="shared" si="426"/>
        <v>A</v>
      </c>
      <c r="J2474" s="38">
        <f t="shared" si="435"/>
        <v>5</v>
      </c>
      <c r="K2474" s="57" t="s">
        <v>47</v>
      </c>
      <c r="L2474" s="38" t="s">
        <v>770</v>
      </c>
      <c r="M2474" s="38" t="s">
        <v>545</v>
      </c>
      <c r="N2474" s="59" t="s">
        <v>549</v>
      </c>
      <c r="O2474" s="62" t="s">
        <v>554</v>
      </c>
      <c r="Q2474" s="2" t="str">
        <f t="shared" si="436"/>
        <v>3.3.96.30.37</v>
      </c>
      <c r="R2474" s="2" t="str">
        <f t="shared" si="437"/>
        <v>33963037</v>
      </c>
      <c r="S2474" s="2" t="b">
        <f t="shared" si="438"/>
        <v>1</v>
      </c>
      <c r="T2474" s="6" t="str">
        <f t="shared" si="439"/>
        <v>33963037</v>
      </c>
      <c r="V2474" s="9" t="str">
        <f t="shared" si="440"/>
        <v>A</v>
      </c>
      <c r="W2474" s="2" t="b">
        <f t="shared" si="441"/>
        <v>1</v>
      </c>
      <c r="Y2474" s="2" t="str">
        <f t="shared" si="442"/>
        <v>3.3.96.30.37 - SOBRESSALENTES DE ARMAMENTO</v>
      </c>
      <c r="Z2474" s="2" t="s">
        <v>549</v>
      </c>
    </row>
    <row r="2475" spans="2:26" x14ac:dyDescent="0.25">
      <c r="B2475" s="36" t="s">
        <v>135</v>
      </c>
      <c r="C2475" s="37" t="s">
        <v>135</v>
      </c>
      <c r="D2475" s="37" t="s">
        <v>226</v>
      </c>
      <c r="E2475" s="37" t="s">
        <v>137</v>
      </c>
      <c r="F2475" s="52" t="s">
        <v>154</v>
      </c>
      <c r="G2475" s="38" t="str">
        <f t="shared" si="434"/>
        <v>3.3.96.30.38</v>
      </c>
      <c r="H2475" s="48" t="s">
        <v>282</v>
      </c>
      <c r="I2475" s="38" t="str">
        <f t="shared" si="426"/>
        <v>A</v>
      </c>
      <c r="J2475" s="38">
        <f t="shared" si="435"/>
        <v>5</v>
      </c>
      <c r="K2475" s="57" t="s">
        <v>47</v>
      </c>
      <c r="L2475" s="38" t="s">
        <v>770</v>
      </c>
      <c r="M2475" s="38" t="s">
        <v>545</v>
      </c>
      <c r="N2475" s="59" t="s">
        <v>549</v>
      </c>
      <c r="O2475" s="62" t="s">
        <v>554</v>
      </c>
      <c r="Q2475" s="2" t="str">
        <f t="shared" si="436"/>
        <v>3.3.96.30.38</v>
      </c>
      <c r="R2475" s="2" t="str">
        <f t="shared" si="437"/>
        <v>33963038</v>
      </c>
      <c r="S2475" s="2" t="b">
        <f t="shared" si="438"/>
        <v>1</v>
      </c>
      <c r="T2475" s="6" t="str">
        <f t="shared" si="439"/>
        <v>33963038</v>
      </c>
      <c r="V2475" s="9" t="str">
        <f t="shared" si="440"/>
        <v>A</v>
      </c>
      <c r="W2475" s="2" t="b">
        <f t="shared" si="441"/>
        <v>1</v>
      </c>
      <c r="Y2475" s="2" t="str">
        <f t="shared" si="442"/>
        <v>3.3.96.30.38 - SUPRIMENTO DE PROTEÇÃO AO VOO</v>
      </c>
      <c r="Z2475" s="2" t="s">
        <v>549</v>
      </c>
    </row>
    <row r="2476" spans="2:26" x14ac:dyDescent="0.25">
      <c r="B2476" s="36" t="s">
        <v>135</v>
      </c>
      <c r="C2476" s="37" t="s">
        <v>135</v>
      </c>
      <c r="D2476" s="37" t="s">
        <v>226</v>
      </c>
      <c r="E2476" s="37" t="s">
        <v>137</v>
      </c>
      <c r="F2476" s="52" t="s">
        <v>184</v>
      </c>
      <c r="G2476" s="38" t="str">
        <f t="shared" si="434"/>
        <v>3.3.96.30.39</v>
      </c>
      <c r="H2476" s="48" t="s">
        <v>97</v>
      </c>
      <c r="I2476" s="38" t="str">
        <f t="shared" si="426"/>
        <v>A</v>
      </c>
      <c r="J2476" s="38">
        <f t="shared" si="435"/>
        <v>5</v>
      </c>
      <c r="K2476" s="57" t="s">
        <v>47</v>
      </c>
      <c r="L2476" s="38" t="s">
        <v>770</v>
      </c>
      <c r="M2476" s="38" t="s">
        <v>545</v>
      </c>
      <c r="N2476" s="59" t="s">
        <v>549</v>
      </c>
      <c r="O2476" s="62" t="s">
        <v>554</v>
      </c>
      <c r="Q2476" s="2" t="str">
        <f t="shared" si="436"/>
        <v>3.3.96.30.39</v>
      </c>
      <c r="R2476" s="2" t="str">
        <f t="shared" si="437"/>
        <v>33963039</v>
      </c>
      <c r="S2476" s="2" t="b">
        <f t="shared" si="438"/>
        <v>1</v>
      </c>
      <c r="T2476" s="6" t="str">
        <f t="shared" si="439"/>
        <v>33963039</v>
      </c>
      <c r="V2476" s="9" t="str">
        <f t="shared" si="440"/>
        <v>A</v>
      </c>
      <c r="W2476" s="2" t="b">
        <f t="shared" si="441"/>
        <v>1</v>
      </c>
      <c r="Y2476" s="2" t="str">
        <f t="shared" si="442"/>
        <v>3.3.96.30.39 - MATERIAL PARA MANUTENÇÃO DE VEÍCULOS</v>
      </c>
      <c r="Z2476" s="2" t="s">
        <v>549</v>
      </c>
    </row>
    <row r="2477" spans="2:26" x14ac:dyDescent="0.25">
      <c r="B2477" s="36" t="s">
        <v>135</v>
      </c>
      <c r="C2477" s="37" t="s">
        <v>135</v>
      </c>
      <c r="D2477" s="37" t="s">
        <v>226</v>
      </c>
      <c r="E2477" s="37" t="s">
        <v>137</v>
      </c>
      <c r="F2477" s="52" t="s">
        <v>153</v>
      </c>
      <c r="G2477" s="38" t="str">
        <f t="shared" si="434"/>
        <v>3.3.96.30.40</v>
      </c>
      <c r="H2477" s="48" t="s">
        <v>283</v>
      </c>
      <c r="I2477" s="38" t="str">
        <f t="shared" si="426"/>
        <v>A</v>
      </c>
      <c r="J2477" s="38">
        <f t="shared" si="435"/>
        <v>5</v>
      </c>
      <c r="K2477" s="57" t="s">
        <v>47</v>
      </c>
      <c r="L2477" s="38" t="s">
        <v>770</v>
      </c>
      <c r="M2477" s="38" t="s">
        <v>545</v>
      </c>
      <c r="N2477" s="59" t="s">
        <v>549</v>
      </c>
      <c r="O2477" s="62" t="s">
        <v>554</v>
      </c>
      <c r="Q2477" s="2" t="str">
        <f t="shared" si="436"/>
        <v>3.3.96.30.40</v>
      </c>
      <c r="R2477" s="2" t="str">
        <f t="shared" si="437"/>
        <v>33963040</v>
      </c>
      <c r="S2477" s="2" t="b">
        <f t="shared" si="438"/>
        <v>1</v>
      </c>
      <c r="T2477" s="6" t="str">
        <f t="shared" si="439"/>
        <v>33963040</v>
      </c>
      <c r="V2477" s="9" t="str">
        <f t="shared" si="440"/>
        <v>A</v>
      </c>
      <c r="W2477" s="2" t="b">
        <f t="shared" si="441"/>
        <v>1</v>
      </c>
      <c r="Y2477" s="2" t="str">
        <f t="shared" si="442"/>
        <v>3.3.96.30.40 - MATERIAL BIOLÓGICO</v>
      </c>
      <c r="Z2477" s="2" t="s">
        <v>549</v>
      </c>
    </row>
    <row r="2478" spans="2:26" x14ac:dyDescent="0.25">
      <c r="B2478" s="36" t="s">
        <v>135</v>
      </c>
      <c r="C2478" s="37" t="s">
        <v>135</v>
      </c>
      <c r="D2478" s="37" t="s">
        <v>226</v>
      </c>
      <c r="E2478" s="37" t="s">
        <v>137</v>
      </c>
      <c r="F2478" s="52" t="s">
        <v>163</v>
      </c>
      <c r="G2478" s="38" t="str">
        <f t="shared" si="434"/>
        <v>3.3.96.30.41</v>
      </c>
      <c r="H2478" s="48" t="s">
        <v>284</v>
      </c>
      <c r="I2478" s="38" t="str">
        <f t="shared" si="426"/>
        <v>A</v>
      </c>
      <c r="J2478" s="38">
        <f t="shared" si="435"/>
        <v>5</v>
      </c>
      <c r="K2478" s="57" t="s">
        <v>47</v>
      </c>
      <c r="L2478" s="38" t="s">
        <v>770</v>
      </c>
      <c r="M2478" s="38" t="s">
        <v>545</v>
      </c>
      <c r="N2478" s="59" t="s">
        <v>549</v>
      </c>
      <c r="O2478" s="62" t="s">
        <v>554</v>
      </c>
      <c r="Q2478" s="2" t="str">
        <f t="shared" si="436"/>
        <v>3.3.96.30.41</v>
      </c>
      <c r="R2478" s="2" t="str">
        <f t="shared" si="437"/>
        <v>33963041</v>
      </c>
      <c r="S2478" s="2" t="b">
        <f t="shared" si="438"/>
        <v>1</v>
      </c>
      <c r="T2478" s="6" t="str">
        <f t="shared" si="439"/>
        <v>33963041</v>
      </c>
      <c r="V2478" s="9" t="str">
        <f t="shared" si="440"/>
        <v>A</v>
      </c>
      <c r="W2478" s="2" t="b">
        <f t="shared" si="441"/>
        <v>1</v>
      </c>
      <c r="Y2478" s="2" t="str">
        <f t="shared" si="442"/>
        <v>3.3.96.30.41 - MATERIAL PARA UTILIZAÇÃO EM GRÁFICA</v>
      </c>
      <c r="Z2478" s="2" t="s">
        <v>549</v>
      </c>
    </row>
    <row r="2479" spans="2:26" x14ac:dyDescent="0.25">
      <c r="B2479" s="36" t="s">
        <v>135</v>
      </c>
      <c r="C2479" s="37" t="s">
        <v>135</v>
      </c>
      <c r="D2479" s="37" t="s">
        <v>226</v>
      </c>
      <c r="E2479" s="37" t="s">
        <v>137</v>
      </c>
      <c r="F2479" s="52" t="s">
        <v>164</v>
      </c>
      <c r="G2479" s="38" t="str">
        <f t="shared" si="434"/>
        <v>3.3.96.30.42</v>
      </c>
      <c r="H2479" s="48" t="s">
        <v>285</v>
      </c>
      <c r="I2479" s="38" t="str">
        <f t="shared" si="426"/>
        <v>A</v>
      </c>
      <c r="J2479" s="38">
        <f t="shared" si="435"/>
        <v>5</v>
      </c>
      <c r="K2479" s="57" t="s">
        <v>47</v>
      </c>
      <c r="L2479" s="38" t="s">
        <v>770</v>
      </c>
      <c r="M2479" s="38" t="s">
        <v>545</v>
      </c>
      <c r="N2479" s="59" t="s">
        <v>549</v>
      </c>
      <c r="O2479" s="62" t="s">
        <v>554</v>
      </c>
      <c r="Q2479" s="2" t="str">
        <f t="shared" si="436"/>
        <v>3.3.96.30.42</v>
      </c>
      <c r="R2479" s="2" t="str">
        <f t="shared" si="437"/>
        <v>33963042</v>
      </c>
      <c r="S2479" s="2" t="b">
        <f t="shared" si="438"/>
        <v>1</v>
      </c>
      <c r="T2479" s="6" t="str">
        <f t="shared" si="439"/>
        <v>33963042</v>
      </c>
      <c r="V2479" s="9" t="str">
        <f t="shared" si="440"/>
        <v>A</v>
      </c>
      <c r="W2479" s="2" t="b">
        <f t="shared" si="441"/>
        <v>1</v>
      </c>
      <c r="Y2479" s="2" t="str">
        <f t="shared" si="442"/>
        <v>3.3.96.30.42 - FERRAMENTAS</v>
      </c>
      <c r="Z2479" s="2" t="s">
        <v>549</v>
      </c>
    </row>
    <row r="2480" spans="2:26" x14ac:dyDescent="0.25">
      <c r="B2480" s="36" t="s">
        <v>135</v>
      </c>
      <c r="C2480" s="37" t="s">
        <v>135</v>
      </c>
      <c r="D2480" s="37" t="s">
        <v>226</v>
      </c>
      <c r="E2480" s="37" t="s">
        <v>137</v>
      </c>
      <c r="F2480" s="52" t="s">
        <v>165</v>
      </c>
      <c r="G2480" s="38" t="str">
        <f t="shared" si="434"/>
        <v>3.3.96.30.43</v>
      </c>
      <c r="H2480" s="48" t="s">
        <v>286</v>
      </c>
      <c r="I2480" s="38" t="str">
        <f t="shared" si="426"/>
        <v>A</v>
      </c>
      <c r="J2480" s="38">
        <f t="shared" si="435"/>
        <v>5</v>
      </c>
      <c r="K2480" s="57" t="s">
        <v>47</v>
      </c>
      <c r="L2480" s="38" t="s">
        <v>770</v>
      </c>
      <c r="M2480" s="38" t="s">
        <v>545</v>
      </c>
      <c r="N2480" s="59" t="s">
        <v>549</v>
      </c>
      <c r="O2480" s="62" t="s">
        <v>554</v>
      </c>
      <c r="Q2480" s="2" t="str">
        <f t="shared" si="436"/>
        <v>3.3.96.30.43</v>
      </c>
      <c r="R2480" s="2" t="str">
        <f t="shared" si="437"/>
        <v>33963043</v>
      </c>
      <c r="S2480" s="2" t="b">
        <f t="shared" si="438"/>
        <v>1</v>
      </c>
      <c r="T2480" s="6" t="str">
        <f t="shared" si="439"/>
        <v>33963043</v>
      </c>
      <c r="V2480" s="9" t="str">
        <f t="shared" si="440"/>
        <v>A</v>
      </c>
      <c r="W2480" s="2" t="b">
        <f t="shared" si="441"/>
        <v>1</v>
      </c>
      <c r="Y2480" s="2" t="str">
        <f t="shared" si="442"/>
        <v>3.3.96.30.43 - MATERIAL PARA REABILITAÇÃO PROFISSIONAL</v>
      </c>
      <c r="Z2480" s="2" t="s">
        <v>549</v>
      </c>
    </row>
    <row r="2481" spans="2:26" x14ac:dyDescent="0.25">
      <c r="B2481" s="36" t="s">
        <v>135</v>
      </c>
      <c r="C2481" s="37" t="s">
        <v>135</v>
      </c>
      <c r="D2481" s="37" t="s">
        <v>226</v>
      </c>
      <c r="E2481" s="37" t="s">
        <v>137</v>
      </c>
      <c r="F2481" s="52" t="s">
        <v>166</v>
      </c>
      <c r="G2481" s="38" t="str">
        <f t="shared" si="434"/>
        <v>3.3.96.30.44</v>
      </c>
      <c r="H2481" s="48" t="s">
        <v>287</v>
      </c>
      <c r="I2481" s="38" t="str">
        <f t="shared" si="426"/>
        <v>A</v>
      </c>
      <c r="J2481" s="38">
        <f t="shared" si="435"/>
        <v>5</v>
      </c>
      <c r="K2481" s="57" t="s">
        <v>47</v>
      </c>
      <c r="L2481" s="38" t="s">
        <v>770</v>
      </c>
      <c r="M2481" s="38" t="s">
        <v>545</v>
      </c>
      <c r="N2481" s="59" t="s">
        <v>549</v>
      </c>
      <c r="O2481" s="62" t="s">
        <v>554</v>
      </c>
      <c r="Q2481" s="2" t="str">
        <f t="shared" si="436"/>
        <v>3.3.96.30.44</v>
      </c>
      <c r="R2481" s="2" t="str">
        <f t="shared" si="437"/>
        <v>33963044</v>
      </c>
      <c r="S2481" s="2" t="b">
        <f t="shared" si="438"/>
        <v>1</v>
      </c>
      <c r="T2481" s="6" t="str">
        <f t="shared" si="439"/>
        <v>33963044</v>
      </c>
      <c r="V2481" s="9" t="str">
        <f t="shared" si="440"/>
        <v>A</v>
      </c>
      <c r="W2481" s="2" t="b">
        <f t="shared" si="441"/>
        <v>1</v>
      </c>
      <c r="Y2481" s="2" t="str">
        <f t="shared" si="442"/>
        <v>3.3.96.30.44 - MATERIAL DE SINALIZAÇÃO VISUAL E AFINS</v>
      </c>
      <c r="Z2481" s="2" t="s">
        <v>549</v>
      </c>
    </row>
    <row r="2482" spans="2:26" x14ac:dyDescent="0.25">
      <c r="B2482" s="36" t="s">
        <v>135</v>
      </c>
      <c r="C2482" s="37" t="s">
        <v>135</v>
      </c>
      <c r="D2482" s="37" t="s">
        <v>226</v>
      </c>
      <c r="E2482" s="37" t="s">
        <v>137</v>
      </c>
      <c r="F2482" s="52" t="s">
        <v>167</v>
      </c>
      <c r="G2482" s="38" t="str">
        <f t="shared" si="434"/>
        <v>3.3.96.30.45</v>
      </c>
      <c r="H2482" s="48" t="s">
        <v>288</v>
      </c>
      <c r="I2482" s="38" t="str">
        <f t="shared" si="426"/>
        <v>A</v>
      </c>
      <c r="J2482" s="38">
        <f t="shared" si="435"/>
        <v>5</v>
      </c>
      <c r="K2482" s="57" t="s">
        <v>47</v>
      </c>
      <c r="L2482" s="38" t="s">
        <v>770</v>
      </c>
      <c r="M2482" s="38" t="s">
        <v>545</v>
      </c>
      <c r="N2482" s="59" t="s">
        <v>549</v>
      </c>
      <c r="O2482" s="62" t="s">
        <v>554</v>
      </c>
      <c r="Q2482" s="2" t="str">
        <f t="shared" si="436"/>
        <v>3.3.96.30.45</v>
      </c>
      <c r="R2482" s="2" t="str">
        <f t="shared" si="437"/>
        <v>33963045</v>
      </c>
      <c r="S2482" s="2" t="b">
        <f t="shared" si="438"/>
        <v>1</v>
      </c>
      <c r="T2482" s="6" t="str">
        <f t="shared" si="439"/>
        <v>33963045</v>
      </c>
      <c r="V2482" s="9" t="str">
        <f t="shared" si="440"/>
        <v>A</v>
      </c>
      <c r="W2482" s="2" t="b">
        <f t="shared" si="441"/>
        <v>1</v>
      </c>
      <c r="Y2482" s="2" t="str">
        <f t="shared" si="442"/>
        <v>3.3.96.30.45 - MATERIAL TÉCNICO PARA SELEÇÃO E TREINAMENTO</v>
      </c>
      <c r="Z2482" s="2" t="s">
        <v>549</v>
      </c>
    </row>
    <row r="2483" spans="2:26" x14ac:dyDescent="0.25">
      <c r="B2483" s="36" t="s">
        <v>135</v>
      </c>
      <c r="C2483" s="37" t="s">
        <v>135</v>
      </c>
      <c r="D2483" s="37" t="s">
        <v>226</v>
      </c>
      <c r="E2483" s="37" t="s">
        <v>137</v>
      </c>
      <c r="F2483" s="52" t="s">
        <v>168</v>
      </c>
      <c r="G2483" s="38" t="str">
        <f t="shared" si="434"/>
        <v>3.3.96.30.46</v>
      </c>
      <c r="H2483" s="48" t="s">
        <v>289</v>
      </c>
      <c r="I2483" s="38" t="str">
        <f t="shared" si="426"/>
        <v>A</v>
      </c>
      <c r="J2483" s="38">
        <f t="shared" si="435"/>
        <v>5</v>
      </c>
      <c r="K2483" s="57" t="s">
        <v>47</v>
      </c>
      <c r="L2483" s="38" t="s">
        <v>770</v>
      </c>
      <c r="M2483" s="38" t="s">
        <v>545</v>
      </c>
      <c r="N2483" s="59" t="s">
        <v>549</v>
      </c>
      <c r="O2483" s="62" t="s">
        <v>554</v>
      </c>
      <c r="Q2483" s="2" t="str">
        <f t="shared" si="436"/>
        <v>3.3.96.30.46</v>
      </c>
      <c r="R2483" s="2" t="str">
        <f t="shared" si="437"/>
        <v>33963046</v>
      </c>
      <c r="S2483" s="2" t="b">
        <f t="shared" si="438"/>
        <v>1</v>
      </c>
      <c r="T2483" s="6" t="str">
        <f t="shared" si="439"/>
        <v>33963046</v>
      </c>
      <c r="V2483" s="9" t="str">
        <f t="shared" si="440"/>
        <v>A</v>
      </c>
      <c r="W2483" s="2" t="b">
        <f t="shared" si="441"/>
        <v>1</v>
      </c>
      <c r="Y2483" s="2" t="str">
        <f t="shared" si="442"/>
        <v>3.3.96.30.46 - MATERIAL BIBLIOGRÁFICO NÃO IMOBILIZÁVEL</v>
      </c>
      <c r="Z2483" s="2" t="s">
        <v>549</v>
      </c>
    </row>
    <row r="2484" spans="2:26" x14ac:dyDescent="0.25">
      <c r="B2484" s="36" t="s">
        <v>135</v>
      </c>
      <c r="C2484" s="37" t="s">
        <v>135</v>
      </c>
      <c r="D2484" s="37" t="s">
        <v>226</v>
      </c>
      <c r="E2484" s="37" t="s">
        <v>137</v>
      </c>
      <c r="F2484" s="52" t="s">
        <v>169</v>
      </c>
      <c r="G2484" s="38" t="str">
        <f t="shared" si="434"/>
        <v>3.3.96.30.47</v>
      </c>
      <c r="H2484" s="48" t="s">
        <v>290</v>
      </c>
      <c r="I2484" s="38" t="str">
        <f t="shared" si="426"/>
        <v>A</v>
      </c>
      <c r="J2484" s="38">
        <f t="shared" si="435"/>
        <v>5</v>
      </c>
      <c r="K2484" s="57" t="s">
        <v>47</v>
      </c>
      <c r="L2484" s="38" t="s">
        <v>770</v>
      </c>
      <c r="M2484" s="38" t="s">
        <v>545</v>
      </c>
      <c r="N2484" s="59" t="s">
        <v>549</v>
      </c>
      <c r="O2484" s="62" t="s">
        <v>554</v>
      </c>
      <c r="Q2484" s="2" t="str">
        <f t="shared" si="436"/>
        <v>3.3.96.30.47</v>
      </c>
      <c r="R2484" s="2" t="str">
        <f t="shared" si="437"/>
        <v>33963047</v>
      </c>
      <c r="S2484" s="2" t="b">
        <f t="shared" si="438"/>
        <v>1</v>
      </c>
      <c r="T2484" s="6" t="str">
        <f t="shared" si="439"/>
        <v>33963047</v>
      </c>
      <c r="V2484" s="9" t="str">
        <f t="shared" si="440"/>
        <v>A</v>
      </c>
      <c r="W2484" s="2" t="b">
        <f t="shared" si="441"/>
        <v>1</v>
      </c>
      <c r="Y2484" s="2" t="str">
        <f t="shared" si="442"/>
        <v>3.3.96.30.47 - AQUISIÇÃO DE SOFTWARES DE BASE</v>
      </c>
      <c r="Z2484" s="2" t="s">
        <v>549</v>
      </c>
    </row>
    <row r="2485" spans="2:26" x14ac:dyDescent="0.25">
      <c r="B2485" s="36" t="s">
        <v>135</v>
      </c>
      <c r="C2485" s="37" t="s">
        <v>135</v>
      </c>
      <c r="D2485" s="37" t="s">
        <v>226</v>
      </c>
      <c r="E2485" s="37" t="s">
        <v>137</v>
      </c>
      <c r="F2485" s="52" t="s">
        <v>170</v>
      </c>
      <c r="G2485" s="38" t="str">
        <f t="shared" si="434"/>
        <v>3.3.96.30.48</v>
      </c>
      <c r="H2485" s="48" t="s">
        <v>291</v>
      </c>
      <c r="I2485" s="38" t="str">
        <f t="shared" si="426"/>
        <v>A</v>
      </c>
      <c r="J2485" s="38">
        <f t="shared" si="435"/>
        <v>5</v>
      </c>
      <c r="K2485" s="57" t="s">
        <v>47</v>
      </c>
      <c r="L2485" s="38" t="s">
        <v>770</v>
      </c>
      <c r="M2485" s="38" t="s">
        <v>545</v>
      </c>
      <c r="N2485" s="59" t="s">
        <v>549</v>
      </c>
      <c r="O2485" s="62" t="s">
        <v>554</v>
      </c>
      <c r="Q2485" s="2" t="str">
        <f t="shared" si="436"/>
        <v>3.3.96.30.48</v>
      </c>
      <c r="R2485" s="2" t="str">
        <f t="shared" si="437"/>
        <v>33963048</v>
      </c>
      <c r="S2485" s="2" t="b">
        <f t="shared" si="438"/>
        <v>1</v>
      </c>
      <c r="T2485" s="6" t="str">
        <f t="shared" si="439"/>
        <v>33963048</v>
      </c>
      <c r="V2485" s="9" t="str">
        <f t="shared" si="440"/>
        <v>A</v>
      </c>
      <c r="W2485" s="2" t="b">
        <f t="shared" si="441"/>
        <v>1</v>
      </c>
      <c r="Y2485" s="2" t="str">
        <f t="shared" si="442"/>
        <v>3.3.96.30.48 - BENS MÓVEIS NÃO ATIVÁVEIS</v>
      </c>
      <c r="Z2485" s="2" t="s">
        <v>549</v>
      </c>
    </row>
    <row r="2486" spans="2:26" x14ac:dyDescent="0.25">
      <c r="B2486" s="36" t="s">
        <v>135</v>
      </c>
      <c r="C2486" s="37" t="s">
        <v>135</v>
      </c>
      <c r="D2486" s="37" t="s">
        <v>226</v>
      </c>
      <c r="E2486" s="37" t="s">
        <v>137</v>
      </c>
      <c r="F2486" s="52" t="s">
        <v>171</v>
      </c>
      <c r="G2486" s="38" t="str">
        <f t="shared" si="434"/>
        <v>3.3.96.30.49</v>
      </c>
      <c r="H2486" s="48" t="s">
        <v>292</v>
      </c>
      <c r="I2486" s="38" t="str">
        <f t="shared" si="426"/>
        <v>A</v>
      </c>
      <c r="J2486" s="38">
        <f t="shared" si="435"/>
        <v>5</v>
      </c>
      <c r="K2486" s="57" t="s">
        <v>47</v>
      </c>
      <c r="L2486" s="38" t="s">
        <v>770</v>
      </c>
      <c r="M2486" s="38" t="s">
        <v>545</v>
      </c>
      <c r="N2486" s="59" t="s">
        <v>549</v>
      </c>
      <c r="O2486" s="62" t="s">
        <v>554</v>
      </c>
      <c r="Q2486" s="2" t="str">
        <f t="shared" si="436"/>
        <v>3.3.96.30.49</v>
      </c>
      <c r="R2486" s="2" t="str">
        <f t="shared" si="437"/>
        <v>33963049</v>
      </c>
      <c r="S2486" s="2" t="b">
        <f t="shared" si="438"/>
        <v>1</v>
      </c>
      <c r="T2486" s="6" t="str">
        <f t="shared" si="439"/>
        <v>33963049</v>
      </c>
      <c r="V2486" s="9" t="str">
        <f t="shared" si="440"/>
        <v>A</v>
      </c>
      <c r="W2486" s="2" t="b">
        <f t="shared" si="441"/>
        <v>1</v>
      </c>
      <c r="Y2486" s="2" t="str">
        <f t="shared" si="442"/>
        <v>3.3.96.30.49 - BILHETES DE PASSAGEM</v>
      </c>
      <c r="Z2486" s="2" t="s">
        <v>549</v>
      </c>
    </row>
    <row r="2487" spans="2:26" x14ac:dyDescent="0.25">
      <c r="B2487" s="36" t="s">
        <v>135</v>
      </c>
      <c r="C2487" s="37" t="s">
        <v>135</v>
      </c>
      <c r="D2487" s="37" t="s">
        <v>226</v>
      </c>
      <c r="E2487" s="37" t="s">
        <v>137</v>
      </c>
      <c r="F2487" s="52" t="s">
        <v>157</v>
      </c>
      <c r="G2487" s="38" t="str">
        <f t="shared" si="434"/>
        <v>3.3.96.30.50</v>
      </c>
      <c r="H2487" s="48" t="s">
        <v>293</v>
      </c>
      <c r="I2487" s="38" t="str">
        <f t="shared" si="426"/>
        <v>A</v>
      </c>
      <c r="J2487" s="38">
        <f t="shared" si="435"/>
        <v>5</v>
      </c>
      <c r="K2487" s="57" t="s">
        <v>47</v>
      </c>
      <c r="L2487" s="38" t="s">
        <v>770</v>
      </c>
      <c r="M2487" s="38" t="s">
        <v>545</v>
      </c>
      <c r="N2487" s="59" t="s">
        <v>549</v>
      </c>
      <c r="O2487" s="62" t="s">
        <v>554</v>
      </c>
      <c r="Q2487" s="2" t="str">
        <f t="shared" si="436"/>
        <v>3.3.96.30.50</v>
      </c>
      <c r="R2487" s="2" t="str">
        <f t="shared" si="437"/>
        <v>33963050</v>
      </c>
      <c r="S2487" s="2" t="b">
        <f t="shared" si="438"/>
        <v>1</v>
      </c>
      <c r="T2487" s="6" t="str">
        <f t="shared" si="439"/>
        <v>33963050</v>
      </c>
      <c r="V2487" s="9" t="str">
        <f t="shared" si="440"/>
        <v>A</v>
      </c>
      <c r="W2487" s="2" t="b">
        <f t="shared" si="441"/>
        <v>1</v>
      </c>
      <c r="Y2487" s="2" t="str">
        <f t="shared" si="442"/>
        <v>3.3.96.30.50 - BANDEIRAS, FLÂMULAS E INSÍGNIAS</v>
      </c>
      <c r="Z2487" s="2" t="s">
        <v>549</v>
      </c>
    </row>
    <row r="2488" spans="2:26" x14ac:dyDescent="0.25">
      <c r="B2488" s="36" t="s">
        <v>135</v>
      </c>
      <c r="C2488" s="37" t="s">
        <v>135</v>
      </c>
      <c r="D2488" s="37" t="s">
        <v>226</v>
      </c>
      <c r="E2488" s="37" t="s">
        <v>137</v>
      </c>
      <c r="F2488" s="52" t="s">
        <v>190</v>
      </c>
      <c r="G2488" s="38" t="str">
        <f t="shared" si="434"/>
        <v>3.3.96.30.60</v>
      </c>
      <c r="H2488" s="48" t="s">
        <v>98</v>
      </c>
      <c r="I2488" s="38" t="str">
        <f t="shared" si="426"/>
        <v>A</v>
      </c>
      <c r="J2488" s="38">
        <f t="shared" si="435"/>
        <v>5</v>
      </c>
      <c r="K2488" s="57" t="s">
        <v>47</v>
      </c>
      <c r="L2488" s="38" t="s">
        <v>770</v>
      </c>
      <c r="M2488" s="38" t="s">
        <v>545</v>
      </c>
      <c r="N2488" s="59" t="s">
        <v>549</v>
      </c>
      <c r="O2488" s="62" t="s">
        <v>554</v>
      </c>
      <c r="Q2488" s="2" t="str">
        <f t="shared" si="436"/>
        <v>3.3.96.30.60</v>
      </c>
      <c r="R2488" s="2" t="str">
        <f t="shared" si="437"/>
        <v>33963060</v>
      </c>
      <c r="S2488" s="2" t="b">
        <f t="shared" si="438"/>
        <v>1</v>
      </c>
      <c r="T2488" s="6" t="str">
        <f t="shared" si="439"/>
        <v>33963060</v>
      </c>
      <c r="V2488" s="9" t="str">
        <f t="shared" si="440"/>
        <v>A</v>
      </c>
      <c r="W2488" s="2" t="b">
        <f t="shared" si="441"/>
        <v>1</v>
      </c>
      <c r="Y2488" s="2" t="str">
        <f t="shared" si="442"/>
        <v>3.3.96.30.60 - MATERIAL DIDÁTICO</v>
      </c>
      <c r="Z2488" s="2" t="s">
        <v>549</v>
      </c>
    </row>
    <row r="2489" spans="2:26" x14ac:dyDescent="0.25">
      <c r="B2489" s="36" t="s">
        <v>135</v>
      </c>
      <c r="C2489" s="37" t="s">
        <v>135</v>
      </c>
      <c r="D2489" s="37" t="s">
        <v>226</v>
      </c>
      <c r="E2489" s="37" t="s">
        <v>137</v>
      </c>
      <c r="F2489" s="37" t="s">
        <v>226</v>
      </c>
      <c r="G2489" s="38" t="str">
        <f t="shared" si="434"/>
        <v>3.3.96.30.96</v>
      </c>
      <c r="H2489" s="23" t="s">
        <v>579</v>
      </c>
      <c r="I2489" s="38" t="str">
        <f t="shared" si="426"/>
        <v>A</v>
      </c>
      <c r="J2489" s="38">
        <f t="shared" si="435"/>
        <v>5</v>
      </c>
      <c r="K2489" s="39" t="s">
        <v>47</v>
      </c>
      <c r="L2489" s="38" t="s">
        <v>770</v>
      </c>
      <c r="M2489" s="38" t="s">
        <v>545</v>
      </c>
      <c r="N2489" s="59" t="s">
        <v>549</v>
      </c>
      <c r="O2489" s="62" t="s">
        <v>554</v>
      </c>
      <c r="T2489" s="6"/>
    </row>
    <row r="2490" spans="2:26" x14ac:dyDescent="0.25">
      <c r="B2490" s="36" t="s">
        <v>135</v>
      </c>
      <c r="C2490" s="37" t="s">
        <v>135</v>
      </c>
      <c r="D2490" s="37" t="s">
        <v>226</v>
      </c>
      <c r="E2490" s="37" t="s">
        <v>137</v>
      </c>
      <c r="F2490" s="52" t="s">
        <v>191</v>
      </c>
      <c r="G2490" s="38" t="str">
        <f t="shared" si="434"/>
        <v>3.3.96.30.99</v>
      </c>
      <c r="H2490" s="48" t="s">
        <v>25</v>
      </c>
      <c r="I2490" s="38" t="str">
        <f t="shared" si="426"/>
        <v>A</v>
      </c>
      <c r="J2490" s="38">
        <f t="shared" si="435"/>
        <v>5</v>
      </c>
      <c r="K2490" s="57" t="s">
        <v>47</v>
      </c>
      <c r="L2490" s="38" t="s">
        <v>770</v>
      </c>
      <c r="M2490" s="38" t="s">
        <v>544</v>
      </c>
      <c r="N2490" s="59" t="s">
        <v>549</v>
      </c>
      <c r="O2490" s="62" t="s">
        <v>554</v>
      </c>
      <c r="Q2490" s="2" t="str">
        <f>B2490&amp;"."&amp;C2490&amp;"."&amp;D2490&amp;"."&amp;E2490&amp;"."&amp;F2490</f>
        <v>3.3.96.30.99</v>
      </c>
      <c r="R2490" s="2" t="str">
        <f>SUBSTITUTE(Q2490,".","")</f>
        <v>33963099</v>
      </c>
      <c r="S2490" s="2" t="b">
        <f>R2490=T2490</f>
        <v>1</v>
      </c>
      <c r="T2490" s="6" t="str">
        <f>TRIM(SUBSTITUTE(TEXT(G2490,"00000000"),".",""))</f>
        <v>33963099</v>
      </c>
      <c r="V2490" s="9" t="str">
        <f>IF(IFERROR(SEARCH("Último",K2490),0)&gt;0,"A","S")</f>
        <v>A</v>
      </c>
      <c r="W2490" s="2" t="b">
        <f>V2490=I2490</f>
        <v>1</v>
      </c>
      <c r="Y2490" s="2" t="str">
        <f>G2490&amp;" - "&amp;H2490</f>
        <v>3.3.96.30.99 - OUTROS MATERIAIS DE CONSUMO</v>
      </c>
      <c r="Z2490" s="2" t="s">
        <v>549</v>
      </c>
    </row>
    <row r="2491" spans="2:26" x14ac:dyDescent="0.25">
      <c r="B2491" s="30" t="s">
        <v>135</v>
      </c>
      <c r="C2491" s="31" t="s">
        <v>135</v>
      </c>
      <c r="D2491" s="31" t="s">
        <v>226</v>
      </c>
      <c r="E2491" s="31" t="s">
        <v>150</v>
      </c>
      <c r="F2491" s="31" t="s">
        <v>186</v>
      </c>
      <c r="G2491" s="32" t="str">
        <f t="shared" si="434"/>
        <v>3.3.96.31.00</v>
      </c>
      <c r="H2491" s="33" t="s">
        <v>258</v>
      </c>
      <c r="I2491" s="34" t="str">
        <f t="shared" si="426"/>
        <v>S</v>
      </c>
      <c r="J2491" s="32">
        <f t="shared" si="435"/>
        <v>4</v>
      </c>
      <c r="K2491" s="35" t="s">
        <v>46</v>
      </c>
      <c r="L2491" s="32" t="s">
        <v>770</v>
      </c>
      <c r="M2491" s="32" t="s">
        <v>544</v>
      </c>
      <c r="N2491" s="59" t="s">
        <v>549</v>
      </c>
      <c r="O2491" s="61" t="s">
        <v>554</v>
      </c>
      <c r="Q2491" s="2" t="str">
        <f>B2491&amp;"."&amp;C2491&amp;"."&amp;D2491&amp;"."&amp;E2491&amp;"."&amp;F2491</f>
        <v>3.3.96.31.00</v>
      </c>
      <c r="R2491" s="2" t="str">
        <f>SUBSTITUTE(Q2491,".","")</f>
        <v>33963100</v>
      </c>
      <c r="S2491" s="2" t="b">
        <f>R2491=T2491</f>
        <v>1</v>
      </c>
      <c r="T2491" s="6" t="str">
        <f>TRIM(SUBSTITUTE(TEXT(G2491,"00000000"),".",""))</f>
        <v>33963100</v>
      </c>
      <c r="V2491" s="9" t="str">
        <f>IF(IFERROR(SEARCH("Último",K2491),0)&gt;0,"A","S")</f>
        <v>S</v>
      </c>
      <c r="W2491" s="2" t="b">
        <f>V2491=I2491</f>
        <v>1</v>
      </c>
      <c r="Y2491" s="2" t="str">
        <f>G2491&amp;" - "&amp;H2491</f>
        <v>3.3.96.31.00 - PREMIAÇÕES CULTURAIS, ARTÍSTICAS, CIENTÍFICAS, DESPORTIVAS E OUTRAS</v>
      </c>
      <c r="Z2491" s="2" t="s">
        <v>549</v>
      </c>
    </row>
    <row r="2492" spans="2:26" x14ac:dyDescent="0.25">
      <c r="B2492" s="36" t="s">
        <v>135</v>
      </c>
      <c r="C2492" s="37" t="s">
        <v>135</v>
      </c>
      <c r="D2492" s="37" t="s">
        <v>226</v>
      </c>
      <c r="E2492" s="37" t="s">
        <v>150</v>
      </c>
      <c r="F2492" s="37" t="s">
        <v>173</v>
      </c>
      <c r="G2492" s="38" t="str">
        <f t="shared" si="434"/>
        <v>3.3.96.31.01</v>
      </c>
      <c r="H2492" s="45" t="s">
        <v>581</v>
      </c>
      <c r="I2492" s="38" t="str">
        <f t="shared" si="426"/>
        <v>A</v>
      </c>
      <c r="J2492" s="38">
        <f t="shared" si="435"/>
        <v>5</v>
      </c>
      <c r="K2492" s="39" t="s">
        <v>47</v>
      </c>
      <c r="L2492" s="38" t="s">
        <v>770</v>
      </c>
      <c r="M2492" s="38" t="s">
        <v>545</v>
      </c>
      <c r="N2492" s="59" t="s">
        <v>549</v>
      </c>
      <c r="O2492" s="62" t="s">
        <v>554</v>
      </c>
      <c r="T2492" s="6"/>
    </row>
    <row r="2493" spans="2:26" x14ac:dyDescent="0.25">
      <c r="B2493" s="36" t="s">
        <v>135</v>
      </c>
      <c r="C2493" s="37" t="s">
        <v>135</v>
      </c>
      <c r="D2493" s="37" t="s">
        <v>226</v>
      </c>
      <c r="E2493" s="37" t="s">
        <v>150</v>
      </c>
      <c r="F2493" s="37" t="s">
        <v>138</v>
      </c>
      <c r="G2493" s="38" t="str">
        <f t="shared" si="434"/>
        <v>3.3.96.31.02</v>
      </c>
      <c r="H2493" s="45" t="s">
        <v>582</v>
      </c>
      <c r="I2493" s="38" t="str">
        <f t="shared" si="426"/>
        <v>A</v>
      </c>
      <c r="J2493" s="38">
        <f t="shared" si="435"/>
        <v>5</v>
      </c>
      <c r="K2493" s="39" t="s">
        <v>47</v>
      </c>
      <c r="L2493" s="38" t="s">
        <v>770</v>
      </c>
      <c r="M2493" s="38" t="s">
        <v>545</v>
      </c>
      <c r="N2493" s="59" t="s">
        <v>549</v>
      </c>
      <c r="O2493" s="62" t="s">
        <v>554</v>
      </c>
      <c r="T2493" s="6"/>
    </row>
    <row r="2494" spans="2:26" x14ac:dyDescent="0.25">
      <c r="B2494" s="36" t="s">
        <v>135</v>
      </c>
      <c r="C2494" s="37" t="s">
        <v>135</v>
      </c>
      <c r="D2494" s="37" t="s">
        <v>226</v>
      </c>
      <c r="E2494" s="37" t="s">
        <v>150</v>
      </c>
      <c r="F2494" s="37" t="s">
        <v>139</v>
      </c>
      <c r="G2494" s="38" t="str">
        <f t="shared" si="434"/>
        <v>3.3.96.31.03</v>
      </c>
      <c r="H2494" s="45" t="s">
        <v>583</v>
      </c>
      <c r="I2494" s="38" t="str">
        <f t="shared" si="426"/>
        <v>A</v>
      </c>
      <c r="J2494" s="38">
        <f t="shared" si="435"/>
        <v>5</v>
      </c>
      <c r="K2494" s="39" t="s">
        <v>47</v>
      </c>
      <c r="L2494" s="38" t="s">
        <v>770</v>
      </c>
      <c r="M2494" s="38" t="s">
        <v>545</v>
      </c>
      <c r="N2494" s="59" t="s">
        <v>549</v>
      </c>
      <c r="O2494" s="62" t="s">
        <v>554</v>
      </c>
      <c r="T2494" s="6"/>
    </row>
    <row r="2495" spans="2:26" x14ac:dyDescent="0.25">
      <c r="B2495" s="36" t="s">
        <v>135</v>
      </c>
      <c r="C2495" s="37" t="s">
        <v>135</v>
      </c>
      <c r="D2495" s="37" t="s">
        <v>226</v>
      </c>
      <c r="E2495" s="37" t="s">
        <v>150</v>
      </c>
      <c r="F2495" s="37" t="s">
        <v>140</v>
      </c>
      <c r="G2495" s="38" t="str">
        <f t="shared" si="434"/>
        <v>3.3.96.31.04</v>
      </c>
      <c r="H2495" s="45" t="s">
        <v>584</v>
      </c>
      <c r="I2495" s="38" t="str">
        <f t="shared" si="426"/>
        <v>A</v>
      </c>
      <c r="J2495" s="38">
        <f t="shared" si="435"/>
        <v>5</v>
      </c>
      <c r="K2495" s="39" t="s">
        <v>47</v>
      </c>
      <c r="L2495" s="38" t="s">
        <v>770</v>
      </c>
      <c r="M2495" s="38" t="s">
        <v>545</v>
      </c>
      <c r="N2495" s="59" t="s">
        <v>549</v>
      </c>
      <c r="O2495" s="62" t="s">
        <v>554</v>
      </c>
      <c r="T2495" s="6"/>
    </row>
    <row r="2496" spans="2:26" x14ac:dyDescent="0.25">
      <c r="B2496" s="36" t="s">
        <v>135</v>
      </c>
      <c r="C2496" s="37" t="s">
        <v>135</v>
      </c>
      <c r="D2496" s="37" t="s">
        <v>226</v>
      </c>
      <c r="E2496" s="37" t="s">
        <v>150</v>
      </c>
      <c r="F2496" s="37" t="s">
        <v>141</v>
      </c>
      <c r="G2496" s="38" t="str">
        <f t="shared" si="434"/>
        <v>3.3.96.31.05</v>
      </c>
      <c r="H2496" s="45" t="s">
        <v>585</v>
      </c>
      <c r="I2496" s="38" t="str">
        <f t="shared" si="426"/>
        <v>A</v>
      </c>
      <c r="J2496" s="38">
        <f t="shared" si="435"/>
        <v>5</v>
      </c>
      <c r="K2496" s="39" t="s">
        <v>47</v>
      </c>
      <c r="L2496" s="38" t="s">
        <v>770</v>
      </c>
      <c r="M2496" s="38" t="s">
        <v>545</v>
      </c>
      <c r="N2496" s="59" t="s">
        <v>549</v>
      </c>
      <c r="O2496" s="62" t="s">
        <v>554</v>
      </c>
      <c r="T2496" s="6"/>
    </row>
    <row r="2497" spans="2:26" x14ac:dyDescent="0.25">
      <c r="B2497" s="36" t="s">
        <v>135</v>
      </c>
      <c r="C2497" s="37" t="s">
        <v>135</v>
      </c>
      <c r="D2497" s="37" t="s">
        <v>226</v>
      </c>
      <c r="E2497" s="37" t="s">
        <v>150</v>
      </c>
      <c r="F2497" s="37" t="s">
        <v>191</v>
      </c>
      <c r="G2497" s="38" t="str">
        <f t="shared" si="434"/>
        <v>3.3.96.31.99</v>
      </c>
      <c r="H2497" s="45" t="s">
        <v>586</v>
      </c>
      <c r="I2497" s="38" t="str">
        <f t="shared" si="426"/>
        <v>A</v>
      </c>
      <c r="J2497" s="38">
        <f t="shared" si="435"/>
        <v>5</v>
      </c>
      <c r="K2497" s="39" t="s">
        <v>47</v>
      </c>
      <c r="L2497" s="38" t="s">
        <v>770</v>
      </c>
      <c r="M2497" s="38" t="s">
        <v>545</v>
      </c>
      <c r="N2497" s="59" t="s">
        <v>549</v>
      </c>
      <c r="O2497" s="62" t="s">
        <v>554</v>
      </c>
      <c r="T2497" s="6"/>
    </row>
    <row r="2498" spans="2:26" x14ac:dyDescent="0.25">
      <c r="B2498" s="30" t="s">
        <v>135</v>
      </c>
      <c r="C2498" s="31" t="s">
        <v>135</v>
      </c>
      <c r="D2498" s="31" t="s">
        <v>226</v>
      </c>
      <c r="E2498" s="31" t="s">
        <v>155</v>
      </c>
      <c r="F2498" s="31" t="s">
        <v>186</v>
      </c>
      <c r="G2498" s="32" t="str">
        <f t="shared" si="434"/>
        <v>3.3.96.32.00</v>
      </c>
      <c r="H2498" s="33" t="s">
        <v>247</v>
      </c>
      <c r="I2498" s="34" t="str">
        <f t="shared" si="426"/>
        <v>S</v>
      </c>
      <c r="J2498" s="32">
        <f t="shared" si="435"/>
        <v>4</v>
      </c>
      <c r="K2498" s="35" t="s">
        <v>46</v>
      </c>
      <c r="L2498" s="32" t="s">
        <v>770</v>
      </c>
      <c r="M2498" s="32" t="s">
        <v>544</v>
      </c>
      <c r="N2498" s="59" t="s">
        <v>549</v>
      </c>
      <c r="O2498" s="61" t="s">
        <v>554</v>
      </c>
      <c r="Q2498" s="2" t="str">
        <f>B2498&amp;"."&amp;C2498&amp;"."&amp;D2498&amp;"."&amp;E2498&amp;"."&amp;F2498</f>
        <v>3.3.96.32.00</v>
      </c>
      <c r="R2498" s="2" t="str">
        <f>SUBSTITUTE(Q2498,".","")</f>
        <v>33963200</v>
      </c>
      <c r="S2498" s="2" t="b">
        <f>R2498=T2498</f>
        <v>1</v>
      </c>
      <c r="T2498" s="6" t="str">
        <f>TRIM(SUBSTITUTE(TEXT(G2498,"00000000"),".",""))</f>
        <v>33963200</v>
      </c>
      <c r="V2498" s="9" t="str">
        <f>IF(IFERROR(SEARCH("Último",K2498),0)&gt;0,"A","S")</f>
        <v>S</v>
      </c>
      <c r="W2498" s="2" t="b">
        <f>V2498=I2498</f>
        <v>1</v>
      </c>
      <c r="Y2498" s="2" t="str">
        <f>G2498&amp;" - "&amp;H2498</f>
        <v>3.3.96.32.00 - MATERIAL, BEM OU SERVIÇO PARA DISTRIBUIÇÃO GRATUITA</v>
      </c>
      <c r="Z2498" s="2" t="s">
        <v>549</v>
      </c>
    </row>
    <row r="2499" spans="2:26" x14ac:dyDescent="0.25">
      <c r="B2499" s="36" t="s">
        <v>135</v>
      </c>
      <c r="C2499" s="37" t="s">
        <v>135</v>
      </c>
      <c r="D2499" s="37" t="s">
        <v>226</v>
      </c>
      <c r="E2499" s="37" t="s">
        <v>155</v>
      </c>
      <c r="F2499" s="37" t="s">
        <v>138</v>
      </c>
      <c r="G2499" s="38" t="str">
        <f t="shared" si="434"/>
        <v>3.3.96.32.02</v>
      </c>
      <c r="H2499" s="23" t="s">
        <v>99</v>
      </c>
      <c r="I2499" s="38" t="str">
        <f t="shared" si="426"/>
        <v>A</v>
      </c>
      <c r="J2499" s="38">
        <f t="shared" si="435"/>
        <v>5</v>
      </c>
      <c r="K2499" s="39" t="s">
        <v>47</v>
      </c>
      <c r="L2499" s="38" t="s">
        <v>770</v>
      </c>
      <c r="M2499" s="38" t="s">
        <v>544</v>
      </c>
      <c r="N2499" s="59" t="s">
        <v>549</v>
      </c>
      <c r="O2499" s="62" t="s">
        <v>554</v>
      </c>
      <c r="Q2499" s="2" t="str">
        <f>B2499&amp;"."&amp;C2499&amp;"."&amp;D2499&amp;"."&amp;E2499&amp;"."&amp;F2499</f>
        <v>3.3.96.32.02</v>
      </c>
      <c r="R2499" s="2" t="str">
        <f>SUBSTITUTE(Q2499,".","")</f>
        <v>33963202</v>
      </c>
      <c r="S2499" s="2" t="b">
        <f>R2499=T2499</f>
        <v>1</v>
      </c>
      <c r="T2499" s="6" t="str">
        <f>TRIM(SUBSTITUTE(TEXT(G2499,"00000000"),".",""))</f>
        <v>33963202</v>
      </c>
      <c r="V2499" s="9" t="str">
        <f>IF(IFERROR(SEARCH("Último",K2499),0)&gt;0,"A","S")</f>
        <v>A</v>
      </c>
      <c r="W2499" s="2" t="b">
        <f>V2499=I2499</f>
        <v>1</v>
      </c>
      <c r="Y2499" s="2" t="str">
        <f>G2499&amp;" - "&amp;H2499</f>
        <v>3.3.96.32.02 - MEDICAMENTOS PARA USO DOMICILIAR</v>
      </c>
      <c r="Z2499" s="2" t="s">
        <v>549</v>
      </c>
    </row>
    <row r="2500" spans="2:26" x14ac:dyDescent="0.25">
      <c r="B2500" s="36" t="s">
        <v>135</v>
      </c>
      <c r="C2500" s="37" t="s">
        <v>135</v>
      </c>
      <c r="D2500" s="37" t="s">
        <v>226</v>
      </c>
      <c r="E2500" s="37" t="s">
        <v>155</v>
      </c>
      <c r="F2500" s="37" t="s">
        <v>139</v>
      </c>
      <c r="G2500" s="38" t="str">
        <f t="shared" si="434"/>
        <v>3.3.96.32.03</v>
      </c>
      <c r="H2500" s="23" t="s">
        <v>587</v>
      </c>
      <c r="I2500" s="38" t="str">
        <f t="shared" si="426"/>
        <v>A</v>
      </c>
      <c r="J2500" s="38">
        <f t="shared" si="435"/>
        <v>5</v>
      </c>
      <c r="K2500" s="39" t="s">
        <v>47</v>
      </c>
      <c r="L2500" s="38" t="s">
        <v>770</v>
      </c>
      <c r="M2500" s="38" t="s">
        <v>545</v>
      </c>
      <c r="N2500" s="59" t="s">
        <v>549</v>
      </c>
      <c r="O2500" s="62" t="s">
        <v>554</v>
      </c>
      <c r="Q2500" s="2" t="str">
        <f>B2500&amp;"."&amp;C2500&amp;"."&amp;D2500&amp;"."&amp;E2500&amp;"."&amp;F2500</f>
        <v>3.3.96.32.03</v>
      </c>
      <c r="R2500" s="2" t="str">
        <f>SUBSTITUTE(Q2500,".","")</f>
        <v>33963203</v>
      </c>
      <c r="S2500" s="2" t="b">
        <f>R2500=T2500</f>
        <v>1</v>
      </c>
      <c r="T2500" s="6" t="str">
        <f>TRIM(SUBSTITUTE(TEXT(G2500,"00000000"),".",""))</f>
        <v>33963203</v>
      </c>
      <c r="V2500" s="9" t="str">
        <f>IF(IFERROR(SEARCH("Último",K2500),0)&gt;0,"A","S")</f>
        <v>A</v>
      </c>
      <c r="W2500" s="2" t="b">
        <f>V2500=I2500</f>
        <v>1</v>
      </c>
      <c r="Y2500" s="2" t="str">
        <f>G2500&amp;" - "&amp;H2500</f>
        <v>3.3.96.32.03 - MATERIAL DESTINADO À ASSISTÊNCIA SOCIAL</v>
      </c>
      <c r="Z2500" s="2" t="s">
        <v>549</v>
      </c>
    </row>
    <row r="2501" spans="2:26" x14ac:dyDescent="0.25">
      <c r="B2501" s="36" t="s">
        <v>135</v>
      </c>
      <c r="C2501" s="37" t="s">
        <v>135</v>
      </c>
      <c r="D2501" s="37" t="s">
        <v>226</v>
      </c>
      <c r="E2501" s="37" t="s">
        <v>155</v>
      </c>
      <c r="F2501" s="37" t="s">
        <v>140</v>
      </c>
      <c r="G2501" s="38" t="str">
        <f t="shared" si="434"/>
        <v>3.3.96.32.04</v>
      </c>
      <c r="H2501" s="23" t="s">
        <v>26</v>
      </c>
      <c r="I2501" s="38" t="str">
        <f t="shared" ref="I2501:I2564" si="443">IF(J2501&lt;J2502,"S","A")</f>
        <v>A</v>
      </c>
      <c r="J2501" s="38">
        <f t="shared" si="435"/>
        <v>5</v>
      </c>
      <c r="K2501" s="39" t="s">
        <v>47</v>
      </c>
      <c r="L2501" s="38" t="s">
        <v>770</v>
      </c>
      <c r="M2501" s="38" t="s">
        <v>545</v>
      </c>
      <c r="N2501" s="59" t="s">
        <v>549</v>
      </c>
      <c r="O2501" s="62" t="s">
        <v>554</v>
      </c>
      <c r="T2501" s="6"/>
    </row>
    <row r="2502" spans="2:26" x14ac:dyDescent="0.25">
      <c r="B2502" s="36" t="s">
        <v>135</v>
      </c>
      <c r="C2502" s="37" t="s">
        <v>135</v>
      </c>
      <c r="D2502" s="37" t="s">
        <v>226</v>
      </c>
      <c r="E2502" s="37" t="s">
        <v>155</v>
      </c>
      <c r="F2502" s="37" t="s">
        <v>191</v>
      </c>
      <c r="G2502" s="38" t="str">
        <f t="shared" si="434"/>
        <v>3.3.96.32.99</v>
      </c>
      <c r="H2502" s="23" t="s">
        <v>489</v>
      </c>
      <c r="I2502" s="38" t="str">
        <f t="shared" si="443"/>
        <v>A</v>
      </c>
      <c r="J2502" s="38">
        <f t="shared" si="435"/>
        <v>5</v>
      </c>
      <c r="K2502" s="39" t="s">
        <v>47</v>
      </c>
      <c r="L2502" s="38" t="s">
        <v>770</v>
      </c>
      <c r="M2502" s="38" t="s">
        <v>544</v>
      </c>
      <c r="N2502" s="59" t="s">
        <v>549</v>
      </c>
      <c r="O2502" s="62" t="s">
        <v>554</v>
      </c>
      <c r="T2502" s="6"/>
    </row>
    <row r="2503" spans="2:26" x14ac:dyDescent="0.25">
      <c r="B2503" s="30" t="s">
        <v>135</v>
      </c>
      <c r="C2503" s="31" t="s">
        <v>135</v>
      </c>
      <c r="D2503" s="31" t="s">
        <v>226</v>
      </c>
      <c r="E2503" s="31" t="s">
        <v>161</v>
      </c>
      <c r="F2503" s="31" t="s">
        <v>186</v>
      </c>
      <c r="G2503" s="32" t="str">
        <f t="shared" si="434"/>
        <v>3.3.96.33.00</v>
      </c>
      <c r="H2503" s="33" t="s">
        <v>27</v>
      </c>
      <c r="I2503" s="34" t="str">
        <f t="shared" si="443"/>
        <v>S</v>
      </c>
      <c r="J2503" s="32">
        <f t="shared" si="435"/>
        <v>4</v>
      </c>
      <c r="K2503" s="35" t="s">
        <v>46</v>
      </c>
      <c r="L2503" s="32" t="s">
        <v>770</v>
      </c>
      <c r="M2503" s="32" t="s">
        <v>544</v>
      </c>
      <c r="N2503" s="59" t="s">
        <v>549</v>
      </c>
      <c r="O2503" s="61" t="s">
        <v>554</v>
      </c>
      <c r="Q2503" s="2" t="str">
        <f>B2503&amp;"."&amp;C2503&amp;"."&amp;D2503&amp;"."&amp;E2503&amp;"."&amp;F2503</f>
        <v>3.3.96.33.00</v>
      </c>
      <c r="R2503" s="2" t="str">
        <f>SUBSTITUTE(Q2503,".","")</f>
        <v>33963300</v>
      </c>
      <c r="S2503" s="2" t="b">
        <f>R2503=T2503</f>
        <v>1</v>
      </c>
      <c r="T2503" s="6" t="str">
        <f>TRIM(SUBSTITUTE(TEXT(G2503,"00000000"),".",""))</f>
        <v>33963300</v>
      </c>
      <c r="V2503" s="9" t="str">
        <f>IF(IFERROR(SEARCH("Último",K2503),0)&gt;0,"A","S")</f>
        <v>S</v>
      </c>
      <c r="W2503" s="2" t="b">
        <f>V2503=I2503</f>
        <v>1</v>
      </c>
      <c r="Y2503" s="2" t="str">
        <f>G2503&amp;" - "&amp;H2503</f>
        <v>3.3.96.33.00 - PASSAGENS E DESPESAS COM LOCOMOÇÃO</v>
      </c>
      <c r="Z2503" s="2" t="s">
        <v>549</v>
      </c>
    </row>
    <row r="2504" spans="2:26" x14ac:dyDescent="0.25">
      <c r="B2504" s="36" t="s">
        <v>135</v>
      </c>
      <c r="C2504" s="37" t="s">
        <v>135</v>
      </c>
      <c r="D2504" s="37" t="s">
        <v>226</v>
      </c>
      <c r="E2504" s="37" t="s">
        <v>161</v>
      </c>
      <c r="F2504" s="37" t="s">
        <v>173</v>
      </c>
      <c r="G2504" s="38" t="str">
        <f t="shared" si="434"/>
        <v>3.3.96.33.01</v>
      </c>
      <c r="H2504" s="45" t="s">
        <v>588</v>
      </c>
      <c r="I2504" s="29" t="str">
        <f t="shared" si="443"/>
        <v>A</v>
      </c>
      <c r="J2504" s="38">
        <f t="shared" si="435"/>
        <v>5</v>
      </c>
      <c r="K2504" s="39" t="s">
        <v>47</v>
      </c>
      <c r="L2504" s="38" t="s">
        <v>770</v>
      </c>
      <c r="M2504" s="38" t="s">
        <v>545</v>
      </c>
      <c r="N2504" s="59" t="s">
        <v>549</v>
      </c>
      <c r="O2504" s="62" t="s">
        <v>554</v>
      </c>
      <c r="T2504" s="6"/>
    </row>
    <row r="2505" spans="2:26" x14ac:dyDescent="0.25">
      <c r="B2505" s="36" t="s">
        <v>135</v>
      </c>
      <c r="C2505" s="37" t="s">
        <v>135</v>
      </c>
      <c r="D2505" s="37" t="s">
        <v>226</v>
      </c>
      <c r="E2505" s="37" t="s">
        <v>161</v>
      </c>
      <c r="F2505" s="37" t="s">
        <v>138</v>
      </c>
      <c r="G2505" s="38" t="str">
        <f t="shared" ref="G2505:G2568" si="444">B2505&amp;"."&amp;C2505&amp;"."&amp;D2505&amp;"."&amp;E2505&amp;"."&amp;F2505</f>
        <v>3.3.96.33.02</v>
      </c>
      <c r="H2505" s="45" t="s">
        <v>589</v>
      </c>
      <c r="I2505" s="29" t="str">
        <f t="shared" si="443"/>
        <v>A</v>
      </c>
      <c r="J2505" s="38">
        <f t="shared" ref="J2505:J2568" si="445">IF( (VALUE(F2505) &gt; 0), 5,IF( (VALUE(E2505) &gt; 0), 4,IF( (VALUE(D2505) &gt; 0), 3,IF( (VALUE(C2505) &gt; 0), 2,1))))</f>
        <v>5</v>
      </c>
      <c r="K2505" s="39" t="s">
        <v>47</v>
      </c>
      <c r="L2505" s="38" t="s">
        <v>770</v>
      </c>
      <c r="M2505" s="38" t="s">
        <v>545</v>
      </c>
      <c r="N2505" s="59" t="s">
        <v>549</v>
      </c>
      <c r="O2505" s="62" t="s">
        <v>554</v>
      </c>
      <c r="T2505" s="6"/>
    </row>
    <row r="2506" spans="2:26" x14ac:dyDescent="0.25">
      <c r="B2506" s="36" t="s">
        <v>135</v>
      </c>
      <c r="C2506" s="37" t="s">
        <v>135</v>
      </c>
      <c r="D2506" s="37" t="s">
        <v>226</v>
      </c>
      <c r="E2506" s="37" t="s">
        <v>161</v>
      </c>
      <c r="F2506" s="37" t="s">
        <v>139</v>
      </c>
      <c r="G2506" s="38" t="str">
        <f t="shared" si="444"/>
        <v>3.3.96.33.03</v>
      </c>
      <c r="H2506" s="45" t="s">
        <v>590</v>
      </c>
      <c r="I2506" s="29" t="str">
        <f t="shared" si="443"/>
        <v>A</v>
      </c>
      <c r="J2506" s="38">
        <f t="shared" si="445"/>
        <v>5</v>
      </c>
      <c r="K2506" s="39" t="s">
        <v>47</v>
      </c>
      <c r="L2506" s="38" t="s">
        <v>770</v>
      </c>
      <c r="M2506" s="38" t="s">
        <v>545</v>
      </c>
      <c r="N2506" s="59" t="s">
        <v>549</v>
      </c>
      <c r="O2506" s="62" t="s">
        <v>554</v>
      </c>
      <c r="T2506" s="6"/>
    </row>
    <row r="2507" spans="2:26" x14ac:dyDescent="0.25">
      <c r="B2507" s="36" t="s">
        <v>135</v>
      </c>
      <c r="C2507" s="37" t="s">
        <v>135</v>
      </c>
      <c r="D2507" s="37" t="s">
        <v>226</v>
      </c>
      <c r="E2507" s="37" t="s">
        <v>161</v>
      </c>
      <c r="F2507" s="37" t="s">
        <v>140</v>
      </c>
      <c r="G2507" s="38" t="str">
        <f t="shared" si="444"/>
        <v>3.3.96.33.04</v>
      </c>
      <c r="H2507" s="45" t="s">
        <v>591</v>
      </c>
      <c r="I2507" s="29" t="str">
        <f t="shared" si="443"/>
        <v>A</v>
      </c>
      <c r="J2507" s="38">
        <f t="shared" si="445"/>
        <v>5</v>
      </c>
      <c r="K2507" s="39" t="s">
        <v>47</v>
      </c>
      <c r="L2507" s="38" t="s">
        <v>770</v>
      </c>
      <c r="M2507" s="38" t="s">
        <v>545</v>
      </c>
      <c r="N2507" s="59" t="s">
        <v>549</v>
      </c>
      <c r="O2507" s="62" t="s">
        <v>554</v>
      </c>
      <c r="T2507" s="6"/>
    </row>
    <row r="2508" spans="2:26" x14ac:dyDescent="0.25">
      <c r="B2508" s="36" t="s">
        <v>135</v>
      </c>
      <c r="C2508" s="37" t="s">
        <v>135</v>
      </c>
      <c r="D2508" s="37" t="s">
        <v>226</v>
      </c>
      <c r="E2508" s="37" t="s">
        <v>161</v>
      </c>
      <c r="F2508" s="37" t="s">
        <v>141</v>
      </c>
      <c r="G2508" s="38" t="str">
        <f t="shared" si="444"/>
        <v>3.3.96.33.05</v>
      </c>
      <c r="H2508" s="45" t="s">
        <v>592</v>
      </c>
      <c r="I2508" s="29" t="str">
        <f t="shared" si="443"/>
        <v>A</v>
      </c>
      <c r="J2508" s="38">
        <f t="shared" si="445"/>
        <v>5</v>
      </c>
      <c r="K2508" s="39" t="s">
        <v>47</v>
      </c>
      <c r="L2508" s="38" t="s">
        <v>770</v>
      </c>
      <c r="M2508" s="38" t="s">
        <v>545</v>
      </c>
      <c r="N2508" s="59" t="s">
        <v>549</v>
      </c>
      <c r="O2508" s="62" t="s">
        <v>554</v>
      </c>
      <c r="T2508" s="6"/>
    </row>
    <row r="2509" spans="2:26" x14ac:dyDescent="0.25">
      <c r="B2509" s="36" t="s">
        <v>135</v>
      </c>
      <c r="C2509" s="37" t="s">
        <v>135</v>
      </c>
      <c r="D2509" s="37" t="s">
        <v>226</v>
      </c>
      <c r="E2509" s="37" t="s">
        <v>161</v>
      </c>
      <c r="F2509" s="37" t="s">
        <v>142</v>
      </c>
      <c r="G2509" s="38" t="str">
        <f t="shared" si="444"/>
        <v>3.3.96.33.06</v>
      </c>
      <c r="H2509" s="45" t="s">
        <v>593</v>
      </c>
      <c r="I2509" s="29" t="str">
        <f t="shared" si="443"/>
        <v>A</v>
      </c>
      <c r="J2509" s="38">
        <f t="shared" si="445"/>
        <v>5</v>
      </c>
      <c r="K2509" s="39" t="s">
        <v>47</v>
      </c>
      <c r="L2509" s="38" t="s">
        <v>770</v>
      </c>
      <c r="M2509" s="38" t="s">
        <v>545</v>
      </c>
      <c r="N2509" s="59" t="s">
        <v>549</v>
      </c>
      <c r="O2509" s="62" t="s">
        <v>554</v>
      </c>
      <c r="T2509" s="6"/>
    </row>
    <row r="2510" spans="2:26" x14ac:dyDescent="0.25">
      <c r="B2510" s="36" t="s">
        <v>135</v>
      </c>
      <c r="C2510" s="37" t="s">
        <v>135</v>
      </c>
      <c r="D2510" s="37" t="s">
        <v>226</v>
      </c>
      <c r="E2510" s="37" t="s">
        <v>161</v>
      </c>
      <c r="F2510" s="37" t="s">
        <v>143</v>
      </c>
      <c r="G2510" s="38" t="str">
        <f t="shared" si="444"/>
        <v>3.3.96.33.07</v>
      </c>
      <c r="H2510" s="45" t="s">
        <v>594</v>
      </c>
      <c r="I2510" s="29" t="str">
        <f t="shared" si="443"/>
        <v>A</v>
      </c>
      <c r="J2510" s="38">
        <f t="shared" si="445"/>
        <v>5</v>
      </c>
      <c r="K2510" s="39" t="s">
        <v>47</v>
      </c>
      <c r="L2510" s="38" t="s">
        <v>770</v>
      </c>
      <c r="M2510" s="38" t="s">
        <v>545</v>
      </c>
      <c r="N2510" s="59" t="s">
        <v>549</v>
      </c>
      <c r="O2510" s="62" t="s">
        <v>554</v>
      </c>
      <c r="T2510" s="6"/>
    </row>
    <row r="2511" spans="2:26" x14ac:dyDescent="0.25">
      <c r="B2511" s="36" t="s">
        <v>135</v>
      </c>
      <c r="C2511" s="37" t="s">
        <v>135</v>
      </c>
      <c r="D2511" s="37" t="s">
        <v>226</v>
      </c>
      <c r="E2511" s="37" t="s">
        <v>161</v>
      </c>
      <c r="F2511" s="37" t="s">
        <v>191</v>
      </c>
      <c r="G2511" s="38" t="str">
        <f t="shared" si="444"/>
        <v>3.3.96.33.99</v>
      </c>
      <c r="H2511" s="45" t="s">
        <v>595</v>
      </c>
      <c r="I2511" s="29" t="str">
        <f t="shared" si="443"/>
        <v>A</v>
      </c>
      <c r="J2511" s="38">
        <f t="shared" si="445"/>
        <v>5</v>
      </c>
      <c r="K2511" s="39" t="s">
        <v>47</v>
      </c>
      <c r="L2511" s="38" t="s">
        <v>770</v>
      </c>
      <c r="M2511" s="38" t="s">
        <v>545</v>
      </c>
      <c r="N2511" s="59" t="s">
        <v>549</v>
      </c>
      <c r="O2511" s="62" t="s">
        <v>554</v>
      </c>
      <c r="T2511" s="6"/>
    </row>
    <row r="2512" spans="2:26" x14ac:dyDescent="0.25">
      <c r="B2512" s="30" t="s">
        <v>135</v>
      </c>
      <c r="C2512" s="31" t="s">
        <v>135</v>
      </c>
      <c r="D2512" s="31" t="s">
        <v>226</v>
      </c>
      <c r="E2512" s="31" t="s">
        <v>156</v>
      </c>
      <c r="F2512" s="31" t="s">
        <v>186</v>
      </c>
      <c r="G2512" s="32" t="str">
        <f t="shared" si="444"/>
        <v>3.3.96.34.00</v>
      </c>
      <c r="H2512" s="33" t="s">
        <v>255</v>
      </c>
      <c r="I2512" s="34" t="str">
        <f t="shared" si="443"/>
        <v>S</v>
      </c>
      <c r="J2512" s="32">
        <f t="shared" si="445"/>
        <v>4</v>
      </c>
      <c r="K2512" s="35" t="s">
        <v>46</v>
      </c>
      <c r="L2512" s="32" t="s">
        <v>770</v>
      </c>
      <c r="M2512" s="32" t="s">
        <v>544</v>
      </c>
      <c r="N2512" s="59" t="s">
        <v>549</v>
      </c>
      <c r="O2512" s="61" t="s">
        <v>554</v>
      </c>
      <c r="Q2512" s="2" t="str">
        <f>B2512&amp;"."&amp;C2512&amp;"."&amp;D2512&amp;"."&amp;E2512&amp;"."&amp;F2512</f>
        <v>3.3.96.34.00</v>
      </c>
      <c r="R2512" s="2" t="str">
        <f>SUBSTITUTE(Q2512,".","")</f>
        <v>33963400</v>
      </c>
      <c r="S2512" s="2" t="b">
        <f>R2512=T2512</f>
        <v>1</v>
      </c>
      <c r="T2512" s="6" t="str">
        <f>TRIM(SUBSTITUTE(TEXT(G2512,"00000000"),".",""))</f>
        <v>33963400</v>
      </c>
      <c r="V2512" s="9" t="str">
        <f>IF(IFERROR(SEARCH("Último",K2512),0)&gt;0,"A","S")</f>
        <v>S</v>
      </c>
      <c r="W2512" s="2" t="b">
        <f>V2512=I2512</f>
        <v>1</v>
      </c>
      <c r="Y2512" s="2" t="str">
        <f>G2512&amp;" - "&amp;H2512</f>
        <v>3.3.96.34.00 - OUTRAS DESPESAS DE PESSOAL DECORRENTES DE CONTRATOS DE TERCEIRIZAÇÃO</v>
      </c>
      <c r="Z2512" s="2" t="s">
        <v>549</v>
      </c>
    </row>
    <row r="2513" spans="2:26" x14ac:dyDescent="0.25">
      <c r="B2513" s="36" t="s">
        <v>135</v>
      </c>
      <c r="C2513" s="37" t="s">
        <v>135</v>
      </c>
      <c r="D2513" s="37" t="s">
        <v>226</v>
      </c>
      <c r="E2513" s="37" t="s">
        <v>156</v>
      </c>
      <c r="F2513" s="37" t="s">
        <v>173</v>
      </c>
      <c r="G2513" s="38" t="str">
        <f t="shared" si="444"/>
        <v>3.3.96.34.01</v>
      </c>
      <c r="H2513" s="45" t="s">
        <v>596</v>
      </c>
      <c r="I2513" s="29" t="str">
        <f t="shared" si="443"/>
        <v>A</v>
      </c>
      <c r="J2513" s="38">
        <f t="shared" si="445"/>
        <v>5</v>
      </c>
      <c r="K2513" s="39" t="s">
        <v>47</v>
      </c>
      <c r="L2513" s="38" t="s">
        <v>770</v>
      </c>
      <c r="M2513" s="38" t="s">
        <v>545</v>
      </c>
      <c r="N2513" s="59" t="s">
        <v>549</v>
      </c>
      <c r="O2513" s="62" t="s">
        <v>554</v>
      </c>
      <c r="T2513" s="6"/>
    </row>
    <row r="2514" spans="2:26" x14ac:dyDescent="0.25">
      <c r="B2514" s="36" t="s">
        <v>135</v>
      </c>
      <c r="C2514" s="37" t="s">
        <v>135</v>
      </c>
      <c r="D2514" s="37" t="s">
        <v>226</v>
      </c>
      <c r="E2514" s="37" t="s">
        <v>156</v>
      </c>
      <c r="F2514" s="37" t="s">
        <v>138</v>
      </c>
      <c r="G2514" s="38" t="str">
        <f t="shared" si="444"/>
        <v>3.3.96.34.02</v>
      </c>
      <c r="H2514" s="45" t="s">
        <v>597</v>
      </c>
      <c r="I2514" s="29" t="str">
        <f t="shared" si="443"/>
        <v>A</v>
      </c>
      <c r="J2514" s="38">
        <f t="shared" si="445"/>
        <v>5</v>
      </c>
      <c r="K2514" s="39" t="s">
        <v>47</v>
      </c>
      <c r="L2514" s="38" t="s">
        <v>770</v>
      </c>
      <c r="M2514" s="38" t="s">
        <v>545</v>
      </c>
      <c r="N2514" s="59" t="s">
        <v>549</v>
      </c>
      <c r="O2514" s="62" t="s">
        <v>554</v>
      </c>
      <c r="T2514" s="6"/>
    </row>
    <row r="2515" spans="2:26" x14ac:dyDescent="0.25">
      <c r="B2515" s="30" t="s">
        <v>135</v>
      </c>
      <c r="C2515" s="31" t="s">
        <v>135</v>
      </c>
      <c r="D2515" s="31" t="s">
        <v>226</v>
      </c>
      <c r="E2515" s="31" t="s">
        <v>189</v>
      </c>
      <c r="F2515" s="31" t="s">
        <v>186</v>
      </c>
      <c r="G2515" s="32" t="str">
        <f t="shared" si="444"/>
        <v>3.3.96.35.00</v>
      </c>
      <c r="H2515" s="33" t="s">
        <v>83</v>
      </c>
      <c r="I2515" s="34" t="str">
        <f t="shared" si="443"/>
        <v>S</v>
      </c>
      <c r="J2515" s="32">
        <f t="shared" si="445"/>
        <v>4</v>
      </c>
      <c r="K2515" s="35" t="s">
        <v>46</v>
      </c>
      <c r="L2515" s="32" t="s">
        <v>770</v>
      </c>
      <c r="M2515" s="32" t="s">
        <v>544</v>
      </c>
      <c r="N2515" s="59" t="s">
        <v>549</v>
      </c>
      <c r="O2515" s="61" t="s">
        <v>554</v>
      </c>
      <c r="Q2515" s="2" t="str">
        <f>B2515&amp;"."&amp;C2515&amp;"."&amp;D2515&amp;"."&amp;E2515&amp;"."&amp;F2515</f>
        <v>3.3.96.35.00</v>
      </c>
      <c r="R2515" s="2" t="str">
        <f>SUBSTITUTE(Q2515,".","")</f>
        <v>33963500</v>
      </c>
      <c r="S2515" s="2" t="b">
        <f>R2515=T2515</f>
        <v>1</v>
      </c>
      <c r="T2515" s="6" t="str">
        <f>TRIM(SUBSTITUTE(TEXT(G2515,"00000000"),".",""))</f>
        <v>33963500</v>
      </c>
      <c r="V2515" s="9" t="str">
        <f>IF(IFERROR(SEARCH("Último",K2515),0)&gt;0,"A","S")</f>
        <v>S</v>
      </c>
      <c r="W2515" s="2" t="b">
        <f>V2515=I2515</f>
        <v>1</v>
      </c>
      <c r="Y2515" s="2" t="str">
        <f>G2515&amp;" - "&amp;H2515</f>
        <v>3.3.96.35.00 - SERVIÇOS DE CONSULTORIA</v>
      </c>
      <c r="Z2515" s="2" t="s">
        <v>549</v>
      </c>
    </row>
    <row r="2516" spans="2:26" x14ac:dyDescent="0.25">
      <c r="B2516" s="36" t="s">
        <v>135</v>
      </c>
      <c r="C2516" s="37" t="s">
        <v>135</v>
      </c>
      <c r="D2516" s="37" t="s">
        <v>226</v>
      </c>
      <c r="E2516" s="37" t="s">
        <v>189</v>
      </c>
      <c r="F2516" s="37" t="s">
        <v>173</v>
      </c>
      <c r="G2516" s="38" t="str">
        <f t="shared" si="444"/>
        <v>3.3.96.35.01</v>
      </c>
      <c r="H2516" s="45" t="s">
        <v>598</v>
      </c>
      <c r="I2516" s="29" t="str">
        <f t="shared" si="443"/>
        <v>A</v>
      </c>
      <c r="J2516" s="38">
        <f t="shared" si="445"/>
        <v>5</v>
      </c>
      <c r="K2516" s="39" t="s">
        <v>47</v>
      </c>
      <c r="L2516" s="38" t="s">
        <v>770</v>
      </c>
      <c r="M2516" s="38" t="s">
        <v>545</v>
      </c>
      <c r="N2516" s="59" t="s">
        <v>549</v>
      </c>
      <c r="O2516" s="62" t="s">
        <v>554</v>
      </c>
      <c r="T2516" s="6"/>
    </row>
    <row r="2517" spans="2:26" x14ac:dyDescent="0.25">
      <c r="B2517" s="36" t="s">
        <v>135</v>
      </c>
      <c r="C2517" s="37" t="s">
        <v>135</v>
      </c>
      <c r="D2517" s="37" t="s">
        <v>226</v>
      </c>
      <c r="E2517" s="37" t="s">
        <v>189</v>
      </c>
      <c r="F2517" s="37" t="s">
        <v>138</v>
      </c>
      <c r="G2517" s="38" t="str">
        <f t="shared" si="444"/>
        <v>3.3.96.35.02</v>
      </c>
      <c r="H2517" s="45" t="s">
        <v>599</v>
      </c>
      <c r="I2517" s="29" t="str">
        <f t="shared" si="443"/>
        <v>A</v>
      </c>
      <c r="J2517" s="38">
        <f t="shared" si="445"/>
        <v>5</v>
      </c>
      <c r="K2517" s="39" t="s">
        <v>47</v>
      </c>
      <c r="L2517" s="38" t="s">
        <v>770</v>
      </c>
      <c r="M2517" s="38" t="s">
        <v>545</v>
      </c>
      <c r="N2517" s="59" t="s">
        <v>549</v>
      </c>
      <c r="O2517" s="62" t="s">
        <v>554</v>
      </c>
      <c r="T2517" s="6"/>
    </row>
    <row r="2518" spans="2:26" x14ac:dyDescent="0.25">
      <c r="B2518" s="36" t="s">
        <v>135</v>
      </c>
      <c r="C2518" s="37" t="s">
        <v>135</v>
      </c>
      <c r="D2518" s="37" t="s">
        <v>226</v>
      </c>
      <c r="E2518" s="37" t="s">
        <v>189</v>
      </c>
      <c r="F2518" s="37" t="s">
        <v>191</v>
      </c>
      <c r="G2518" s="38" t="str">
        <f t="shared" si="444"/>
        <v>3.3.96.35.99</v>
      </c>
      <c r="H2518" s="45" t="s">
        <v>600</v>
      </c>
      <c r="I2518" s="29" t="str">
        <f t="shared" si="443"/>
        <v>A</v>
      </c>
      <c r="J2518" s="38">
        <f t="shared" si="445"/>
        <v>5</v>
      </c>
      <c r="K2518" s="39" t="s">
        <v>47</v>
      </c>
      <c r="L2518" s="38" t="s">
        <v>770</v>
      </c>
      <c r="M2518" s="38" t="s">
        <v>545</v>
      </c>
      <c r="N2518" s="59" t="s">
        <v>549</v>
      </c>
      <c r="O2518" s="62" t="s">
        <v>554</v>
      </c>
      <c r="T2518" s="6"/>
    </row>
    <row r="2519" spans="2:26" x14ac:dyDescent="0.25">
      <c r="B2519" s="30" t="s">
        <v>135</v>
      </c>
      <c r="C2519" s="31" t="s">
        <v>135</v>
      </c>
      <c r="D2519" s="31" t="s">
        <v>226</v>
      </c>
      <c r="E2519" s="31" t="s">
        <v>172</v>
      </c>
      <c r="F2519" s="31" t="s">
        <v>186</v>
      </c>
      <c r="G2519" s="32" t="str">
        <f t="shared" si="444"/>
        <v>3.3.96.36.00</v>
      </c>
      <c r="H2519" s="33" t="s">
        <v>84</v>
      </c>
      <c r="I2519" s="34" t="str">
        <f t="shared" si="443"/>
        <v>S</v>
      </c>
      <c r="J2519" s="32">
        <f t="shared" si="445"/>
        <v>4</v>
      </c>
      <c r="K2519" s="35" t="s">
        <v>46</v>
      </c>
      <c r="L2519" s="32" t="s">
        <v>770</v>
      </c>
      <c r="M2519" s="32" t="s">
        <v>544</v>
      </c>
      <c r="N2519" s="59" t="s">
        <v>549</v>
      </c>
      <c r="O2519" s="61" t="s">
        <v>554</v>
      </c>
      <c r="Q2519" s="2" t="str">
        <f t="shared" ref="Q2519:Q2565" si="446">B2519&amp;"."&amp;C2519&amp;"."&amp;D2519&amp;"."&amp;E2519&amp;"."&amp;F2519</f>
        <v>3.3.96.36.00</v>
      </c>
      <c r="R2519" s="2" t="str">
        <f t="shared" ref="R2519:R2565" si="447">SUBSTITUTE(Q2519,".","")</f>
        <v>33963600</v>
      </c>
      <c r="S2519" s="2" t="b">
        <f t="shared" ref="S2519:S2565" si="448">R2519=T2519</f>
        <v>1</v>
      </c>
      <c r="T2519" s="6" t="str">
        <f t="shared" ref="T2519:T2565" si="449">TRIM(SUBSTITUTE(TEXT(G2519,"00000000"),".",""))</f>
        <v>33963600</v>
      </c>
      <c r="V2519" s="9" t="str">
        <f t="shared" ref="V2519:V2565" si="450">IF(IFERROR(SEARCH("Último",K2519),0)&gt;0,"A","S")</f>
        <v>S</v>
      </c>
      <c r="W2519" s="2" t="b">
        <f t="shared" ref="W2519:W2565" si="451">V2519=I2519</f>
        <v>1</v>
      </c>
      <c r="Y2519" s="2" t="str">
        <f t="shared" ref="Y2519:Y2565" si="452">G2519&amp;" - "&amp;H2519</f>
        <v>3.3.96.36.00 - OUTROS SERVIÇOS DE TERCEIROS - PESSOA FÍSICA</v>
      </c>
      <c r="Z2519" s="2" t="s">
        <v>549</v>
      </c>
    </row>
    <row r="2520" spans="2:26" x14ac:dyDescent="0.25">
      <c r="B2520" s="36" t="s">
        <v>135</v>
      </c>
      <c r="C2520" s="37" t="s">
        <v>135</v>
      </c>
      <c r="D2520" s="37" t="s">
        <v>226</v>
      </c>
      <c r="E2520" s="37" t="s">
        <v>172</v>
      </c>
      <c r="F2520" s="37" t="s">
        <v>173</v>
      </c>
      <c r="G2520" s="38" t="str">
        <f t="shared" si="444"/>
        <v>3.3.96.36.01</v>
      </c>
      <c r="H2520" s="45" t="s">
        <v>294</v>
      </c>
      <c r="I2520" s="29" t="str">
        <f t="shared" si="443"/>
        <v>A</v>
      </c>
      <c r="J2520" s="38">
        <f t="shared" si="445"/>
        <v>5</v>
      </c>
      <c r="K2520" s="39" t="s">
        <v>47</v>
      </c>
      <c r="L2520" s="38" t="s">
        <v>770</v>
      </c>
      <c r="M2520" s="38" t="s">
        <v>545</v>
      </c>
      <c r="N2520" s="59" t="s">
        <v>549</v>
      </c>
      <c r="O2520" s="62" t="s">
        <v>554</v>
      </c>
      <c r="Q2520" s="2" t="str">
        <f t="shared" si="446"/>
        <v>3.3.96.36.01</v>
      </c>
      <c r="R2520" s="2" t="str">
        <f t="shared" si="447"/>
        <v>33963601</v>
      </c>
      <c r="S2520" s="2" t="b">
        <f t="shared" si="448"/>
        <v>1</v>
      </c>
      <c r="T2520" s="6" t="str">
        <f t="shared" si="449"/>
        <v>33963601</v>
      </c>
      <c r="V2520" s="9" t="str">
        <f t="shared" si="450"/>
        <v>A</v>
      </c>
      <c r="W2520" s="2" t="b">
        <f t="shared" si="451"/>
        <v>1</v>
      </c>
      <c r="Y2520" s="2" t="str">
        <f t="shared" si="452"/>
        <v>3.3.96.36.01 - CONDOMÍNIOS</v>
      </c>
      <c r="Z2520" s="2" t="s">
        <v>549</v>
      </c>
    </row>
    <row r="2521" spans="2:26" x14ac:dyDescent="0.25">
      <c r="B2521" s="36" t="s">
        <v>135</v>
      </c>
      <c r="C2521" s="37" t="s">
        <v>135</v>
      </c>
      <c r="D2521" s="37" t="s">
        <v>226</v>
      </c>
      <c r="E2521" s="37" t="s">
        <v>172</v>
      </c>
      <c r="F2521" s="37" t="s">
        <v>138</v>
      </c>
      <c r="G2521" s="38" t="str">
        <f t="shared" si="444"/>
        <v>3.3.96.36.02</v>
      </c>
      <c r="H2521" s="45" t="s">
        <v>295</v>
      </c>
      <c r="I2521" s="29" t="str">
        <f t="shared" si="443"/>
        <v>A</v>
      </c>
      <c r="J2521" s="38">
        <f t="shared" si="445"/>
        <v>5</v>
      </c>
      <c r="K2521" s="39" t="s">
        <v>47</v>
      </c>
      <c r="L2521" s="38" t="s">
        <v>770</v>
      </c>
      <c r="M2521" s="38" t="s">
        <v>545</v>
      </c>
      <c r="N2521" s="59" t="s">
        <v>549</v>
      </c>
      <c r="O2521" s="62" t="s">
        <v>554</v>
      </c>
      <c r="Q2521" s="2" t="str">
        <f t="shared" si="446"/>
        <v>3.3.96.36.02</v>
      </c>
      <c r="R2521" s="2" t="str">
        <f t="shared" si="447"/>
        <v>33963602</v>
      </c>
      <c r="S2521" s="2" t="b">
        <f t="shared" si="448"/>
        <v>1</v>
      </c>
      <c r="T2521" s="6" t="str">
        <f t="shared" si="449"/>
        <v>33963602</v>
      </c>
      <c r="V2521" s="9" t="str">
        <f t="shared" si="450"/>
        <v>A</v>
      </c>
      <c r="W2521" s="2" t="b">
        <f t="shared" si="451"/>
        <v>1</v>
      </c>
      <c r="Y2521" s="2" t="str">
        <f t="shared" si="452"/>
        <v>3.3.96.36.02 - DIÁRIAS A COLABORADORES EVENTUAIS NO PAÍS</v>
      </c>
      <c r="Z2521" s="2" t="s">
        <v>549</v>
      </c>
    </row>
    <row r="2522" spans="2:26" x14ac:dyDescent="0.25">
      <c r="B2522" s="36" t="s">
        <v>135</v>
      </c>
      <c r="C2522" s="37" t="s">
        <v>135</v>
      </c>
      <c r="D2522" s="37" t="s">
        <v>226</v>
      </c>
      <c r="E2522" s="37" t="s">
        <v>172</v>
      </c>
      <c r="F2522" s="37" t="s">
        <v>139</v>
      </c>
      <c r="G2522" s="38" t="str">
        <f t="shared" si="444"/>
        <v>3.3.96.36.03</v>
      </c>
      <c r="H2522" s="45" t="s">
        <v>296</v>
      </c>
      <c r="I2522" s="29" t="str">
        <f t="shared" si="443"/>
        <v>A</v>
      </c>
      <c r="J2522" s="38">
        <f t="shared" si="445"/>
        <v>5</v>
      </c>
      <c r="K2522" s="39" t="s">
        <v>47</v>
      </c>
      <c r="L2522" s="38" t="s">
        <v>770</v>
      </c>
      <c r="M2522" s="38" t="s">
        <v>545</v>
      </c>
      <c r="N2522" s="59" t="s">
        <v>549</v>
      </c>
      <c r="O2522" s="62" t="s">
        <v>554</v>
      </c>
      <c r="Q2522" s="2" t="str">
        <f t="shared" si="446"/>
        <v>3.3.96.36.03</v>
      </c>
      <c r="R2522" s="2" t="str">
        <f t="shared" si="447"/>
        <v>33963603</v>
      </c>
      <c r="S2522" s="2" t="b">
        <f t="shared" si="448"/>
        <v>1</v>
      </c>
      <c r="T2522" s="6" t="str">
        <f t="shared" si="449"/>
        <v>33963603</v>
      </c>
      <c r="V2522" s="9" t="str">
        <f t="shared" si="450"/>
        <v>A</v>
      </c>
      <c r="W2522" s="2" t="b">
        <f t="shared" si="451"/>
        <v>1</v>
      </c>
      <c r="Y2522" s="2" t="str">
        <f t="shared" si="452"/>
        <v>3.3.96.36.03 - DIÁRIAS A COLABORADORES EVENTUAIS NO EXTERIOR</v>
      </c>
      <c r="Z2522" s="2" t="s">
        <v>549</v>
      </c>
    </row>
    <row r="2523" spans="2:26" x14ac:dyDescent="0.25">
      <c r="B2523" s="36" t="s">
        <v>135</v>
      </c>
      <c r="C2523" s="37" t="s">
        <v>135</v>
      </c>
      <c r="D2523" s="37" t="s">
        <v>226</v>
      </c>
      <c r="E2523" s="37" t="s">
        <v>172</v>
      </c>
      <c r="F2523" s="37" t="s">
        <v>140</v>
      </c>
      <c r="G2523" s="38" t="str">
        <f t="shared" si="444"/>
        <v>3.3.96.36.04</v>
      </c>
      <c r="H2523" s="45" t="s">
        <v>297</v>
      </c>
      <c r="I2523" s="29" t="str">
        <f t="shared" si="443"/>
        <v>A</v>
      </c>
      <c r="J2523" s="38">
        <f t="shared" si="445"/>
        <v>5</v>
      </c>
      <c r="K2523" s="39" t="s">
        <v>47</v>
      </c>
      <c r="L2523" s="38" t="s">
        <v>770</v>
      </c>
      <c r="M2523" s="38" t="s">
        <v>545</v>
      </c>
      <c r="N2523" s="59" t="s">
        <v>549</v>
      </c>
      <c r="O2523" s="62" t="s">
        <v>554</v>
      </c>
      <c r="Q2523" s="2" t="str">
        <f t="shared" si="446"/>
        <v>3.3.96.36.04</v>
      </c>
      <c r="R2523" s="2" t="str">
        <f t="shared" si="447"/>
        <v>33963604</v>
      </c>
      <c r="S2523" s="2" t="b">
        <f t="shared" si="448"/>
        <v>1</v>
      </c>
      <c r="T2523" s="6" t="str">
        <f t="shared" si="449"/>
        <v>33963604</v>
      </c>
      <c r="V2523" s="9" t="str">
        <f t="shared" si="450"/>
        <v>A</v>
      </c>
      <c r="W2523" s="2" t="b">
        <f t="shared" si="451"/>
        <v>1</v>
      </c>
      <c r="Y2523" s="2" t="str">
        <f t="shared" si="452"/>
        <v>3.3.96.36.04 - COMISSÕES E CORRETAGENS</v>
      </c>
      <c r="Z2523" s="2" t="s">
        <v>549</v>
      </c>
    </row>
    <row r="2524" spans="2:26" x14ac:dyDescent="0.25">
      <c r="B2524" s="36" t="s">
        <v>135</v>
      </c>
      <c r="C2524" s="37" t="s">
        <v>135</v>
      </c>
      <c r="D2524" s="37" t="s">
        <v>226</v>
      </c>
      <c r="E2524" s="37" t="s">
        <v>172</v>
      </c>
      <c r="F2524" s="37" t="s">
        <v>141</v>
      </c>
      <c r="G2524" s="38" t="str">
        <f t="shared" si="444"/>
        <v>3.3.96.36.05</v>
      </c>
      <c r="H2524" s="45" t="s">
        <v>298</v>
      </c>
      <c r="I2524" s="29" t="str">
        <f t="shared" si="443"/>
        <v>A</v>
      </c>
      <c r="J2524" s="38">
        <f t="shared" si="445"/>
        <v>5</v>
      </c>
      <c r="K2524" s="39" t="s">
        <v>47</v>
      </c>
      <c r="L2524" s="38" t="s">
        <v>770</v>
      </c>
      <c r="M2524" s="38" t="s">
        <v>545</v>
      </c>
      <c r="N2524" s="59" t="s">
        <v>549</v>
      </c>
      <c r="O2524" s="62" t="s">
        <v>554</v>
      </c>
      <c r="Q2524" s="2" t="str">
        <f t="shared" si="446"/>
        <v>3.3.96.36.05</v>
      </c>
      <c r="R2524" s="2" t="str">
        <f t="shared" si="447"/>
        <v>33963605</v>
      </c>
      <c r="S2524" s="2" t="b">
        <f t="shared" si="448"/>
        <v>1</v>
      </c>
      <c r="T2524" s="6" t="str">
        <f t="shared" si="449"/>
        <v>33963605</v>
      </c>
      <c r="V2524" s="9" t="str">
        <f t="shared" si="450"/>
        <v>A</v>
      </c>
      <c r="W2524" s="2" t="b">
        <f t="shared" si="451"/>
        <v>1</v>
      </c>
      <c r="Y2524" s="2" t="str">
        <f t="shared" si="452"/>
        <v>3.3.96.36.05 - DIREITOS AUTORAIS</v>
      </c>
      <c r="Z2524" s="2" t="s">
        <v>549</v>
      </c>
    </row>
    <row r="2525" spans="2:26" x14ac:dyDescent="0.25">
      <c r="B2525" s="36" t="s">
        <v>135</v>
      </c>
      <c r="C2525" s="37" t="s">
        <v>135</v>
      </c>
      <c r="D2525" s="37" t="s">
        <v>226</v>
      </c>
      <c r="E2525" s="37" t="s">
        <v>172</v>
      </c>
      <c r="F2525" s="37" t="s">
        <v>142</v>
      </c>
      <c r="G2525" s="38" t="str">
        <f t="shared" si="444"/>
        <v>3.3.96.36.06</v>
      </c>
      <c r="H2525" s="45" t="s">
        <v>327</v>
      </c>
      <c r="I2525" s="29" t="str">
        <f t="shared" si="443"/>
        <v>A</v>
      </c>
      <c r="J2525" s="38">
        <f t="shared" si="445"/>
        <v>5</v>
      </c>
      <c r="K2525" s="39" t="s">
        <v>47</v>
      </c>
      <c r="L2525" s="38" t="s">
        <v>770</v>
      </c>
      <c r="M2525" s="38" t="s">
        <v>545</v>
      </c>
      <c r="N2525" s="59" t="s">
        <v>549</v>
      </c>
      <c r="O2525" s="62" t="s">
        <v>554</v>
      </c>
      <c r="Q2525" s="2" t="str">
        <f t="shared" si="446"/>
        <v>3.3.96.36.06</v>
      </c>
      <c r="R2525" s="2" t="str">
        <f t="shared" si="447"/>
        <v>33963606</v>
      </c>
      <c r="S2525" s="2" t="b">
        <f t="shared" si="448"/>
        <v>1</v>
      </c>
      <c r="T2525" s="6" t="str">
        <f t="shared" si="449"/>
        <v>33963606</v>
      </c>
      <c r="V2525" s="9" t="str">
        <f t="shared" si="450"/>
        <v>A</v>
      </c>
      <c r="W2525" s="2" t="b">
        <f t="shared" si="451"/>
        <v>1</v>
      </c>
      <c r="Y2525" s="2" t="str">
        <f t="shared" si="452"/>
        <v>3.3.96.36.06 - SERVIÇOS TÉCNICOS PROFISSIONAIS</v>
      </c>
      <c r="Z2525" s="2" t="s">
        <v>549</v>
      </c>
    </row>
    <row r="2526" spans="2:26" x14ac:dyDescent="0.25">
      <c r="B2526" s="36" t="s">
        <v>135</v>
      </c>
      <c r="C2526" s="37" t="s">
        <v>135</v>
      </c>
      <c r="D2526" s="37" t="s">
        <v>226</v>
      </c>
      <c r="E2526" s="37" t="s">
        <v>172</v>
      </c>
      <c r="F2526" s="37" t="s">
        <v>143</v>
      </c>
      <c r="G2526" s="38" t="str">
        <f t="shared" si="444"/>
        <v>3.3.96.36.07</v>
      </c>
      <c r="H2526" s="45" t="s">
        <v>299</v>
      </c>
      <c r="I2526" s="29" t="str">
        <f t="shared" si="443"/>
        <v>A</v>
      </c>
      <c r="J2526" s="38">
        <f t="shared" si="445"/>
        <v>5</v>
      </c>
      <c r="K2526" s="39" t="s">
        <v>47</v>
      </c>
      <c r="L2526" s="38" t="s">
        <v>770</v>
      </c>
      <c r="M2526" s="38" t="s">
        <v>545</v>
      </c>
      <c r="N2526" s="59" t="s">
        <v>549</v>
      </c>
      <c r="O2526" s="62" t="s">
        <v>554</v>
      </c>
      <c r="Q2526" s="2" t="str">
        <f t="shared" si="446"/>
        <v>3.3.96.36.07</v>
      </c>
      <c r="R2526" s="2" t="str">
        <f t="shared" si="447"/>
        <v>33963607</v>
      </c>
      <c r="S2526" s="2" t="b">
        <f t="shared" si="448"/>
        <v>1</v>
      </c>
      <c r="T2526" s="6" t="str">
        <f t="shared" si="449"/>
        <v>33963607</v>
      </c>
      <c r="V2526" s="9" t="str">
        <f t="shared" si="450"/>
        <v>A</v>
      </c>
      <c r="W2526" s="2" t="b">
        <f t="shared" si="451"/>
        <v>1</v>
      </c>
      <c r="Y2526" s="2" t="str">
        <f t="shared" si="452"/>
        <v>3.3.96.36.07 - ESTAGIÁRIOS</v>
      </c>
      <c r="Z2526" s="2" t="s">
        <v>549</v>
      </c>
    </row>
    <row r="2527" spans="2:26" x14ac:dyDescent="0.25">
      <c r="B2527" s="36" t="s">
        <v>135</v>
      </c>
      <c r="C2527" s="37" t="s">
        <v>135</v>
      </c>
      <c r="D2527" s="37" t="s">
        <v>226</v>
      </c>
      <c r="E2527" s="37" t="s">
        <v>172</v>
      </c>
      <c r="F2527" s="37" t="s">
        <v>144</v>
      </c>
      <c r="G2527" s="38" t="str">
        <f t="shared" si="444"/>
        <v>3.3.96.36.08</v>
      </c>
      <c r="H2527" s="23" t="s">
        <v>100</v>
      </c>
      <c r="I2527" s="29" t="str">
        <f t="shared" si="443"/>
        <v>A</v>
      </c>
      <c r="J2527" s="38">
        <f t="shared" si="445"/>
        <v>5</v>
      </c>
      <c r="K2527" s="39" t="s">
        <v>47</v>
      </c>
      <c r="L2527" s="38" t="s">
        <v>770</v>
      </c>
      <c r="M2527" s="38" t="s">
        <v>545</v>
      </c>
      <c r="N2527" s="59" t="s">
        <v>549</v>
      </c>
      <c r="O2527" s="62" t="s">
        <v>554</v>
      </c>
      <c r="Q2527" s="2" t="str">
        <f t="shared" si="446"/>
        <v>3.3.96.36.08</v>
      </c>
      <c r="R2527" s="2" t="str">
        <f t="shared" si="447"/>
        <v>33963608</v>
      </c>
      <c r="S2527" s="2" t="b">
        <f t="shared" si="448"/>
        <v>1</v>
      </c>
      <c r="T2527" s="6" t="str">
        <f t="shared" si="449"/>
        <v>33963608</v>
      </c>
      <c r="V2527" s="9" t="str">
        <f t="shared" si="450"/>
        <v>A</v>
      </c>
      <c r="W2527" s="2" t="b">
        <f t="shared" si="451"/>
        <v>1</v>
      </c>
      <c r="Y2527" s="2" t="str">
        <f t="shared" si="452"/>
        <v>3.3.96.36.08 - RESIDÊNCIA MÉDICA</v>
      </c>
      <c r="Z2527" s="2" t="s">
        <v>549</v>
      </c>
    </row>
    <row r="2528" spans="2:26" x14ac:dyDescent="0.25">
      <c r="B2528" s="36">
        <v>3</v>
      </c>
      <c r="C2528" s="37">
        <v>3</v>
      </c>
      <c r="D2528" s="37" t="s">
        <v>226</v>
      </c>
      <c r="E2528" s="37">
        <v>36</v>
      </c>
      <c r="F2528" s="37" t="s">
        <v>174</v>
      </c>
      <c r="G2528" s="38" t="str">
        <f t="shared" si="444"/>
        <v>3.3.96.36.09</v>
      </c>
      <c r="H2528" s="23" t="s">
        <v>300</v>
      </c>
      <c r="I2528" s="29" t="str">
        <f t="shared" si="443"/>
        <v>A</v>
      </c>
      <c r="J2528" s="38">
        <f t="shared" si="445"/>
        <v>5</v>
      </c>
      <c r="K2528" s="39" t="s">
        <v>47</v>
      </c>
      <c r="L2528" s="38" t="s">
        <v>770</v>
      </c>
      <c r="M2528" s="38" t="s">
        <v>545</v>
      </c>
      <c r="N2528" s="59" t="s">
        <v>549</v>
      </c>
      <c r="O2528" s="62" t="s">
        <v>554</v>
      </c>
      <c r="Q2528" s="2" t="str">
        <f t="shared" si="446"/>
        <v>3.3.96.36.09</v>
      </c>
      <c r="R2528" s="2" t="str">
        <f t="shared" si="447"/>
        <v>33963609</v>
      </c>
      <c r="S2528" s="2" t="b">
        <f t="shared" si="448"/>
        <v>1</v>
      </c>
      <c r="T2528" s="6" t="str">
        <f t="shared" si="449"/>
        <v>33963609</v>
      </c>
      <c r="V2528" s="9" t="str">
        <f t="shared" si="450"/>
        <v>A</v>
      </c>
      <c r="W2528" s="2" t="b">
        <f t="shared" si="451"/>
        <v>1</v>
      </c>
      <c r="Y2528" s="2" t="str">
        <f t="shared" si="452"/>
        <v>3.3.96.36.09 - SALÁRIOS DE INTERNOS EM PENITENCIÁRIAS</v>
      </c>
      <c r="Z2528" s="2" t="s">
        <v>549</v>
      </c>
    </row>
    <row r="2529" spans="2:26" x14ac:dyDescent="0.25">
      <c r="B2529" s="36">
        <v>3</v>
      </c>
      <c r="C2529" s="37">
        <v>3</v>
      </c>
      <c r="D2529" s="37" t="s">
        <v>226</v>
      </c>
      <c r="E2529" s="37">
        <v>36</v>
      </c>
      <c r="F2529" s="37" t="s">
        <v>183</v>
      </c>
      <c r="G2529" s="38" t="str">
        <f t="shared" si="444"/>
        <v>3.3.96.36.10</v>
      </c>
      <c r="H2529" s="23" t="s">
        <v>767</v>
      </c>
      <c r="I2529" s="29" t="str">
        <f t="shared" si="443"/>
        <v>A</v>
      </c>
      <c r="J2529" s="38">
        <f t="shared" si="445"/>
        <v>5</v>
      </c>
      <c r="K2529" s="39" t="s">
        <v>47</v>
      </c>
      <c r="L2529" s="38" t="s">
        <v>771</v>
      </c>
      <c r="M2529" s="38" t="s">
        <v>545</v>
      </c>
      <c r="N2529" s="67" t="s">
        <v>814</v>
      </c>
      <c r="O2529" s="62" t="s">
        <v>805</v>
      </c>
      <c r="Q2529" s="2" t="str">
        <f t="shared" si="446"/>
        <v>3.3.96.36.10</v>
      </c>
      <c r="R2529" s="2" t="str">
        <f t="shared" si="447"/>
        <v>33963610</v>
      </c>
      <c r="S2529" s="2" t="b">
        <f t="shared" si="448"/>
        <v>1</v>
      </c>
      <c r="T2529" s="6" t="str">
        <f t="shared" si="449"/>
        <v>33963610</v>
      </c>
      <c r="V2529" s="9" t="str">
        <f t="shared" si="450"/>
        <v>A</v>
      </c>
      <c r="W2529" s="2" t="b">
        <f t="shared" si="451"/>
        <v>1</v>
      </c>
      <c r="Y2529" s="2" t="str">
        <f t="shared" si="452"/>
        <v>3.3.96.36.10 - PERÍCIAS TÉCNICAS JUSTIÇA GRATUITA</v>
      </c>
      <c r="Z2529" s="2" t="s">
        <v>549</v>
      </c>
    </row>
    <row r="2530" spans="2:26" x14ac:dyDescent="0.25">
      <c r="B2530" s="36">
        <v>3</v>
      </c>
      <c r="C2530" s="37">
        <v>3</v>
      </c>
      <c r="D2530" s="37" t="s">
        <v>226</v>
      </c>
      <c r="E2530" s="37">
        <v>36</v>
      </c>
      <c r="F2530" s="37" t="s">
        <v>175</v>
      </c>
      <c r="G2530" s="38" t="str">
        <f t="shared" si="444"/>
        <v>3.3.96.36.11</v>
      </c>
      <c r="H2530" s="23" t="s">
        <v>301</v>
      </c>
      <c r="I2530" s="29" t="str">
        <f t="shared" si="443"/>
        <v>A</v>
      </c>
      <c r="J2530" s="38">
        <f t="shared" si="445"/>
        <v>5</v>
      </c>
      <c r="K2530" s="39" t="s">
        <v>47</v>
      </c>
      <c r="L2530" s="38" t="s">
        <v>770</v>
      </c>
      <c r="M2530" s="38" t="s">
        <v>545</v>
      </c>
      <c r="N2530" s="59" t="s">
        <v>549</v>
      </c>
      <c r="O2530" s="62" t="s">
        <v>554</v>
      </c>
      <c r="Q2530" s="2" t="str">
        <f t="shared" si="446"/>
        <v>3.3.96.36.11</v>
      </c>
      <c r="R2530" s="2" t="str">
        <f t="shared" si="447"/>
        <v>33963611</v>
      </c>
      <c r="S2530" s="2" t="b">
        <f t="shared" si="448"/>
        <v>1</v>
      </c>
      <c r="T2530" s="6" t="str">
        <f t="shared" si="449"/>
        <v>33963611</v>
      </c>
      <c r="V2530" s="9" t="str">
        <f t="shared" si="450"/>
        <v>A</v>
      </c>
      <c r="W2530" s="2" t="b">
        <f t="shared" si="451"/>
        <v>1</v>
      </c>
      <c r="Y2530" s="2" t="str">
        <f t="shared" si="452"/>
        <v>3.3.96.36.11 - PRÓ-LABORE A CONSULTORES EVENTUAIS</v>
      </c>
      <c r="Z2530" s="2" t="s">
        <v>549</v>
      </c>
    </row>
    <row r="2531" spans="2:26" x14ac:dyDescent="0.25">
      <c r="B2531" s="36">
        <v>3</v>
      </c>
      <c r="C2531" s="37">
        <v>3</v>
      </c>
      <c r="D2531" s="37" t="s">
        <v>226</v>
      </c>
      <c r="E2531" s="37">
        <v>36</v>
      </c>
      <c r="F2531" s="37" t="s">
        <v>145</v>
      </c>
      <c r="G2531" s="38" t="str">
        <f t="shared" si="444"/>
        <v>3.3.96.36.12</v>
      </c>
      <c r="H2531" s="23" t="s">
        <v>302</v>
      </c>
      <c r="I2531" s="29" t="str">
        <f t="shared" si="443"/>
        <v>A</v>
      </c>
      <c r="J2531" s="38">
        <f t="shared" si="445"/>
        <v>5</v>
      </c>
      <c r="K2531" s="39" t="s">
        <v>47</v>
      </c>
      <c r="L2531" s="38" t="s">
        <v>770</v>
      </c>
      <c r="M2531" s="38" t="s">
        <v>545</v>
      </c>
      <c r="N2531" s="59" t="s">
        <v>549</v>
      </c>
      <c r="O2531" s="62" t="s">
        <v>554</v>
      </c>
      <c r="Q2531" s="2" t="str">
        <f t="shared" si="446"/>
        <v>3.3.96.36.12</v>
      </c>
      <c r="R2531" s="2" t="str">
        <f t="shared" si="447"/>
        <v>33963612</v>
      </c>
      <c r="S2531" s="2" t="b">
        <f t="shared" si="448"/>
        <v>1</v>
      </c>
      <c r="T2531" s="6" t="str">
        <f t="shared" si="449"/>
        <v>33963612</v>
      </c>
      <c r="V2531" s="9" t="str">
        <f t="shared" si="450"/>
        <v>A</v>
      </c>
      <c r="W2531" s="2" t="b">
        <f t="shared" si="451"/>
        <v>1</v>
      </c>
      <c r="Y2531" s="2" t="str">
        <f t="shared" si="452"/>
        <v>3.3.96.36.12 - CAPATAZIA, ESTIVA E PESAGEM</v>
      </c>
      <c r="Z2531" s="2" t="s">
        <v>549</v>
      </c>
    </row>
    <row r="2532" spans="2:26" x14ac:dyDescent="0.25">
      <c r="B2532" s="36">
        <v>3</v>
      </c>
      <c r="C2532" s="37">
        <v>3</v>
      </c>
      <c r="D2532" s="37" t="s">
        <v>226</v>
      </c>
      <c r="E2532" s="37">
        <v>36</v>
      </c>
      <c r="F2532" s="37" t="s">
        <v>146</v>
      </c>
      <c r="G2532" s="38" t="str">
        <f t="shared" si="444"/>
        <v>3.3.96.36.13</v>
      </c>
      <c r="H2532" s="23" t="s">
        <v>303</v>
      </c>
      <c r="I2532" s="29" t="str">
        <f t="shared" si="443"/>
        <v>A</v>
      </c>
      <c r="J2532" s="38">
        <f t="shared" si="445"/>
        <v>5</v>
      </c>
      <c r="K2532" s="39" t="s">
        <v>47</v>
      </c>
      <c r="L2532" s="38" t="s">
        <v>770</v>
      </c>
      <c r="M2532" s="38" t="s">
        <v>545</v>
      </c>
      <c r="N2532" s="59" t="s">
        <v>549</v>
      </c>
      <c r="O2532" s="62" t="s">
        <v>554</v>
      </c>
      <c r="Q2532" s="2" t="str">
        <f t="shared" si="446"/>
        <v>3.3.96.36.13</v>
      </c>
      <c r="R2532" s="2" t="str">
        <f t="shared" si="447"/>
        <v>33963613</v>
      </c>
      <c r="S2532" s="2" t="b">
        <f t="shared" si="448"/>
        <v>1</v>
      </c>
      <c r="T2532" s="6" t="str">
        <f t="shared" si="449"/>
        <v>33963613</v>
      </c>
      <c r="V2532" s="9" t="str">
        <f t="shared" si="450"/>
        <v>A</v>
      </c>
      <c r="W2532" s="2" t="b">
        <f t="shared" si="451"/>
        <v>1</v>
      </c>
      <c r="Y2532" s="2" t="str">
        <f t="shared" si="452"/>
        <v>3.3.96.36.13 - CONFERÊNCIAS E EXPOSIÇÕES</v>
      </c>
      <c r="Z2532" s="2" t="s">
        <v>549</v>
      </c>
    </row>
    <row r="2533" spans="2:26" x14ac:dyDescent="0.25">
      <c r="B2533" s="36">
        <v>3</v>
      </c>
      <c r="C2533" s="37">
        <v>3</v>
      </c>
      <c r="D2533" s="37" t="s">
        <v>226</v>
      </c>
      <c r="E2533" s="37">
        <v>36</v>
      </c>
      <c r="F2533" s="37" t="s">
        <v>176</v>
      </c>
      <c r="G2533" s="38" t="str">
        <f t="shared" si="444"/>
        <v>3.3.96.36.14</v>
      </c>
      <c r="H2533" s="23" t="s">
        <v>304</v>
      </c>
      <c r="I2533" s="29" t="str">
        <f t="shared" si="443"/>
        <v>A</v>
      </c>
      <c r="J2533" s="38">
        <f t="shared" si="445"/>
        <v>5</v>
      </c>
      <c r="K2533" s="39" t="s">
        <v>47</v>
      </c>
      <c r="L2533" s="38" t="s">
        <v>770</v>
      </c>
      <c r="M2533" s="38" t="s">
        <v>545</v>
      </c>
      <c r="N2533" s="59" t="s">
        <v>549</v>
      </c>
      <c r="O2533" s="62" t="s">
        <v>554</v>
      </c>
      <c r="Q2533" s="2" t="str">
        <f t="shared" si="446"/>
        <v>3.3.96.36.14</v>
      </c>
      <c r="R2533" s="2" t="str">
        <f t="shared" si="447"/>
        <v>33963614</v>
      </c>
      <c r="S2533" s="2" t="b">
        <f t="shared" si="448"/>
        <v>1</v>
      </c>
      <c r="T2533" s="6" t="str">
        <f t="shared" si="449"/>
        <v>33963614</v>
      </c>
      <c r="V2533" s="9" t="str">
        <f t="shared" si="450"/>
        <v>A</v>
      </c>
      <c r="W2533" s="2" t="b">
        <f t="shared" si="451"/>
        <v>1</v>
      </c>
      <c r="Y2533" s="2" t="str">
        <f t="shared" si="452"/>
        <v>3.3.96.36.14 - ARMAZENAGEM</v>
      </c>
      <c r="Z2533" s="2" t="s">
        <v>549</v>
      </c>
    </row>
    <row r="2534" spans="2:26" x14ac:dyDescent="0.25">
      <c r="B2534" s="36">
        <v>3</v>
      </c>
      <c r="C2534" s="37">
        <v>3</v>
      </c>
      <c r="D2534" s="37" t="s">
        <v>226</v>
      </c>
      <c r="E2534" s="37">
        <v>36</v>
      </c>
      <c r="F2534" s="37" t="s">
        <v>147</v>
      </c>
      <c r="G2534" s="38" t="str">
        <f t="shared" si="444"/>
        <v>3.3.96.36.15</v>
      </c>
      <c r="H2534" s="23" t="s">
        <v>305</v>
      </c>
      <c r="I2534" s="29" t="str">
        <f t="shared" si="443"/>
        <v>A</v>
      </c>
      <c r="J2534" s="38">
        <f t="shared" si="445"/>
        <v>5</v>
      </c>
      <c r="K2534" s="39" t="s">
        <v>47</v>
      </c>
      <c r="L2534" s="38" t="s">
        <v>770</v>
      </c>
      <c r="M2534" s="38" t="s">
        <v>545</v>
      </c>
      <c r="N2534" s="59" t="s">
        <v>549</v>
      </c>
      <c r="O2534" s="62" t="s">
        <v>554</v>
      </c>
      <c r="Q2534" s="2" t="str">
        <f t="shared" si="446"/>
        <v>3.3.96.36.15</v>
      </c>
      <c r="R2534" s="2" t="str">
        <f t="shared" si="447"/>
        <v>33963615</v>
      </c>
      <c r="S2534" s="2" t="b">
        <f t="shared" si="448"/>
        <v>1</v>
      </c>
      <c r="T2534" s="6" t="str">
        <f t="shared" si="449"/>
        <v>33963615</v>
      </c>
      <c r="V2534" s="9" t="str">
        <f t="shared" si="450"/>
        <v>A</v>
      </c>
      <c r="W2534" s="2" t="b">
        <f t="shared" si="451"/>
        <v>1</v>
      </c>
      <c r="Y2534" s="2" t="str">
        <f t="shared" si="452"/>
        <v>3.3.96.36.15 - LOCAÇÃO DE IMÓVEIS</v>
      </c>
      <c r="Z2534" s="2" t="s">
        <v>549</v>
      </c>
    </row>
    <row r="2535" spans="2:26" x14ac:dyDescent="0.25">
      <c r="B2535" s="36">
        <v>3</v>
      </c>
      <c r="C2535" s="37">
        <v>3</v>
      </c>
      <c r="D2535" s="37" t="s">
        <v>226</v>
      </c>
      <c r="E2535" s="37">
        <v>36</v>
      </c>
      <c r="F2535" s="37" t="s">
        <v>177</v>
      </c>
      <c r="G2535" s="38" t="str">
        <f t="shared" si="444"/>
        <v>3.3.96.36.16</v>
      </c>
      <c r="H2535" s="23" t="s">
        <v>306</v>
      </c>
      <c r="I2535" s="29" t="str">
        <f t="shared" si="443"/>
        <v>A</v>
      </c>
      <c r="J2535" s="38">
        <f t="shared" si="445"/>
        <v>5</v>
      </c>
      <c r="K2535" s="39" t="s">
        <v>47</v>
      </c>
      <c r="L2535" s="38" t="s">
        <v>770</v>
      </c>
      <c r="M2535" s="38" t="s">
        <v>545</v>
      </c>
      <c r="N2535" s="59" t="s">
        <v>549</v>
      </c>
      <c r="O2535" s="62" t="s">
        <v>554</v>
      </c>
      <c r="Q2535" s="2" t="str">
        <f t="shared" si="446"/>
        <v>3.3.96.36.16</v>
      </c>
      <c r="R2535" s="2" t="str">
        <f t="shared" si="447"/>
        <v>33963616</v>
      </c>
      <c r="S2535" s="2" t="b">
        <f t="shared" si="448"/>
        <v>1</v>
      </c>
      <c r="T2535" s="6" t="str">
        <f t="shared" si="449"/>
        <v>33963616</v>
      </c>
      <c r="V2535" s="9" t="str">
        <f t="shared" si="450"/>
        <v>A</v>
      </c>
      <c r="W2535" s="2" t="b">
        <f t="shared" si="451"/>
        <v>1</v>
      </c>
      <c r="Y2535" s="2" t="str">
        <f t="shared" si="452"/>
        <v>3.3.96.36.16 - LOCAÇÃO DE BENS MÓVEIS E INTANGÍVEIS</v>
      </c>
      <c r="Z2535" s="2" t="s">
        <v>549</v>
      </c>
    </row>
    <row r="2536" spans="2:26" x14ac:dyDescent="0.25">
      <c r="B2536" s="36">
        <v>3</v>
      </c>
      <c r="C2536" s="37">
        <v>3</v>
      </c>
      <c r="D2536" s="37" t="s">
        <v>226</v>
      </c>
      <c r="E2536" s="37">
        <v>36</v>
      </c>
      <c r="F2536" s="37" t="s">
        <v>148</v>
      </c>
      <c r="G2536" s="38" t="str">
        <f t="shared" si="444"/>
        <v>3.3.96.36.18</v>
      </c>
      <c r="H2536" s="23" t="s">
        <v>307</v>
      </c>
      <c r="I2536" s="29" t="str">
        <f t="shared" si="443"/>
        <v>A</v>
      </c>
      <c r="J2536" s="38">
        <f t="shared" si="445"/>
        <v>5</v>
      </c>
      <c r="K2536" s="39" t="s">
        <v>47</v>
      </c>
      <c r="L2536" s="38" t="s">
        <v>770</v>
      </c>
      <c r="M2536" s="38" t="s">
        <v>545</v>
      </c>
      <c r="N2536" s="59" t="s">
        <v>549</v>
      </c>
      <c r="O2536" s="62" t="s">
        <v>554</v>
      </c>
      <c r="Q2536" s="2" t="str">
        <f t="shared" si="446"/>
        <v>3.3.96.36.18</v>
      </c>
      <c r="R2536" s="2" t="str">
        <f t="shared" si="447"/>
        <v>33963618</v>
      </c>
      <c r="S2536" s="2" t="b">
        <f t="shared" si="448"/>
        <v>1</v>
      </c>
      <c r="T2536" s="6" t="str">
        <f t="shared" si="449"/>
        <v>33963618</v>
      </c>
      <c r="V2536" s="9" t="str">
        <f t="shared" si="450"/>
        <v>A</v>
      </c>
      <c r="W2536" s="2" t="b">
        <f t="shared" si="451"/>
        <v>1</v>
      </c>
      <c r="Y2536" s="2" t="str">
        <f t="shared" si="452"/>
        <v>3.3.96.36.18 - MANUTENÇÃO E CONSERVAÇÃO DE EQUIPAMENTOS</v>
      </c>
      <c r="Z2536" s="2" t="s">
        <v>549</v>
      </c>
    </row>
    <row r="2537" spans="2:26" x14ac:dyDescent="0.25">
      <c r="B2537" s="36">
        <v>3</v>
      </c>
      <c r="C2537" s="37">
        <v>3</v>
      </c>
      <c r="D2537" s="37" t="s">
        <v>226</v>
      </c>
      <c r="E2537" s="37">
        <v>36</v>
      </c>
      <c r="F2537" s="37" t="s">
        <v>178</v>
      </c>
      <c r="G2537" s="38" t="str">
        <f t="shared" si="444"/>
        <v>3.3.96.36.20</v>
      </c>
      <c r="H2537" s="23" t="s">
        <v>308</v>
      </c>
      <c r="I2537" s="29" t="str">
        <f t="shared" si="443"/>
        <v>A</v>
      </c>
      <c r="J2537" s="38">
        <f t="shared" si="445"/>
        <v>5</v>
      </c>
      <c r="K2537" s="39" t="s">
        <v>47</v>
      </c>
      <c r="L2537" s="38" t="s">
        <v>770</v>
      </c>
      <c r="M2537" s="38" t="s">
        <v>545</v>
      </c>
      <c r="N2537" s="59" t="s">
        <v>549</v>
      </c>
      <c r="O2537" s="62" t="s">
        <v>554</v>
      </c>
      <c r="Q2537" s="2" t="str">
        <f t="shared" si="446"/>
        <v>3.3.96.36.20</v>
      </c>
      <c r="R2537" s="2" t="str">
        <f t="shared" si="447"/>
        <v>33963620</v>
      </c>
      <c r="S2537" s="2" t="b">
        <f t="shared" si="448"/>
        <v>1</v>
      </c>
      <c r="T2537" s="6" t="str">
        <f t="shared" si="449"/>
        <v>33963620</v>
      </c>
      <c r="V2537" s="9" t="str">
        <f t="shared" si="450"/>
        <v>A</v>
      </c>
      <c r="W2537" s="2" t="b">
        <f t="shared" si="451"/>
        <v>1</v>
      </c>
      <c r="Y2537" s="2" t="str">
        <f t="shared" si="452"/>
        <v>3.3.96.36.20 - MANUTENÇÃO E CONSERVAÇÃO DE VEÍCULOS</v>
      </c>
      <c r="Z2537" s="2" t="s">
        <v>549</v>
      </c>
    </row>
    <row r="2538" spans="2:26" x14ac:dyDescent="0.25">
      <c r="B2538" s="36">
        <v>3</v>
      </c>
      <c r="C2538" s="37">
        <v>3</v>
      </c>
      <c r="D2538" s="37" t="s">
        <v>226</v>
      </c>
      <c r="E2538" s="37">
        <v>36</v>
      </c>
      <c r="F2538" s="37" t="s">
        <v>179</v>
      </c>
      <c r="G2538" s="38" t="str">
        <f t="shared" si="444"/>
        <v>3.3.96.36.21</v>
      </c>
      <c r="H2538" s="23" t="s">
        <v>309</v>
      </c>
      <c r="I2538" s="29" t="str">
        <f t="shared" si="443"/>
        <v>A</v>
      </c>
      <c r="J2538" s="38">
        <f t="shared" si="445"/>
        <v>5</v>
      </c>
      <c r="K2538" s="39" t="s">
        <v>47</v>
      </c>
      <c r="L2538" s="38" t="s">
        <v>770</v>
      </c>
      <c r="M2538" s="38" t="s">
        <v>545</v>
      </c>
      <c r="N2538" s="59" t="s">
        <v>549</v>
      </c>
      <c r="O2538" s="62" t="s">
        <v>554</v>
      </c>
      <c r="Q2538" s="2" t="str">
        <f t="shared" si="446"/>
        <v>3.3.96.36.21</v>
      </c>
      <c r="R2538" s="2" t="str">
        <f t="shared" si="447"/>
        <v>33963621</v>
      </c>
      <c r="S2538" s="2" t="b">
        <f t="shared" si="448"/>
        <v>1</v>
      </c>
      <c r="T2538" s="6" t="str">
        <f t="shared" si="449"/>
        <v>33963621</v>
      </c>
      <c r="V2538" s="9" t="str">
        <f t="shared" si="450"/>
        <v>A</v>
      </c>
      <c r="W2538" s="2" t="b">
        <f t="shared" si="451"/>
        <v>1</v>
      </c>
      <c r="Y2538" s="2" t="str">
        <f t="shared" si="452"/>
        <v>3.3.96.36.21 - MANUTENÇÃO E CONSERVAÇÃO DE BENS MÓVEIS DE OUTRAS NATUREZAS</v>
      </c>
      <c r="Z2538" s="2" t="s">
        <v>549</v>
      </c>
    </row>
    <row r="2539" spans="2:26" x14ac:dyDescent="0.25">
      <c r="B2539" s="36">
        <v>3</v>
      </c>
      <c r="C2539" s="37">
        <v>3</v>
      </c>
      <c r="D2539" s="37" t="s">
        <v>226</v>
      </c>
      <c r="E2539" s="37">
        <v>36</v>
      </c>
      <c r="F2539" s="37" t="s">
        <v>180</v>
      </c>
      <c r="G2539" s="38" t="str">
        <f t="shared" si="444"/>
        <v>3.3.96.36.22</v>
      </c>
      <c r="H2539" s="23" t="s">
        <v>310</v>
      </c>
      <c r="I2539" s="29" t="str">
        <f t="shared" si="443"/>
        <v>A</v>
      </c>
      <c r="J2539" s="38">
        <f t="shared" si="445"/>
        <v>5</v>
      </c>
      <c r="K2539" s="39" t="s">
        <v>47</v>
      </c>
      <c r="L2539" s="38" t="s">
        <v>770</v>
      </c>
      <c r="M2539" s="38" t="s">
        <v>545</v>
      </c>
      <c r="N2539" s="59" t="s">
        <v>549</v>
      </c>
      <c r="O2539" s="62" t="s">
        <v>554</v>
      </c>
      <c r="Q2539" s="2" t="str">
        <f t="shared" si="446"/>
        <v>3.3.96.36.22</v>
      </c>
      <c r="R2539" s="2" t="str">
        <f t="shared" si="447"/>
        <v>33963622</v>
      </c>
      <c r="S2539" s="2" t="b">
        <f t="shared" si="448"/>
        <v>1</v>
      </c>
      <c r="T2539" s="6" t="str">
        <f t="shared" si="449"/>
        <v>33963622</v>
      </c>
      <c r="V2539" s="9" t="str">
        <f t="shared" si="450"/>
        <v>A</v>
      </c>
      <c r="W2539" s="2" t="b">
        <f t="shared" si="451"/>
        <v>1</v>
      </c>
      <c r="Y2539" s="2" t="str">
        <f t="shared" si="452"/>
        <v>3.3.96.36.22 - MANUTENÇÃO E CONSERVAÇÃO DE BENS IMÓVEIS</v>
      </c>
      <c r="Z2539" s="2" t="s">
        <v>549</v>
      </c>
    </row>
    <row r="2540" spans="2:26" x14ac:dyDescent="0.25">
      <c r="B2540" s="36">
        <v>3</v>
      </c>
      <c r="C2540" s="37">
        <v>3</v>
      </c>
      <c r="D2540" s="37" t="s">
        <v>226</v>
      </c>
      <c r="E2540" s="37">
        <v>36</v>
      </c>
      <c r="F2540" s="37" t="s">
        <v>181</v>
      </c>
      <c r="G2540" s="38" t="str">
        <f t="shared" si="444"/>
        <v>3.3.96.36.23</v>
      </c>
      <c r="H2540" s="23" t="s">
        <v>407</v>
      </c>
      <c r="I2540" s="29" t="str">
        <f t="shared" si="443"/>
        <v>A</v>
      </c>
      <c r="J2540" s="38">
        <f t="shared" si="445"/>
        <v>5</v>
      </c>
      <c r="K2540" s="39" t="s">
        <v>47</v>
      </c>
      <c r="L2540" s="38" t="s">
        <v>770</v>
      </c>
      <c r="M2540" s="38" t="s">
        <v>545</v>
      </c>
      <c r="N2540" s="59" t="s">
        <v>549</v>
      </c>
      <c r="O2540" s="62" t="s">
        <v>554</v>
      </c>
      <c r="Q2540" s="2" t="str">
        <f t="shared" si="446"/>
        <v>3.3.96.36.23</v>
      </c>
      <c r="R2540" s="2" t="str">
        <f t="shared" si="447"/>
        <v>33963623</v>
      </c>
      <c r="S2540" s="2" t="b">
        <f t="shared" si="448"/>
        <v>1</v>
      </c>
      <c r="T2540" s="6" t="str">
        <f t="shared" si="449"/>
        <v>33963623</v>
      </c>
      <c r="V2540" s="9" t="str">
        <f t="shared" si="450"/>
        <v>A</v>
      </c>
      <c r="W2540" s="2" t="b">
        <f t="shared" si="451"/>
        <v>1</v>
      </c>
      <c r="Y2540" s="2" t="str">
        <f t="shared" si="452"/>
        <v>3.3.96.36.23 - FORNECIMENTO DE GÊNERO DE ALIMENTAÇÃO</v>
      </c>
      <c r="Z2540" s="2" t="s">
        <v>549</v>
      </c>
    </row>
    <row r="2541" spans="2:26" x14ac:dyDescent="0.25">
      <c r="B2541" s="36">
        <v>3</v>
      </c>
      <c r="C2541" s="37">
        <v>3</v>
      </c>
      <c r="D2541" s="37" t="s">
        <v>226</v>
      </c>
      <c r="E2541" s="37">
        <v>36</v>
      </c>
      <c r="F2541" s="37" t="s">
        <v>151</v>
      </c>
      <c r="G2541" s="38" t="str">
        <f t="shared" si="444"/>
        <v>3.3.96.36.24</v>
      </c>
      <c r="H2541" s="23" t="s">
        <v>312</v>
      </c>
      <c r="I2541" s="29" t="str">
        <f t="shared" si="443"/>
        <v>A</v>
      </c>
      <c r="J2541" s="38">
        <f t="shared" si="445"/>
        <v>5</v>
      </c>
      <c r="K2541" s="39" t="s">
        <v>47</v>
      </c>
      <c r="L2541" s="38" t="s">
        <v>770</v>
      </c>
      <c r="M2541" s="38" t="s">
        <v>545</v>
      </c>
      <c r="N2541" s="59" t="s">
        <v>549</v>
      </c>
      <c r="O2541" s="62" t="s">
        <v>554</v>
      </c>
      <c r="Q2541" s="2" t="str">
        <f t="shared" si="446"/>
        <v>3.3.96.36.24</v>
      </c>
      <c r="R2541" s="2" t="str">
        <f t="shared" si="447"/>
        <v>33963624</v>
      </c>
      <c r="S2541" s="2" t="b">
        <f t="shared" si="448"/>
        <v>1</v>
      </c>
      <c r="T2541" s="6" t="str">
        <f t="shared" si="449"/>
        <v>33963624</v>
      </c>
      <c r="V2541" s="9" t="str">
        <f t="shared" si="450"/>
        <v>A</v>
      </c>
      <c r="W2541" s="2" t="b">
        <f t="shared" si="451"/>
        <v>1</v>
      </c>
      <c r="Y2541" s="2" t="str">
        <f t="shared" si="452"/>
        <v>3.3.96.36.24 - SERVIÇOS DE CARÁTER SECRETO OU RESERVADO</v>
      </c>
      <c r="Z2541" s="2" t="s">
        <v>549</v>
      </c>
    </row>
    <row r="2542" spans="2:26" x14ac:dyDescent="0.25">
      <c r="B2542" s="36">
        <v>3</v>
      </c>
      <c r="C2542" s="37">
        <v>3</v>
      </c>
      <c r="D2542" s="37" t="s">
        <v>226</v>
      </c>
      <c r="E2542" s="37">
        <v>36</v>
      </c>
      <c r="F2542" s="37" t="s">
        <v>160</v>
      </c>
      <c r="G2542" s="38" t="str">
        <f t="shared" si="444"/>
        <v>3.3.96.36.25</v>
      </c>
      <c r="H2542" s="23" t="s">
        <v>313</v>
      </c>
      <c r="I2542" s="29" t="str">
        <f t="shared" si="443"/>
        <v>A</v>
      </c>
      <c r="J2542" s="38">
        <f t="shared" si="445"/>
        <v>5</v>
      </c>
      <c r="K2542" s="39" t="s">
        <v>47</v>
      </c>
      <c r="L2542" s="38" t="s">
        <v>770</v>
      </c>
      <c r="M2542" s="38" t="s">
        <v>545</v>
      </c>
      <c r="N2542" s="59" t="s">
        <v>549</v>
      </c>
      <c r="O2542" s="62" t="s">
        <v>554</v>
      </c>
      <c r="Q2542" s="2" t="str">
        <f t="shared" si="446"/>
        <v>3.3.96.36.25</v>
      </c>
      <c r="R2542" s="2" t="str">
        <f t="shared" si="447"/>
        <v>33963625</v>
      </c>
      <c r="S2542" s="2" t="b">
        <f t="shared" si="448"/>
        <v>1</v>
      </c>
      <c r="T2542" s="6" t="str">
        <f t="shared" si="449"/>
        <v>33963625</v>
      </c>
      <c r="V2542" s="9" t="str">
        <f t="shared" si="450"/>
        <v>A</v>
      </c>
      <c r="W2542" s="2" t="b">
        <f t="shared" si="451"/>
        <v>1</v>
      </c>
      <c r="Y2542" s="2" t="str">
        <f t="shared" si="452"/>
        <v>3.3.96.36.25 - SERVIÇOS DE LIMPEZA E CONSERVAÇÃO</v>
      </c>
      <c r="Z2542" s="2" t="s">
        <v>549</v>
      </c>
    </row>
    <row r="2543" spans="2:26" x14ac:dyDescent="0.25">
      <c r="B2543" s="36">
        <v>3</v>
      </c>
      <c r="C2543" s="37">
        <v>3</v>
      </c>
      <c r="D2543" s="37" t="s">
        <v>226</v>
      </c>
      <c r="E2543" s="37">
        <v>36</v>
      </c>
      <c r="F2543" s="37" t="s">
        <v>158</v>
      </c>
      <c r="G2543" s="38" t="str">
        <f t="shared" si="444"/>
        <v>3.3.96.36.26</v>
      </c>
      <c r="H2543" s="23" t="s">
        <v>314</v>
      </c>
      <c r="I2543" s="29" t="str">
        <f t="shared" si="443"/>
        <v>A</v>
      </c>
      <c r="J2543" s="38">
        <f t="shared" si="445"/>
        <v>5</v>
      </c>
      <c r="K2543" s="39" t="s">
        <v>47</v>
      </c>
      <c r="L2543" s="38" t="s">
        <v>770</v>
      </c>
      <c r="M2543" s="38" t="s">
        <v>545</v>
      </c>
      <c r="N2543" s="59" t="s">
        <v>549</v>
      </c>
      <c r="O2543" s="62" t="s">
        <v>554</v>
      </c>
      <c r="Q2543" s="2" t="str">
        <f t="shared" si="446"/>
        <v>3.3.96.36.26</v>
      </c>
      <c r="R2543" s="2" t="str">
        <f t="shared" si="447"/>
        <v>33963626</v>
      </c>
      <c r="S2543" s="2" t="b">
        <f t="shared" si="448"/>
        <v>1</v>
      </c>
      <c r="T2543" s="6" t="str">
        <f t="shared" si="449"/>
        <v>33963626</v>
      </c>
      <c r="V2543" s="9" t="str">
        <f t="shared" si="450"/>
        <v>A</v>
      </c>
      <c r="W2543" s="2" t="b">
        <f t="shared" si="451"/>
        <v>1</v>
      </c>
      <c r="Y2543" s="2" t="str">
        <f t="shared" si="452"/>
        <v>3.3.96.36.26 - SERVIÇOS DOMÉSTICOS</v>
      </c>
      <c r="Z2543" s="2" t="s">
        <v>549</v>
      </c>
    </row>
    <row r="2544" spans="2:26" x14ac:dyDescent="0.25">
      <c r="B2544" s="36">
        <v>3</v>
      </c>
      <c r="C2544" s="37">
        <v>3</v>
      </c>
      <c r="D2544" s="37" t="s">
        <v>226</v>
      </c>
      <c r="E2544" s="37">
        <v>36</v>
      </c>
      <c r="F2544" s="37" t="s">
        <v>152</v>
      </c>
      <c r="G2544" s="38" t="str">
        <f t="shared" si="444"/>
        <v>3.3.96.36.27</v>
      </c>
      <c r="H2544" s="23" t="s">
        <v>105</v>
      </c>
      <c r="I2544" s="29" t="str">
        <f t="shared" si="443"/>
        <v>A</v>
      </c>
      <c r="J2544" s="38">
        <f t="shared" si="445"/>
        <v>5</v>
      </c>
      <c r="K2544" s="39" t="s">
        <v>47</v>
      </c>
      <c r="L2544" s="38" t="s">
        <v>770</v>
      </c>
      <c r="M2544" s="38" t="s">
        <v>545</v>
      </c>
      <c r="N2544" s="59" t="s">
        <v>549</v>
      </c>
      <c r="O2544" s="62" t="s">
        <v>554</v>
      </c>
      <c r="Q2544" s="2" t="str">
        <f t="shared" si="446"/>
        <v>3.3.96.36.27</v>
      </c>
      <c r="R2544" s="2" t="str">
        <f t="shared" si="447"/>
        <v>33963627</v>
      </c>
      <c r="S2544" s="2" t="b">
        <f t="shared" si="448"/>
        <v>1</v>
      </c>
      <c r="T2544" s="6" t="str">
        <f t="shared" si="449"/>
        <v>33963627</v>
      </c>
      <c r="V2544" s="9" t="str">
        <f t="shared" si="450"/>
        <v>A</v>
      </c>
      <c r="W2544" s="2" t="b">
        <f t="shared" si="451"/>
        <v>1</v>
      </c>
      <c r="Y2544" s="2" t="str">
        <f t="shared" si="452"/>
        <v>3.3.96.36.27 - SERVIÇOS DE COMUNICAÇÃO EM GERAL</v>
      </c>
      <c r="Z2544" s="2" t="s">
        <v>549</v>
      </c>
    </row>
    <row r="2545" spans="2:26" x14ac:dyDescent="0.25">
      <c r="B2545" s="36">
        <v>3</v>
      </c>
      <c r="C2545" s="37">
        <v>3</v>
      </c>
      <c r="D2545" s="37" t="s">
        <v>226</v>
      </c>
      <c r="E2545" s="37">
        <v>36</v>
      </c>
      <c r="F2545" s="37" t="s">
        <v>182</v>
      </c>
      <c r="G2545" s="38" t="str">
        <f t="shared" si="444"/>
        <v>3.3.96.36.28</v>
      </c>
      <c r="H2545" s="23" t="s">
        <v>605</v>
      </c>
      <c r="I2545" s="29" t="str">
        <f t="shared" si="443"/>
        <v>A</v>
      </c>
      <c r="J2545" s="38">
        <f t="shared" si="445"/>
        <v>5</v>
      </c>
      <c r="K2545" s="39" t="s">
        <v>47</v>
      </c>
      <c r="L2545" s="38" t="s">
        <v>770</v>
      </c>
      <c r="M2545" s="38" t="s">
        <v>545</v>
      </c>
      <c r="N2545" s="59" t="s">
        <v>549</v>
      </c>
      <c r="O2545" s="62" t="s">
        <v>554</v>
      </c>
      <c r="Q2545" s="2" t="str">
        <f t="shared" si="446"/>
        <v>3.3.96.36.28</v>
      </c>
      <c r="R2545" s="2" t="str">
        <f t="shared" si="447"/>
        <v>33963628</v>
      </c>
      <c r="S2545" s="2" t="b">
        <f t="shared" si="448"/>
        <v>1</v>
      </c>
      <c r="T2545" s="6" t="str">
        <f t="shared" si="449"/>
        <v>33963628</v>
      </c>
      <c r="V2545" s="9" t="str">
        <f t="shared" si="450"/>
        <v>A</v>
      </c>
      <c r="W2545" s="2" t="b">
        <f t="shared" si="451"/>
        <v>1</v>
      </c>
      <c r="Y2545" s="2" t="str">
        <f t="shared" si="452"/>
        <v>3.3.96.36.28 - SERVIÇOS DE SELEÇÃO E TREINAMENTO</v>
      </c>
      <c r="Z2545" s="2" t="s">
        <v>549</v>
      </c>
    </row>
    <row r="2546" spans="2:26" x14ac:dyDescent="0.25">
      <c r="B2546" s="36" t="s">
        <v>135</v>
      </c>
      <c r="C2546" s="37" t="s">
        <v>135</v>
      </c>
      <c r="D2546" s="37" t="s">
        <v>226</v>
      </c>
      <c r="E2546" s="37" t="s">
        <v>172</v>
      </c>
      <c r="F2546" s="37" t="s">
        <v>137</v>
      </c>
      <c r="G2546" s="38" t="str">
        <f t="shared" si="444"/>
        <v>3.3.96.36.30</v>
      </c>
      <c r="H2546" s="23" t="s">
        <v>601</v>
      </c>
      <c r="I2546" s="29" t="str">
        <f t="shared" si="443"/>
        <v>A</v>
      </c>
      <c r="J2546" s="38">
        <f t="shared" si="445"/>
        <v>5</v>
      </c>
      <c r="K2546" s="39" t="s">
        <v>47</v>
      </c>
      <c r="L2546" s="38" t="s">
        <v>770</v>
      </c>
      <c r="M2546" s="38" t="s">
        <v>545</v>
      </c>
      <c r="N2546" s="59" t="s">
        <v>549</v>
      </c>
      <c r="O2546" s="62" t="s">
        <v>554</v>
      </c>
      <c r="Q2546" s="2" t="str">
        <f t="shared" si="446"/>
        <v>3.3.96.36.30</v>
      </c>
      <c r="R2546" s="2" t="str">
        <f t="shared" si="447"/>
        <v>33963630</v>
      </c>
      <c r="S2546" s="2" t="b">
        <f t="shared" si="448"/>
        <v>1</v>
      </c>
      <c r="T2546" s="6" t="str">
        <f t="shared" si="449"/>
        <v>33963630</v>
      </c>
      <c r="V2546" s="9" t="str">
        <f t="shared" si="450"/>
        <v>A</v>
      </c>
      <c r="W2546" s="2" t="b">
        <f t="shared" si="451"/>
        <v>1</v>
      </c>
      <c r="Y2546" s="2" t="str">
        <f t="shared" si="452"/>
        <v>3.3.96.36.30 - SERVIÇOS MÉDICOS E ODONTOLÓGICOS</v>
      </c>
      <c r="Z2546" s="2" t="s">
        <v>549</v>
      </c>
    </row>
    <row r="2547" spans="2:26" x14ac:dyDescent="0.25">
      <c r="B2547" s="36">
        <v>3</v>
      </c>
      <c r="C2547" s="37">
        <v>3</v>
      </c>
      <c r="D2547" s="37" t="s">
        <v>226</v>
      </c>
      <c r="E2547" s="37">
        <v>36</v>
      </c>
      <c r="F2547" s="37" t="s">
        <v>150</v>
      </c>
      <c r="G2547" s="38" t="str">
        <f t="shared" si="444"/>
        <v>3.3.96.36.31</v>
      </c>
      <c r="H2547" s="23" t="s">
        <v>315</v>
      </c>
      <c r="I2547" s="29" t="str">
        <f t="shared" si="443"/>
        <v>A</v>
      </c>
      <c r="J2547" s="38">
        <f t="shared" si="445"/>
        <v>5</v>
      </c>
      <c r="K2547" s="39" t="s">
        <v>47</v>
      </c>
      <c r="L2547" s="38" t="s">
        <v>770</v>
      </c>
      <c r="M2547" s="38" t="s">
        <v>545</v>
      </c>
      <c r="N2547" s="59" t="s">
        <v>549</v>
      </c>
      <c r="O2547" s="62" t="s">
        <v>554</v>
      </c>
      <c r="Q2547" s="2" t="str">
        <f t="shared" si="446"/>
        <v>3.3.96.36.31</v>
      </c>
      <c r="R2547" s="2" t="str">
        <f t="shared" si="447"/>
        <v>33963631</v>
      </c>
      <c r="S2547" s="2" t="b">
        <f t="shared" si="448"/>
        <v>1</v>
      </c>
      <c r="T2547" s="6" t="str">
        <f t="shared" si="449"/>
        <v>33963631</v>
      </c>
      <c r="V2547" s="9" t="str">
        <f t="shared" si="450"/>
        <v>A</v>
      </c>
      <c r="W2547" s="2" t="b">
        <f t="shared" si="451"/>
        <v>1</v>
      </c>
      <c r="Y2547" s="2" t="str">
        <f t="shared" si="452"/>
        <v>3.3.96.36.31 - SERVIÇOS DE REABILITAÇÃO PROFISSIONAL</v>
      </c>
      <c r="Z2547" s="2" t="s">
        <v>549</v>
      </c>
    </row>
    <row r="2548" spans="2:26" x14ac:dyDescent="0.25">
      <c r="B2548" s="36" t="s">
        <v>135</v>
      </c>
      <c r="C2548" s="37" t="s">
        <v>135</v>
      </c>
      <c r="D2548" s="37" t="s">
        <v>226</v>
      </c>
      <c r="E2548" s="37" t="s">
        <v>172</v>
      </c>
      <c r="F2548" s="37" t="s">
        <v>155</v>
      </c>
      <c r="G2548" s="38" t="str">
        <f t="shared" si="444"/>
        <v>3.3.96.36.32</v>
      </c>
      <c r="H2548" s="23" t="s">
        <v>602</v>
      </c>
      <c r="I2548" s="29" t="str">
        <f t="shared" si="443"/>
        <v>A</v>
      </c>
      <c r="J2548" s="38">
        <f t="shared" si="445"/>
        <v>5</v>
      </c>
      <c r="K2548" s="39" t="s">
        <v>47</v>
      </c>
      <c r="L2548" s="38" t="s">
        <v>770</v>
      </c>
      <c r="M2548" s="38" t="s">
        <v>545</v>
      </c>
      <c r="N2548" s="59" t="s">
        <v>549</v>
      </c>
      <c r="O2548" s="62" t="s">
        <v>554</v>
      </c>
      <c r="Q2548" s="2" t="str">
        <f t="shared" si="446"/>
        <v>3.3.96.36.32</v>
      </c>
      <c r="R2548" s="2" t="str">
        <f t="shared" si="447"/>
        <v>33963632</v>
      </c>
      <c r="S2548" s="2" t="b">
        <f t="shared" si="448"/>
        <v>1</v>
      </c>
      <c r="T2548" s="6" t="str">
        <f t="shared" si="449"/>
        <v>33963632</v>
      </c>
      <c r="V2548" s="9" t="str">
        <f t="shared" si="450"/>
        <v>A</v>
      </c>
      <c r="W2548" s="2" t="b">
        <f t="shared" si="451"/>
        <v>1</v>
      </c>
      <c r="Y2548" s="2" t="str">
        <f t="shared" si="452"/>
        <v>3.3.96.36.32 - SERVIÇOS DE ASSISTÊNCIA SOCIAL</v>
      </c>
      <c r="Z2548" s="2" t="s">
        <v>549</v>
      </c>
    </row>
    <row r="2549" spans="2:26" x14ac:dyDescent="0.25">
      <c r="B2549" s="36" t="s">
        <v>135</v>
      </c>
      <c r="C2549" s="37" t="s">
        <v>135</v>
      </c>
      <c r="D2549" s="37" t="s">
        <v>226</v>
      </c>
      <c r="E2549" s="37" t="s">
        <v>172</v>
      </c>
      <c r="F2549" s="37" t="s">
        <v>156</v>
      </c>
      <c r="G2549" s="38" t="str">
        <f t="shared" si="444"/>
        <v>3.3.96.36.34</v>
      </c>
      <c r="H2549" s="23" t="s">
        <v>603</v>
      </c>
      <c r="I2549" s="29" t="str">
        <f t="shared" si="443"/>
        <v>A</v>
      </c>
      <c r="J2549" s="38">
        <f t="shared" si="445"/>
        <v>5</v>
      </c>
      <c r="K2549" s="39" t="s">
        <v>47</v>
      </c>
      <c r="L2549" s="38" t="s">
        <v>770</v>
      </c>
      <c r="M2549" s="38" t="s">
        <v>545</v>
      </c>
      <c r="N2549" s="59" t="s">
        <v>549</v>
      </c>
      <c r="O2549" s="62" t="s">
        <v>554</v>
      </c>
      <c r="Q2549" s="2" t="str">
        <f t="shared" si="446"/>
        <v>3.3.96.36.34</v>
      </c>
      <c r="R2549" s="2" t="str">
        <f t="shared" si="447"/>
        <v>33963634</v>
      </c>
      <c r="S2549" s="2" t="b">
        <f t="shared" si="448"/>
        <v>1</v>
      </c>
      <c r="T2549" s="6" t="str">
        <f t="shared" si="449"/>
        <v>33963634</v>
      </c>
      <c r="V2549" s="9" t="str">
        <f t="shared" si="450"/>
        <v>A</v>
      </c>
      <c r="W2549" s="2" t="b">
        <f t="shared" si="451"/>
        <v>1</v>
      </c>
      <c r="Y2549" s="2" t="str">
        <f t="shared" si="452"/>
        <v>3.3.96.36.34 - SERVIÇOS DE PERÍCIAS MÉDICAS POR BENEFÍCIOS</v>
      </c>
      <c r="Z2549" s="2" t="s">
        <v>549</v>
      </c>
    </row>
    <row r="2550" spans="2:26" x14ac:dyDescent="0.25">
      <c r="B2550" s="36">
        <v>3</v>
      </c>
      <c r="C2550" s="37">
        <v>3</v>
      </c>
      <c r="D2550" s="37" t="s">
        <v>226</v>
      </c>
      <c r="E2550" s="37">
        <v>36</v>
      </c>
      <c r="F2550" s="37">
        <v>35</v>
      </c>
      <c r="G2550" s="38" t="str">
        <f t="shared" si="444"/>
        <v>3.3.96.36.35</v>
      </c>
      <c r="H2550" s="23" t="s">
        <v>606</v>
      </c>
      <c r="I2550" s="29" t="str">
        <f t="shared" si="443"/>
        <v>A</v>
      </c>
      <c r="J2550" s="38">
        <f t="shared" si="445"/>
        <v>5</v>
      </c>
      <c r="K2550" s="39" t="s">
        <v>47</v>
      </c>
      <c r="L2550" s="38" t="s">
        <v>770</v>
      </c>
      <c r="M2550" s="38" t="s">
        <v>545</v>
      </c>
      <c r="N2550" s="59" t="s">
        <v>549</v>
      </c>
      <c r="O2550" s="62" t="s">
        <v>554</v>
      </c>
      <c r="Q2550" s="2" t="str">
        <f t="shared" si="446"/>
        <v>3.3.96.36.35</v>
      </c>
      <c r="R2550" s="2" t="str">
        <f t="shared" si="447"/>
        <v>33963635</v>
      </c>
      <c r="S2550" s="2" t="b">
        <f t="shared" si="448"/>
        <v>1</v>
      </c>
      <c r="T2550" s="6" t="str">
        <f t="shared" si="449"/>
        <v>33963635</v>
      </c>
      <c r="V2550" s="9" t="str">
        <f t="shared" si="450"/>
        <v>A</v>
      </c>
      <c r="W2550" s="2" t="b">
        <f t="shared" si="451"/>
        <v>1</v>
      </c>
      <c r="Y2550" s="2" t="str">
        <f t="shared" si="452"/>
        <v>3.3.96.36.35 - SERVIÇOS DE APOIO ADMINISTRATIVO, TÉCNICO E OPERACIONAL</v>
      </c>
      <c r="Z2550" s="2" t="s">
        <v>549</v>
      </c>
    </row>
    <row r="2551" spans="2:26" x14ac:dyDescent="0.25">
      <c r="B2551" s="36">
        <v>3</v>
      </c>
      <c r="C2551" s="37">
        <v>3</v>
      </c>
      <c r="D2551" s="37" t="s">
        <v>226</v>
      </c>
      <c r="E2551" s="37">
        <v>36</v>
      </c>
      <c r="F2551" s="37">
        <v>36</v>
      </c>
      <c r="G2551" s="38" t="str">
        <f t="shared" si="444"/>
        <v>3.3.96.36.36</v>
      </c>
      <c r="H2551" s="23" t="s">
        <v>607</v>
      </c>
      <c r="I2551" s="29" t="str">
        <f t="shared" si="443"/>
        <v>A</v>
      </c>
      <c r="J2551" s="38">
        <f t="shared" si="445"/>
        <v>5</v>
      </c>
      <c r="K2551" s="39" t="s">
        <v>47</v>
      </c>
      <c r="L2551" s="38" t="s">
        <v>770</v>
      </c>
      <c r="M2551" s="38" t="s">
        <v>545</v>
      </c>
      <c r="N2551" s="59" t="s">
        <v>549</v>
      </c>
      <c r="O2551" s="62" t="s">
        <v>554</v>
      </c>
      <c r="Q2551" s="2" t="str">
        <f t="shared" si="446"/>
        <v>3.3.96.36.36</v>
      </c>
      <c r="R2551" s="2" t="str">
        <f t="shared" si="447"/>
        <v>33963636</v>
      </c>
      <c r="S2551" s="2" t="b">
        <f t="shared" si="448"/>
        <v>1</v>
      </c>
      <c r="T2551" s="6" t="str">
        <f t="shared" si="449"/>
        <v>33963636</v>
      </c>
      <c r="V2551" s="9" t="str">
        <f t="shared" si="450"/>
        <v>A</v>
      </c>
      <c r="W2551" s="2" t="b">
        <f t="shared" si="451"/>
        <v>1</v>
      </c>
      <c r="Y2551" s="2" t="str">
        <f t="shared" si="452"/>
        <v>3.3.96.36.36 - SERVIÇOS DE CONSERVAÇÃO E REBENEFICIAMENTO DE MERCADORIAS</v>
      </c>
      <c r="Z2551" s="2" t="s">
        <v>549</v>
      </c>
    </row>
    <row r="2552" spans="2:26" x14ac:dyDescent="0.25">
      <c r="B2552" s="36">
        <v>3</v>
      </c>
      <c r="C2552" s="37">
        <v>3</v>
      </c>
      <c r="D2552" s="37" t="s">
        <v>226</v>
      </c>
      <c r="E2552" s="37">
        <v>36</v>
      </c>
      <c r="F2552" s="37">
        <v>37</v>
      </c>
      <c r="G2552" s="38" t="str">
        <f t="shared" si="444"/>
        <v>3.3.96.36.37</v>
      </c>
      <c r="H2552" s="23" t="s">
        <v>317</v>
      </c>
      <c r="I2552" s="29" t="str">
        <f t="shared" si="443"/>
        <v>A</v>
      </c>
      <c r="J2552" s="38">
        <f t="shared" si="445"/>
        <v>5</v>
      </c>
      <c r="K2552" s="39" t="s">
        <v>47</v>
      </c>
      <c r="L2552" s="38" t="s">
        <v>770</v>
      </c>
      <c r="M2552" s="38" t="s">
        <v>545</v>
      </c>
      <c r="N2552" s="59" t="s">
        <v>549</v>
      </c>
      <c r="O2552" s="62" t="s">
        <v>554</v>
      </c>
      <c r="Q2552" s="2" t="str">
        <f t="shared" si="446"/>
        <v>3.3.96.36.37</v>
      </c>
      <c r="R2552" s="2" t="str">
        <f t="shared" si="447"/>
        <v>33963637</v>
      </c>
      <c r="S2552" s="2" t="b">
        <f t="shared" si="448"/>
        <v>1</v>
      </c>
      <c r="T2552" s="6" t="str">
        <f t="shared" si="449"/>
        <v>33963637</v>
      </c>
      <c r="V2552" s="9" t="str">
        <f t="shared" si="450"/>
        <v>A</v>
      </c>
      <c r="W2552" s="2" t="b">
        <f t="shared" si="451"/>
        <v>1</v>
      </c>
      <c r="Y2552" s="2" t="str">
        <f t="shared" si="452"/>
        <v>3.3.96.36.37 - CONFECÇÃO DE MATERIAL DE ACONDICIONAMENTO E EMBALAGEM</v>
      </c>
      <c r="Z2552" s="2" t="s">
        <v>549</v>
      </c>
    </row>
    <row r="2553" spans="2:26" x14ac:dyDescent="0.25">
      <c r="B2553" s="36">
        <v>3</v>
      </c>
      <c r="C2553" s="37">
        <v>3</v>
      </c>
      <c r="D2553" s="37" t="s">
        <v>226</v>
      </c>
      <c r="E2553" s="37">
        <v>36</v>
      </c>
      <c r="F2553" s="37">
        <v>38</v>
      </c>
      <c r="G2553" s="38" t="str">
        <f t="shared" si="444"/>
        <v>3.3.96.36.38</v>
      </c>
      <c r="H2553" s="23" t="s">
        <v>318</v>
      </c>
      <c r="I2553" s="29" t="str">
        <f t="shared" si="443"/>
        <v>A</v>
      </c>
      <c r="J2553" s="38">
        <f t="shared" si="445"/>
        <v>5</v>
      </c>
      <c r="K2553" s="39" t="s">
        <v>47</v>
      </c>
      <c r="L2553" s="38" t="s">
        <v>770</v>
      </c>
      <c r="M2553" s="38" t="s">
        <v>545</v>
      </c>
      <c r="N2553" s="59" t="s">
        <v>549</v>
      </c>
      <c r="O2553" s="62" t="s">
        <v>554</v>
      </c>
      <c r="Q2553" s="2" t="str">
        <f t="shared" si="446"/>
        <v>3.3.96.36.38</v>
      </c>
      <c r="R2553" s="2" t="str">
        <f t="shared" si="447"/>
        <v>33963638</v>
      </c>
      <c r="S2553" s="2" t="b">
        <f t="shared" si="448"/>
        <v>1</v>
      </c>
      <c r="T2553" s="6" t="str">
        <f t="shared" si="449"/>
        <v>33963638</v>
      </c>
      <c r="V2553" s="9" t="str">
        <f t="shared" si="450"/>
        <v>A</v>
      </c>
      <c r="W2553" s="2" t="b">
        <f t="shared" si="451"/>
        <v>1</v>
      </c>
      <c r="Y2553" s="2" t="str">
        <f t="shared" si="452"/>
        <v>3.3.96.36.38 - CONFECÇÃO DE UNIFORMES, BANDEIRAS E FLÂMULAS</v>
      </c>
      <c r="Z2553" s="2" t="s">
        <v>549</v>
      </c>
    </row>
    <row r="2554" spans="2:26" x14ac:dyDescent="0.25">
      <c r="B2554" s="36">
        <v>3</v>
      </c>
      <c r="C2554" s="37">
        <v>3</v>
      </c>
      <c r="D2554" s="37" t="s">
        <v>226</v>
      </c>
      <c r="E2554" s="37">
        <v>36</v>
      </c>
      <c r="F2554" s="37">
        <v>39</v>
      </c>
      <c r="G2554" s="38" t="str">
        <f t="shared" si="444"/>
        <v>3.3.96.36.39</v>
      </c>
      <c r="H2554" s="23" t="s">
        <v>319</v>
      </c>
      <c r="I2554" s="29" t="str">
        <f t="shared" si="443"/>
        <v>A</v>
      </c>
      <c r="J2554" s="38">
        <f t="shared" si="445"/>
        <v>5</v>
      </c>
      <c r="K2554" s="39" t="s">
        <v>47</v>
      </c>
      <c r="L2554" s="38" t="s">
        <v>770</v>
      </c>
      <c r="M2554" s="38" t="s">
        <v>545</v>
      </c>
      <c r="N2554" s="59" t="s">
        <v>549</v>
      </c>
      <c r="O2554" s="62" t="s">
        <v>554</v>
      </c>
      <c r="Q2554" s="2" t="str">
        <f t="shared" si="446"/>
        <v>3.3.96.36.39</v>
      </c>
      <c r="R2554" s="2" t="str">
        <f t="shared" si="447"/>
        <v>33963639</v>
      </c>
      <c r="S2554" s="2" t="b">
        <f t="shared" si="448"/>
        <v>1</v>
      </c>
      <c r="T2554" s="6" t="str">
        <f t="shared" si="449"/>
        <v>33963639</v>
      </c>
      <c r="V2554" s="9" t="str">
        <f t="shared" si="450"/>
        <v>A</v>
      </c>
      <c r="W2554" s="2" t="b">
        <f t="shared" si="451"/>
        <v>1</v>
      </c>
      <c r="Y2554" s="2" t="str">
        <f t="shared" si="452"/>
        <v>3.3.96.36.39 - FRETES E TRANSPORTES DE ENCOMENDAS</v>
      </c>
      <c r="Z2554" s="2" t="s">
        <v>549</v>
      </c>
    </row>
    <row r="2555" spans="2:26" x14ac:dyDescent="0.25">
      <c r="B2555" s="36">
        <v>3</v>
      </c>
      <c r="C2555" s="37">
        <v>3</v>
      </c>
      <c r="D2555" s="37" t="s">
        <v>226</v>
      </c>
      <c r="E2555" s="37">
        <v>36</v>
      </c>
      <c r="F2555" s="37">
        <v>40</v>
      </c>
      <c r="G2555" s="38" t="str">
        <f t="shared" si="444"/>
        <v>3.3.96.36.40</v>
      </c>
      <c r="H2555" s="23" t="s">
        <v>320</v>
      </c>
      <c r="I2555" s="29" t="str">
        <f t="shared" si="443"/>
        <v>A</v>
      </c>
      <c r="J2555" s="38">
        <f t="shared" si="445"/>
        <v>5</v>
      </c>
      <c r="K2555" s="39" t="s">
        <v>47</v>
      </c>
      <c r="L2555" s="38" t="s">
        <v>770</v>
      </c>
      <c r="M2555" s="38" t="s">
        <v>545</v>
      </c>
      <c r="N2555" s="59" t="s">
        <v>549</v>
      </c>
      <c r="O2555" s="62" t="s">
        <v>554</v>
      </c>
      <c r="Q2555" s="2" t="str">
        <f t="shared" si="446"/>
        <v>3.3.96.36.40</v>
      </c>
      <c r="R2555" s="2" t="str">
        <f t="shared" si="447"/>
        <v>33963640</v>
      </c>
      <c r="S2555" s="2" t="b">
        <f t="shared" si="448"/>
        <v>1</v>
      </c>
      <c r="T2555" s="6" t="str">
        <f t="shared" si="449"/>
        <v>33963640</v>
      </c>
      <c r="V2555" s="9" t="str">
        <f t="shared" si="450"/>
        <v>A</v>
      </c>
      <c r="W2555" s="2" t="b">
        <f t="shared" si="451"/>
        <v>1</v>
      </c>
      <c r="Y2555" s="2" t="str">
        <f t="shared" si="452"/>
        <v>3.3.96.36.40 - ENCARGOS FINANCEIROS DEDUTÍVEIS</v>
      </c>
      <c r="Z2555" s="2" t="s">
        <v>549</v>
      </c>
    </row>
    <row r="2556" spans="2:26" x14ac:dyDescent="0.25">
      <c r="B2556" s="36">
        <v>3</v>
      </c>
      <c r="C2556" s="37">
        <v>3</v>
      </c>
      <c r="D2556" s="37" t="s">
        <v>226</v>
      </c>
      <c r="E2556" s="37">
        <v>36</v>
      </c>
      <c r="F2556" s="37">
        <v>41</v>
      </c>
      <c r="G2556" s="38" t="str">
        <f t="shared" si="444"/>
        <v>3.3.96.36.41</v>
      </c>
      <c r="H2556" s="23" t="s">
        <v>321</v>
      </c>
      <c r="I2556" s="29" t="str">
        <f t="shared" si="443"/>
        <v>A</v>
      </c>
      <c r="J2556" s="38">
        <f t="shared" si="445"/>
        <v>5</v>
      </c>
      <c r="K2556" s="39" t="s">
        <v>47</v>
      </c>
      <c r="L2556" s="38" t="s">
        <v>770</v>
      </c>
      <c r="M2556" s="38" t="s">
        <v>545</v>
      </c>
      <c r="N2556" s="59" t="s">
        <v>549</v>
      </c>
      <c r="O2556" s="62" t="s">
        <v>554</v>
      </c>
      <c r="Q2556" s="2" t="str">
        <f t="shared" si="446"/>
        <v>3.3.96.36.41</v>
      </c>
      <c r="R2556" s="2" t="str">
        <f t="shared" si="447"/>
        <v>33963641</v>
      </c>
      <c r="S2556" s="2" t="b">
        <f t="shared" si="448"/>
        <v>1</v>
      </c>
      <c r="T2556" s="6" t="str">
        <f t="shared" si="449"/>
        <v>33963641</v>
      </c>
      <c r="V2556" s="9" t="str">
        <f t="shared" si="450"/>
        <v>A</v>
      </c>
      <c r="W2556" s="2" t="b">
        <f t="shared" si="451"/>
        <v>1</v>
      </c>
      <c r="Y2556" s="2" t="str">
        <f t="shared" si="452"/>
        <v>3.3.96.36.41 - MULTAS DEDUTÍVEIS</v>
      </c>
      <c r="Z2556" s="2" t="s">
        <v>549</v>
      </c>
    </row>
    <row r="2557" spans="2:26" x14ac:dyDescent="0.25">
      <c r="B2557" s="36">
        <v>3</v>
      </c>
      <c r="C2557" s="37">
        <v>3</v>
      </c>
      <c r="D2557" s="37" t="s">
        <v>226</v>
      </c>
      <c r="E2557" s="37">
        <v>36</v>
      </c>
      <c r="F2557" s="37">
        <v>42</v>
      </c>
      <c r="G2557" s="38" t="str">
        <f t="shared" si="444"/>
        <v>3.3.96.36.42</v>
      </c>
      <c r="H2557" s="23" t="s">
        <v>322</v>
      </c>
      <c r="I2557" s="29" t="str">
        <f t="shared" si="443"/>
        <v>A</v>
      </c>
      <c r="J2557" s="38">
        <f t="shared" si="445"/>
        <v>5</v>
      </c>
      <c r="K2557" s="39" t="s">
        <v>47</v>
      </c>
      <c r="L2557" s="38" t="s">
        <v>770</v>
      </c>
      <c r="M2557" s="38" t="s">
        <v>545</v>
      </c>
      <c r="N2557" s="59" t="s">
        <v>549</v>
      </c>
      <c r="O2557" s="62" t="s">
        <v>554</v>
      </c>
      <c r="Q2557" s="2" t="str">
        <f t="shared" si="446"/>
        <v>3.3.96.36.42</v>
      </c>
      <c r="R2557" s="2" t="str">
        <f t="shared" si="447"/>
        <v>33963642</v>
      </c>
      <c r="S2557" s="2" t="b">
        <f t="shared" si="448"/>
        <v>1</v>
      </c>
      <c r="T2557" s="6" t="str">
        <f t="shared" si="449"/>
        <v>33963642</v>
      </c>
      <c r="V2557" s="9" t="str">
        <f t="shared" si="450"/>
        <v>A</v>
      </c>
      <c r="W2557" s="2" t="b">
        <f t="shared" si="451"/>
        <v>1</v>
      </c>
      <c r="Y2557" s="2" t="str">
        <f t="shared" si="452"/>
        <v>3.3.96.36.42 - JUROS</v>
      </c>
      <c r="Z2557" s="2" t="s">
        <v>549</v>
      </c>
    </row>
    <row r="2558" spans="2:26" x14ac:dyDescent="0.25">
      <c r="B2558" s="36">
        <v>3</v>
      </c>
      <c r="C2558" s="37">
        <v>3</v>
      </c>
      <c r="D2558" s="37" t="s">
        <v>226</v>
      </c>
      <c r="E2558" s="37">
        <v>36</v>
      </c>
      <c r="F2558" s="37">
        <v>43</v>
      </c>
      <c r="G2558" s="38" t="str">
        <f t="shared" si="444"/>
        <v>3.3.96.36.43</v>
      </c>
      <c r="H2558" s="23" t="s">
        <v>323</v>
      </c>
      <c r="I2558" s="29" t="str">
        <f t="shared" si="443"/>
        <v>A</v>
      </c>
      <c r="J2558" s="38">
        <f t="shared" si="445"/>
        <v>5</v>
      </c>
      <c r="K2558" s="39" t="s">
        <v>47</v>
      </c>
      <c r="L2558" s="38" t="s">
        <v>770</v>
      </c>
      <c r="M2558" s="38" t="s">
        <v>545</v>
      </c>
      <c r="N2558" s="59" t="s">
        <v>549</v>
      </c>
      <c r="O2558" s="62" t="s">
        <v>554</v>
      </c>
      <c r="Q2558" s="2" t="str">
        <f t="shared" si="446"/>
        <v>3.3.96.36.43</v>
      </c>
      <c r="R2558" s="2" t="str">
        <f t="shared" si="447"/>
        <v>33963643</v>
      </c>
      <c r="S2558" s="2" t="b">
        <f t="shared" si="448"/>
        <v>1</v>
      </c>
      <c r="T2558" s="6" t="str">
        <f t="shared" si="449"/>
        <v>33963643</v>
      </c>
      <c r="V2558" s="9" t="str">
        <f t="shared" si="450"/>
        <v>A</v>
      </c>
      <c r="W2558" s="2" t="b">
        <f t="shared" si="451"/>
        <v>1</v>
      </c>
      <c r="Y2558" s="2" t="str">
        <f t="shared" si="452"/>
        <v>3.3.96.36.43 - ENCARGOS FINANCEIROS INDEDUTÍVEIS</v>
      </c>
      <c r="Z2558" s="2" t="s">
        <v>549</v>
      </c>
    </row>
    <row r="2559" spans="2:26" x14ac:dyDescent="0.25">
      <c r="B2559" s="36">
        <v>3</v>
      </c>
      <c r="C2559" s="37">
        <v>3</v>
      </c>
      <c r="D2559" s="37" t="s">
        <v>226</v>
      </c>
      <c r="E2559" s="37">
        <v>36</v>
      </c>
      <c r="F2559" s="37">
        <v>44</v>
      </c>
      <c r="G2559" s="38" t="str">
        <f t="shared" si="444"/>
        <v>3.3.96.36.44</v>
      </c>
      <c r="H2559" s="23" t="s">
        <v>324</v>
      </c>
      <c r="I2559" s="29" t="str">
        <f t="shared" si="443"/>
        <v>A</v>
      </c>
      <c r="J2559" s="38">
        <f t="shared" si="445"/>
        <v>5</v>
      </c>
      <c r="K2559" s="39" t="s">
        <v>47</v>
      </c>
      <c r="L2559" s="38" t="s">
        <v>770</v>
      </c>
      <c r="M2559" s="38" t="s">
        <v>545</v>
      </c>
      <c r="N2559" s="59" t="s">
        <v>549</v>
      </c>
      <c r="O2559" s="62" t="s">
        <v>554</v>
      </c>
      <c r="Q2559" s="2" t="str">
        <f t="shared" si="446"/>
        <v>3.3.96.36.44</v>
      </c>
      <c r="R2559" s="2" t="str">
        <f t="shared" si="447"/>
        <v>33963644</v>
      </c>
      <c r="S2559" s="2" t="b">
        <f t="shared" si="448"/>
        <v>1</v>
      </c>
      <c r="T2559" s="6" t="str">
        <f t="shared" si="449"/>
        <v>33963644</v>
      </c>
      <c r="V2559" s="9" t="str">
        <f t="shared" si="450"/>
        <v>A</v>
      </c>
      <c r="W2559" s="2" t="b">
        <f t="shared" si="451"/>
        <v>1</v>
      </c>
      <c r="Y2559" s="2" t="str">
        <f t="shared" si="452"/>
        <v>3.3.96.36.44 - MULTAS INDEDUTÍVEIS</v>
      </c>
      <c r="Z2559" s="2" t="s">
        <v>549</v>
      </c>
    </row>
    <row r="2560" spans="2:26" x14ac:dyDescent="0.25">
      <c r="B2560" s="36" t="s">
        <v>135</v>
      </c>
      <c r="C2560" s="37" t="s">
        <v>135</v>
      </c>
      <c r="D2560" s="37" t="s">
        <v>226</v>
      </c>
      <c r="E2560" s="37" t="s">
        <v>172</v>
      </c>
      <c r="F2560" s="37" t="s">
        <v>167</v>
      </c>
      <c r="G2560" s="38" t="str">
        <f t="shared" si="444"/>
        <v>3.3.96.36.45</v>
      </c>
      <c r="H2560" s="23" t="s">
        <v>490</v>
      </c>
      <c r="I2560" s="29" t="str">
        <f t="shared" si="443"/>
        <v>A</v>
      </c>
      <c r="J2560" s="38">
        <f t="shared" si="445"/>
        <v>5</v>
      </c>
      <c r="K2560" s="39" t="s">
        <v>47</v>
      </c>
      <c r="L2560" s="38" t="s">
        <v>770</v>
      </c>
      <c r="M2560" s="38" t="s">
        <v>545</v>
      </c>
      <c r="N2560" s="59" t="s">
        <v>549</v>
      </c>
      <c r="O2560" s="62" t="s">
        <v>554</v>
      </c>
      <c r="Q2560" s="2" t="str">
        <f t="shared" si="446"/>
        <v>3.3.96.36.45</v>
      </c>
      <c r="R2560" s="2" t="str">
        <f t="shared" si="447"/>
        <v>33963645</v>
      </c>
      <c r="S2560" s="2" t="b">
        <f t="shared" si="448"/>
        <v>1</v>
      </c>
      <c r="T2560" s="6" t="str">
        <f t="shared" si="449"/>
        <v>33963645</v>
      </c>
      <c r="V2560" s="9" t="str">
        <f t="shared" si="450"/>
        <v>A</v>
      </c>
      <c r="W2560" s="2" t="b">
        <f t="shared" si="451"/>
        <v>1</v>
      </c>
      <c r="Y2560" s="2" t="str">
        <f t="shared" si="452"/>
        <v>3.3.96.36.45 - JETONS E GRATIFICAÇÕES A CONSELHEIROS</v>
      </c>
      <c r="Z2560" s="2" t="s">
        <v>549</v>
      </c>
    </row>
    <row r="2561" spans="2:26" x14ac:dyDescent="0.25">
      <c r="B2561" s="36" t="s">
        <v>135</v>
      </c>
      <c r="C2561" s="37" t="s">
        <v>135</v>
      </c>
      <c r="D2561" s="37" t="s">
        <v>226</v>
      </c>
      <c r="E2561" s="37" t="s">
        <v>172</v>
      </c>
      <c r="F2561" s="37" t="s">
        <v>168</v>
      </c>
      <c r="G2561" s="38" t="str">
        <f t="shared" si="444"/>
        <v>3.3.96.36.46</v>
      </c>
      <c r="H2561" s="23" t="s">
        <v>491</v>
      </c>
      <c r="I2561" s="29" t="str">
        <f t="shared" si="443"/>
        <v>A</v>
      </c>
      <c r="J2561" s="38">
        <f t="shared" si="445"/>
        <v>5</v>
      </c>
      <c r="K2561" s="39" t="s">
        <v>47</v>
      </c>
      <c r="L2561" s="38" t="s">
        <v>770</v>
      </c>
      <c r="M2561" s="38" t="s">
        <v>545</v>
      </c>
      <c r="N2561" s="59" t="s">
        <v>549</v>
      </c>
      <c r="O2561" s="62" t="s">
        <v>554</v>
      </c>
      <c r="Q2561" s="2" t="str">
        <f t="shared" si="446"/>
        <v>3.3.96.36.46</v>
      </c>
      <c r="R2561" s="2" t="str">
        <f t="shared" si="447"/>
        <v>33963646</v>
      </c>
      <c r="S2561" s="2" t="b">
        <f t="shared" si="448"/>
        <v>1</v>
      </c>
      <c r="T2561" s="6" t="str">
        <f t="shared" si="449"/>
        <v>33963646</v>
      </c>
      <c r="V2561" s="9" t="str">
        <f t="shared" si="450"/>
        <v>A</v>
      </c>
      <c r="W2561" s="2" t="b">
        <f t="shared" si="451"/>
        <v>1</v>
      </c>
      <c r="Y2561" s="2" t="str">
        <f t="shared" si="452"/>
        <v>3.3.96.36.46 - DIÁRIAS A CONSELHEIROS</v>
      </c>
      <c r="Z2561" s="2" t="s">
        <v>549</v>
      </c>
    </row>
    <row r="2562" spans="2:26" x14ac:dyDescent="0.25">
      <c r="B2562" s="36" t="s">
        <v>135</v>
      </c>
      <c r="C2562" s="37" t="s">
        <v>135</v>
      </c>
      <c r="D2562" s="37" t="s">
        <v>226</v>
      </c>
      <c r="E2562" s="37" t="s">
        <v>172</v>
      </c>
      <c r="F2562" s="37">
        <v>48</v>
      </c>
      <c r="G2562" s="38" t="str">
        <f t="shared" si="444"/>
        <v>3.3.96.36.48</v>
      </c>
      <c r="H2562" s="23" t="s">
        <v>242</v>
      </c>
      <c r="I2562" s="29" t="str">
        <f t="shared" si="443"/>
        <v>A</v>
      </c>
      <c r="J2562" s="38">
        <f t="shared" si="445"/>
        <v>5</v>
      </c>
      <c r="K2562" s="39" t="s">
        <v>47</v>
      </c>
      <c r="L2562" s="38" t="s">
        <v>770</v>
      </c>
      <c r="M2562" s="38" t="s">
        <v>545</v>
      </c>
      <c r="N2562" s="59" t="s">
        <v>549</v>
      </c>
      <c r="O2562" s="62" t="s">
        <v>554</v>
      </c>
      <c r="Q2562" s="2" t="str">
        <f t="shared" si="446"/>
        <v>3.3.96.36.48</v>
      </c>
      <c r="R2562" s="2" t="str">
        <f t="shared" si="447"/>
        <v>33963648</v>
      </c>
      <c r="S2562" s="2" t="b">
        <f t="shared" si="448"/>
        <v>1</v>
      </c>
      <c r="T2562" s="6" t="str">
        <f t="shared" si="449"/>
        <v>33963648</v>
      </c>
      <c r="V2562" s="9" t="str">
        <f t="shared" si="450"/>
        <v>A</v>
      </c>
      <c r="W2562" s="2" t="b">
        <f t="shared" si="451"/>
        <v>1</v>
      </c>
      <c r="Y2562" s="2" t="str">
        <f t="shared" si="452"/>
        <v>3.3.96.36.48 - TRANSPORTE ESCOLAR</v>
      </c>
      <c r="Z2562" s="2" t="s">
        <v>549</v>
      </c>
    </row>
    <row r="2563" spans="2:26" x14ac:dyDescent="0.25">
      <c r="B2563" s="36">
        <v>3</v>
      </c>
      <c r="C2563" s="37">
        <v>3</v>
      </c>
      <c r="D2563" s="37" t="s">
        <v>226</v>
      </c>
      <c r="E2563" s="37">
        <v>36</v>
      </c>
      <c r="F2563" s="37">
        <v>59</v>
      </c>
      <c r="G2563" s="38" t="str">
        <f t="shared" si="444"/>
        <v>3.3.96.36.59</v>
      </c>
      <c r="H2563" s="23" t="s">
        <v>325</v>
      </c>
      <c r="I2563" s="29" t="str">
        <f t="shared" si="443"/>
        <v>A</v>
      </c>
      <c r="J2563" s="38">
        <f t="shared" si="445"/>
        <v>5</v>
      </c>
      <c r="K2563" s="39" t="s">
        <v>47</v>
      </c>
      <c r="L2563" s="38" t="s">
        <v>770</v>
      </c>
      <c r="M2563" s="38" t="s">
        <v>545</v>
      </c>
      <c r="N2563" s="59" t="s">
        <v>549</v>
      </c>
      <c r="O2563" s="62" t="s">
        <v>554</v>
      </c>
      <c r="Q2563" s="2" t="str">
        <f t="shared" si="446"/>
        <v>3.3.96.36.59</v>
      </c>
      <c r="R2563" s="2" t="str">
        <f t="shared" si="447"/>
        <v>33963659</v>
      </c>
      <c r="S2563" s="2" t="b">
        <f t="shared" si="448"/>
        <v>1</v>
      </c>
      <c r="T2563" s="6" t="str">
        <f t="shared" si="449"/>
        <v>33963659</v>
      </c>
      <c r="V2563" s="9" t="str">
        <f t="shared" si="450"/>
        <v>A</v>
      </c>
      <c r="W2563" s="2" t="b">
        <f t="shared" si="451"/>
        <v>1</v>
      </c>
      <c r="Y2563" s="2" t="str">
        <f t="shared" si="452"/>
        <v>3.3.96.36.59 - SERVIÇOS DE ÁUDIO, VÍDEO E FOTO</v>
      </c>
      <c r="Z2563" s="2" t="s">
        <v>549</v>
      </c>
    </row>
    <row r="2564" spans="2:26" x14ac:dyDescent="0.25">
      <c r="B2564" s="36">
        <v>3</v>
      </c>
      <c r="C2564" s="37">
        <v>3</v>
      </c>
      <c r="D2564" s="37" t="s">
        <v>226</v>
      </c>
      <c r="E2564" s="37">
        <v>36</v>
      </c>
      <c r="F2564" s="37">
        <v>89</v>
      </c>
      <c r="G2564" s="38" t="str">
        <f t="shared" si="444"/>
        <v>3.3.96.36.89</v>
      </c>
      <c r="H2564" s="23" t="s">
        <v>608</v>
      </c>
      <c r="I2564" s="29" t="str">
        <f t="shared" si="443"/>
        <v>A</v>
      </c>
      <c r="J2564" s="38">
        <f t="shared" si="445"/>
        <v>5</v>
      </c>
      <c r="K2564" s="39" t="s">
        <v>47</v>
      </c>
      <c r="L2564" s="38" t="s">
        <v>770</v>
      </c>
      <c r="M2564" s="38" t="s">
        <v>545</v>
      </c>
      <c r="N2564" s="59" t="s">
        <v>549</v>
      </c>
      <c r="O2564" s="62" t="s">
        <v>554</v>
      </c>
      <c r="Q2564" s="2" t="str">
        <f t="shared" si="446"/>
        <v>3.3.96.36.89</v>
      </c>
      <c r="R2564" s="2" t="str">
        <f t="shared" si="447"/>
        <v>33963689</v>
      </c>
      <c r="S2564" s="2" t="b">
        <f t="shared" si="448"/>
        <v>1</v>
      </c>
      <c r="T2564" s="6" t="str">
        <f t="shared" si="449"/>
        <v>33963689</v>
      </c>
      <c r="V2564" s="9" t="str">
        <f t="shared" si="450"/>
        <v>A</v>
      </c>
      <c r="W2564" s="2" t="b">
        <f t="shared" si="451"/>
        <v>1</v>
      </c>
      <c r="Y2564" s="2" t="str">
        <f t="shared" si="452"/>
        <v>3.3.96.36.89 - MANUTENÇÃO DE REPARTIÇÕES - SERVIÇO EXTERIOR</v>
      </c>
      <c r="Z2564" s="2" t="s">
        <v>549</v>
      </c>
    </row>
    <row r="2565" spans="2:26" x14ac:dyDescent="0.25">
      <c r="B2565" s="36">
        <v>3</v>
      </c>
      <c r="C2565" s="37">
        <v>3</v>
      </c>
      <c r="D2565" s="37" t="s">
        <v>226</v>
      </c>
      <c r="E2565" s="37">
        <v>36</v>
      </c>
      <c r="F2565" s="37" t="s">
        <v>226</v>
      </c>
      <c r="G2565" s="38" t="str">
        <f t="shared" si="444"/>
        <v>3.3.96.36.96</v>
      </c>
      <c r="H2565" s="23" t="s">
        <v>604</v>
      </c>
      <c r="I2565" s="29" t="str">
        <f t="shared" ref="I2565:I2628" si="453">IF(J2565&lt;J2566,"S","A")</f>
        <v>A</v>
      </c>
      <c r="J2565" s="38">
        <f t="shared" si="445"/>
        <v>5</v>
      </c>
      <c r="K2565" s="39" t="s">
        <v>47</v>
      </c>
      <c r="L2565" s="38" t="s">
        <v>770</v>
      </c>
      <c r="M2565" s="38" t="s">
        <v>545</v>
      </c>
      <c r="N2565" s="59" t="s">
        <v>549</v>
      </c>
      <c r="O2565" s="62" t="s">
        <v>554</v>
      </c>
      <c r="Q2565" s="2" t="str">
        <f t="shared" si="446"/>
        <v>3.3.96.36.96</v>
      </c>
      <c r="R2565" s="2" t="str">
        <f t="shared" si="447"/>
        <v>33963696</v>
      </c>
      <c r="S2565" s="2" t="b">
        <f t="shared" si="448"/>
        <v>1</v>
      </c>
      <c r="T2565" s="6" t="str">
        <f t="shared" si="449"/>
        <v>33963696</v>
      </c>
      <c r="V2565" s="9" t="str">
        <f t="shared" si="450"/>
        <v>A</v>
      </c>
      <c r="W2565" s="2" t="b">
        <f t="shared" si="451"/>
        <v>1</v>
      </c>
      <c r="Y2565" s="2" t="str">
        <f t="shared" si="452"/>
        <v>3.3.96.36.96 - OUTROS SERVIÇOS DE TERCEIROS - PESSOA FÍSICA - PAGAMENTO ANTECIPADO</v>
      </c>
      <c r="Z2565" s="2" t="s">
        <v>549</v>
      </c>
    </row>
    <row r="2566" spans="2:26" x14ac:dyDescent="0.25">
      <c r="B2566" s="36" t="s">
        <v>135</v>
      </c>
      <c r="C2566" s="37" t="s">
        <v>135</v>
      </c>
      <c r="D2566" s="37" t="s">
        <v>226</v>
      </c>
      <c r="E2566" s="37" t="s">
        <v>172</v>
      </c>
      <c r="F2566" s="37" t="s">
        <v>191</v>
      </c>
      <c r="G2566" s="38" t="str">
        <f t="shared" si="444"/>
        <v>3.3.96.36.99</v>
      </c>
      <c r="H2566" s="45" t="s">
        <v>84</v>
      </c>
      <c r="I2566" s="29" t="str">
        <f t="shared" si="453"/>
        <v>A</v>
      </c>
      <c r="J2566" s="38">
        <f t="shared" si="445"/>
        <v>5</v>
      </c>
      <c r="K2566" s="39" t="s">
        <v>47</v>
      </c>
      <c r="L2566" s="38" t="s">
        <v>771</v>
      </c>
      <c r="M2566" s="38" t="s">
        <v>545</v>
      </c>
      <c r="N2566" s="67" t="s">
        <v>814</v>
      </c>
      <c r="O2566" s="62" t="s">
        <v>805</v>
      </c>
      <c r="T2566" s="6"/>
    </row>
    <row r="2567" spans="2:26" x14ac:dyDescent="0.25">
      <c r="B2567" s="30" t="s">
        <v>135</v>
      </c>
      <c r="C2567" s="31" t="s">
        <v>135</v>
      </c>
      <c r="D2567" s="31" t="s">
        <v>226</v>
      </c>
      <c r="E2567" s="31" t="s">
        <v>162</v>
      </c>
      <c r="F2567" s="31" t="s">
        <v>186</v>
      </c>
      <c r="G2567" s="32" t="str">
        <f t="shared" si="444"/>
        <v>3.3.96.37.00</v>
      </c>
      <c r="H2567" s="33" t="s">
        <v>615</v>
      </c>
      <c r="I2567" s="34" t="str">
        <f t="shared" si="453"/>
        <v>S</v>
      </c>
      <c r="J2567" s="32">
        <f t="shared" si="445"/>
        <v>4</v>
      </c>
      <c r="K2567" s="35" t="s">
        <v>46</v>
      </c>
      <c r="L2567" s="32" t="s">
        <v>770</v>
      </c>
      <c r="M2567" s="32" t="s">
        <v>544</v>
      </c>
      <c r="N2567" s="59" t="s">
        <v>549</v>
      </c>
      <c r="O2567" s="61" t="s">
        <v>554</v>
      </c>
      <c r="Q2567" s="2" t="str">
        <f>B2567&amp;"."&amp;C2567&amp;"."&amp;D2567&amp;"."&amp;E2567&amp;"."&amp;F2567</f>
        <v>3.3.96.37.00</v>
      </c>
      <c r="R2567" s="2" t="str">
        <f>SUBSTITUTE(Q2567,".","")</f>
        <v>33963700</v>
      </c>
      <c r="S2567" s="2" t="b">
        <f>R2567=T2567</f>
        <v>1</v>
      </c>
      <c r="T2567" s="6" t="str">
        <f>TRIM(SUBSTITUTE(TEXT(G2567,"00000000"),".",""))</f>
        <v>33963700</v>
      </c>
      <c r="V2567" s="9" t="str">
        <f>IF(IFERROR(SEARCH("Último",K2567),0)&gt;0,"A","S")</f>
        <v>S</v>
      </c>
      <c r="W2567" s="2" t="b">
        <f>V2567=I2567</f>
        <v>1</v>
      </c>
      <c r="Y2567" s="2" t="str">
        <f>G2567&amp;" - "&amp;H2567</f>
        <v>3.3.96.37.00 - LOCAÇÃO DE MÃO DE OBRA</v>
      </c>
      <c r="Z2567" s="2" t="s">
        <v>549</v>
      </c>
    </row>
    <row r="2568" spans="2:26" x14ac:dyDescent="0.25">
      <c r="B2568" s="36" t="s">
        <v>135</v>
      </c>
      <c r="C2568" s="37" t="s">
        <v>135</v>
      </c>
      <c r="D2568" s="37" t="s">
        <v>226</v>
      </c>
      <c r="E2568" s="37" t="s">
        <v>162</v>
      </c>
      <c r="F2568" s="37" t="s">
        <v>173</v>
      </c>
      <c r="G2568" s="38" t="str">
        <f t="shared" si="444"/>
        <v>3.3.96.37.01</v>
      </c>
      <c r="H2568" s="45" t="s">
        <v>609</v>
      </c>
      <c r="I2568" s="29" t="str">
        <f t="shared" si="453"/>
        <v>A</v>
      </c>
      <c r="J2568" s="38">
        <f t="shared" si="445"/>
        <v>5</v>
      </c>
      <c r="K2568" s="39" t="s">
        <v>47</v>
      </c>
      <c r="L2568" s="38" t="s">
        <v>770</v>
      </c>
      <c r="M2568" s="38" t="s">
        <v>545</v>
      </c>
      <c r="N2568" s="59" t="s">
        <v>549</v>
      </c>
      <c r="O2568" s="62" t="s">
        <v>554</v>
      </c>
      <c r="T2568" s="6"/>
    </row>
    <row r="2569" spans="2:26" x14ac:dyDescent="0.25">
      <c r="B2569" s="36" t="s">
        <v>135</v>
      </c>
      <c r="C2569" s="37" t="s">
        <v>135</v>
      </c>
      <c r="D2569" s="37" t="s">
        <v>226</v>
      </c>
      <c r="E2569" s="37" t="s">
        <v>162</v>
      </c>
      <c r="F2569" s="37" t="s">
        <v>138</v>
      </c>
      <c r="G2569" s="38" t="str">
        <f t="shared" ref="G2569:G2632" si="454">B2569&amp;"."&amp;C2569&amp;"."&amp;D2569&amp;"."&amp;E2569&amp;"."&amp;F2569</f>
        <v>3.3.96.37.02</v>
      </c>
      <c r="H2569" s="45" t="s">
        <v>494</v>
      </c>
      <c r="I2569" s="29" t="str">
        <f t="shared" si="453"/>
        <v>A</v>
      </c>
      <c r="J2569" s="38">
        <f t="shared" ref="J2569:J2632" si="455">IF( (VALUE(F2569) &gt; 0), 5,IF( (VALUE(E2569) &gt; 0), 4,IF( (VALUE(D2569) &gt; 0), 3,IF( (VALUE(C2569) &gt; 0), 2,1))))</f>
        <v>5</v>
      </c>
      <c r="K2569" s="39" t="s">
        <v>47</v>
      </c>
      <c r="L2569" s="38" t="s">
        <v>770</v>
      </c>
      <c r="M2569" s="38" t="s">
        <v>545</v>
      </c>
      <c r="N2569" s="59" t="s">
        <v>549</v>
      </c>
      <c r="O2569" s="62" t="s">
        <v>554</v>
      </c>
      <c r="T2569" s="6"/>
    </row>
    <row r="2570" spans="2:26" x14ac:dyDescent="0.25">
      <c r="B2570" s="36" t="s">
        <v>135</v>
      </c>
      <c r="C2570" s="37" t="s">
        <v>135</v>
      </c>
      <c r="D2570" s="37" t="s">
        <v>226</v>
      </c>
      <c r="E2570" s="37" t="s">
        <v>162</v>
      </c>
      <c r="F2570" s="37" t="s">
        <v>139</v>
      </c>
      <c r="G2570" s="38" t="str">
        <f t="shared" si="454"/>
        <v>3.3.96.37.03</v>
      </c>
      <c r="H2570" s="45" t="s">
        <v>610</v>
      </c>
      <c r="I2570" s="29" t="str">
        <f t="shared" si="453"/>
        <v>A</v>
      </c>
      <c r="J2570" s="38">
        <f t="shared" si="455"/>
        <v>5</v>
      </c>
      <c r="K2570" s="39" t="s">
        <v>47</v>
      </c>
      <c r="L2570" s="38" t="s">
        <v>770</v>
      </c>
      <c r="M2570" s="38" t="s">
        <v>545</v>
      </c>
      <c r="N2570" s="59" t="s">
        <v>549</v>
      </c>
      <c r="O2570" s="62" t="s">
        <v>554</v>
      </c>
      <c r="T2570" s="6"/>
    </row>
    <row r="2571" spans="2:26" x14ac:dyDescent="0.25">
      <c r="B2571" s="36" t="s">
        <v>135</v>
      </c>
      <c r="C2571" s="37" t="s">
        <v>135</v>
      </c>
      <c r="D2571" s="37" t="s">
        <v>226</v>
      </c>
      <c r="E2571" s="37" t="s">
        <v>162</v>
      </c>
      <c r="F2571" s="37" t="s">
        <v>140</v>
      </c>
      <c r="G2571" s="38" t="str">
        <f t="shared" si="454"/>
        <v>3.3.96.37.04</v>
      </c>
      <c r="H2571" s="45" t="s">
        <v>310</v>
      </c>
      <c r="I2571" s="29" t="str">
        <f t="shared" si="453"/>
        <v>A</v>
      </c>
      <c r="J2571" s="38">
        <f t="shared" si="455"/>
        <v>5</v>
      </c>
      <c r="K2571" s="39" t="s">
        <v>47</v>
      </c>
      <c r="L2571" s="38" t="s">
        <v>770</v>
      </c>
      <c r="M2571" s="38" t="s">
        <v>545</v>
      </c>
      <c r="N2571" s="59" t="s">
        <v>549</v>
      </c>
      <c r="O2571" s="62" t="s">
        <v>554</v>
      </c>
      <c r="T2571" s="6"/>
    </row>
    <row r="2572" spans="2:26" x14ac:dyDescent="0.25">
      <c r="B2572" s="36" t="s">
        <v>135</v>
      </c>
      <c r="C2572" s="37" t="s">
        <v>135</v>
      </c>
      <c r="D2572" s="37" t="s">
        <v>226</v>
      </c>
      <c r="E2572" s="37" t="s">
        <v>162</v>
      </c>
      <c r="F2572" s="37" t="s">
        <v>141</v>
      </c>
      <c r="G2572" s="38" t="str">
        <f t="shared" si="454"/>
        <v>3.3.96.37.05</v>
      </c>
      <c r="H2572" s="45" t="s">
        <v>611</v>
      </c>
      <c r="I2572" s="29" t="str">
        <f t="shared" si="453"/>
        <v>A</v>
      </c>
      <c r="J2572" s="38">
        <f t="shared" si="455"/>
        <v>5</v>
      </c>
      <c r="K2572" s="39" t="s">
        <v>47</v>
      </c>
      <c r="L2572" s="38" t="s">
        <v>770</v>
      </c>
      <c r="M2572" s="38" t="s">
        <v>545</v>
      </c>
      <c r="N2572" s="59" t="s">
        <v>549</v>
      </c>
      <c r="O2572" s="62" t="s">
        <v>554</v>
      </c>
      <c r="T2572" s="6"/>
    </row>
    <row r="2573" spans="2:26" x14ac:dyDescent="0.25">
      <c r="B2573" s="36" t="s">
        <v>135</v>
      </c>
      <c r="C2573" s="37" t="s">
        <v>135</v>
      </c>
      <c r="D2573" s="37" t="s">
        <v>226</v>
      </c>
      <c r="E2573" s="37" t="s">
        <v>162</v>
      </c>
      <c r="F2573" s="37" t="s">
        <v>142</v>
      </c>
      <c r="G2573" s="38" t="str">
        <f t="shared" si="454"/>
        <v>3.3.96.37.06</v>
      </c>
      <c r="H2573" s="45" t="s">
        <v>612</v>
      </c>
      <c r="I2573" s="29" t="str">
        <f t="shared" si="453"/>
        <v>A</v>
      </c>
      <c r="J2573" s="38">
        <f t="shared" si="455"/>
        <v>5</v>
      </c>
      <c r="K2573" s="39" t="s">
        <v>47</v>
      </c>
      <c r="L2573" s="38" t="s">
        <v>770</v>
      </c>
      <c r="M2573" s="38" t="s">
        <v>545</v>
      </c>
      <c r="N2573" s="59" t="s">
        <v>549</v>
      </c>
      <c r="O2573" s="62" t="s">
        <v>554</v>
      </c>
      <c r="T2573" s="6"/>
    </row>
    <row r="2574" spans="2:26" x14ac:dyDescent="0.25">
      <c r="B2574" s="36" t="s">
        <v>135</v>
      </c>
      <c r="C2574" s="37" t="s">
        <v>135</v>
      </c>
      <c r="D2574" s="37" t="s">
        <v>226</v>
      </c>
      <c r="E2574" s="37" t="s">
        <v>162</v>
      </c>
      <c r="F2574" s="37" t="s">
        <v>143</v>
      </c>
      <c r="G2574" s="38" t="str">
        <f t="shared" si="454"/>
        <v>3.3.96.37.07</v>
      </c>
      <c r="H2574" s="45" t="s">
        <v>777</v>
      </c>
      <c r="I2574" s="29" t="str">
        <f t="shared" si="453"/>
        <v>A</v>
      </c>
      <c r="J2574" s="38">
        <f t="shared" si="455"/>
        <v>5</v>
      </c>
      <c r="K2574" s="39" t="s">
        <v>47</v>
      </c>
      <c r="L2574" s="38" t="s">
        <v>770</v>
      </c>
      <c r="M2574" s="38" t="s">
        <v>545</v>
      </c>
      <c r="N2574" s="59" t="s">
        <v>549</v>
      </c>
      <c r="O2574" s="62" t="s">
        <v>554</v>
      </c>
      <c r="T2574" s="6"/>
    </row>
    <row r="2575" spans="2:26" x14ac:dyDescent="0.25">
      <c r="B2575" s="36" t="s">
        <v>135</v>
      </c>
      <c r="C2575" s="37" t="s">
        <v>135</v>
      </c>
      <c r="D2575" s="37" t="s">
        <v>226</v>
      </c>
      <c r="E2575" s="37" t="s">
        <v>162</v>
      </c>
      <c r="F2575" s="37" t="s">
        <v>144</v>
      </c>
      <c r="G2575" s="38" t="str">
        <f t="shared" si="454"/>
        <v>3.3.96.37.08</v>
      </c>
      <c r="H2575" s="45" t="s">
        <v>613</v>
      </c>
      <c r="I2575" s="29" t="str">
        <f t="shared" si="453"/>
        <v>A</v>
      </c>
      <c r="J2575" s="38">
        <f t="shared" si="455"/>
        <v>5</v>
      </c>
      <c r="K2575" s="39" t="s">
        <v>47</v>
      </c>
      <c r="L2575" s="38" t="s">
        <v>770</v>
      </c>
      <c r="M2575" s="38" t="s">
        <v>545</v>
      </c>
      <c r="N2575" s="59" t="s">
        <v>549</v>
      </c>
      <c r="O2575" s="62" t="s">
        <v>554</v>
      </c>
      <c r="T2575" s="6"/>
    </row>
    <row r="2576" spans="2:26" x14ac:dyDescent="0.25">
      <c r="B2576" s="36" t="s">
        <v>135</v>
      </c>
      <c r="C2576" s="37" t="s">
        <v>135</v>
      </c>
      <c r="D2576" s="37" t="s">
        <v>226</v>
      </c>
      <c r="E2576" s="37" t="s">
        <v>162</v>
      </c>
      <c r="F2576" s="37" t="s">
        <v>191</v>
      </c>
      <c r="G2576" s="38" t="str">
        <f t="shared" si="454"/>
        <v>3.3.96.37.99</v>
      </c>
      <c r="H2576" s="45" t="s">
        <v>614</v>
      </c>
      <c r="I2576" s="29" t="str">
        <f t="shared" si="453"/>
        <v>A</v>
      </c>
      <c r="J2576" s="38">
        <f t="shared" si="455"/>
        <v>5</v>
      </c>
      <c r="K2576" s="39" t="s">
        <v>47</v>
      </c>
      <c r="L2576" s="38" t="s">
        <v>770</v>
      </c>
      <c r="M2576" s="38" t="s">
        <v>545</v>
      </c>
      <c r="N2576" s="59" t="s">
        <v>549</v>
      </c>
      <c r="O2576" s="62" t="s">
        <v>554</v>
      </c>
      <c r="T2576" s="6"/>
    </row>
    <row r="2577" spans="2:26" x14ac:dyDescent="0.25">
      <c r="B2577" s="30" t="s">
        <v>135</v>
      </c>
      <c r="C2577" s="31" t="s">
        <v>135</v>
      </c>
      <c r="D2577" s="31" t="s">
        <v>226</v>
      </c>
      <c r="E2577" s="31" t="s">
        <v>154</v>
      </c>
      <c r="F2577" s="31" t="s">
        <v>186</v>
      </c>
      <c r="G2577" s="32" t="str">
        <f t="shared" si="454"/>
        <v>3.3.96.38.00</v>
      </c>
      <c r="H2577" s="33" t="s">
        <v>101</v>
      </c>
      <c r="I2577" s="34" t="str">
        <f t="shared" si="453"/>
        <v>S</v>
      </c>
      <c r="J2577" s="32">
        <f t="shared" si="455"/>
        <v>4</v>
      </c>
      <c r="K2577" s="35" t="s">
        <v>46</v>
      </c>
      <c r="L2577" s="32" t="s">
        <v>770</v>
      </c>
      <c r="M2577" s="32" t="s">
        <v>544</v>
      </c>
      <c r="N2577" s="59" t="s">
        <v>549</v>
      </c>
      <c r="O2577" s="61" t="s">
        <v>554</v>
      </c>
      <c r="Q2577" s="2" t="str">
        <f>B2577&amp;"."&amp;C2577&amp;"."&amp;D2577&amp;"."&amp;E2577&amp;"."&amp;F2577</f>
        <v>3.3.96.38.00</v>
      </c>
      <c r="R2577" s="2" t="str">
        <f>SUBSTITUTE(Q2577,".","")</f>
        <v>33963800</v>
      </c>
      <c r="S2577" s="2" t="b">
        <f>R2577=T2577</f>
        <v>1</v>
      </c>
      <c r="T2577" s="6" t="str">
        <f>TRIM(SUBSTITUTE(TEXT(G2577,"00000000"),".",""))</f>
        <v>33963800</v>
      </c>
      <c r="V2577" s="9" t="str">
        <f>IF(IFERROR(SEARCH("Último",K2577),0)&gt;0,"A","S")</f>
        <v>S</v>
      </c>
      <c r="W2577" s="2" t="b">
        <f>V2577=I2577</f>
        <v>1</v>
      </c>
      <c r="Y2577" s="2" t="str">
        <f>G2577&amp;" - "&amp;H2577</f>
        <v>3.3.96.38.00 - ARRENDAMENTO MERCANTIL</v>
      </c>
      <c r="Z2577" s="2" t="s">
        <v>549</v>
      </c>
    </row>
    <row r="2578" spans="2:26" x14ac:dyDescent="0.25">
      <c r="B2578" s="36" t="s">
        <v>135</v>
      </c>
      <c r="C2578" s="37" t="s">
        <v>135</v>
      </c>
      <c r="D2578" s="37" t="s">
        <v>226</v>
      </c>
      <c r="E2578" s="37" t="s">
        <v>154</v>
      </c>
      <c r="F2578" s="37" t="s">
        <v>173</v>
      </c>
      <c r="G2578" s="38" t="str">
        <f t="shared" si="454"/>
        <v>3.3.96.38.01</v>
      </c>
      <c r="H2578" s="45" t="s">
        <v>616</v>
      </c>
      <c r="I2578" s="29" t="str">
        <f t="shared" si="453"/>
        <v>A</v>
      </c>
      <c r="J2578" s="38">
        <f t="shared" si="455"/>
        <v>5</v>
      </c>
      <c r="K2578" s="39" t="s">
        <v>47</v>
      </c>
      <c r="L2578" s="38" t="s">
        <v>770</v>
      </c>
      <c r="M2578" s="38" t="s">
        <v>545</v>
      </c>
      <c r="N2578" s="59" t="s">
        <v>549</v>
      </c>
      <c r="O2578" s="62" t="s">
        <v>554</v>
      </c>
      <c r="T2578" s="6"/>
    </row>
    <row r="2579" spans="2:26" x14ac:dyDescent="0.25">
      <c r="B2579" s="36" t="s">
        <v>135</v>
      </c>
      <c r="C2579" s="37" t="s">
        <v>135</v>
      </c>
      <c r="D2579" s="37" t="s">
        <v>226</v>
      </c>
      <c r="E2579" s="37" t="s">
        <v>154</v>
      </c>
      <c r="F2579" s="37" t="s">
        <v>138</v>
      </c>
      <c r="G2579" s="38" t="str">
        <f t="shared" si="454"/>
        <v>3.3.96.38.02</v>
      </c>
      <c r="H2579" s="45" t="s">
        <v>397</v>
      </c>
      <c r="I2579" s="29" t="str">
        <f t="shared" si="453"/>
        <v>A</v>
      </c>
      <c r="J2579" s="38">
        <f t="shared" si="455"/>
        <v>5</v>
      </c>
      <c r="K2579" s="39" t="s">
        <v>47</v>
      </c>
      <c r="L2579" s="38" t="s">
        <v>770</v>
      </c>
      <c r="M2579" s="38" t="s">
        <v>545</v>
      </c>
      <c r="N2579" s="59" t="s">
        <v>549</v>
      </c>
      <c r="O2579" s="62" t="s">
        <v>554</v>
      </c>
      <c r="T2579" s="6"/>
    </row>
    <row r="2580" spans="2:26" x14ac:dyDescent="0.25">
      <c r="B2580" s="36" t="s">
        <v>135</v>
      </c>
      <c r="C2580" s="37" t="s">
        <v>135</v>
      </c>
      <c r="D2580" s="37" t="s">
        <v>226</v>
      </c>
      <c r="E2580" s="37" t="s">
        <v>154</v>
      </c>
      <c r="F2580" s="37" t="s">
        <v>139</v>
      </c>
      <c r="G2580" s="38" t="str">
        <f t="shared" si="454"/>
        <v>3.3.96.38.03</v>
      </c>
      <c r="H2580" s="45" t="s">
        <v>617</v>
      </c>
      <c r="I2580" s="29" t="str">
        <f t="shared" si="453"/>
        <v>A</v>
      </c>
      <c r="J2580" s="38">
        <f t="shared" si="455"/>
        <v>5</v>
      </c>
      <c r="K2580" s="39" t="s">
        <v>47</v>
      </c>
      <c r="L2580" s="38" t="s">
        <v>770</v>
      </c>
      <c r="M2580" s="38" t="s">
        <v>545</v>
      </c>
      <c r="N2580" s="59" t="s">
        <v>549</v>
      </c>
      <c r="O2580" s="62" t="s">
        <v>554</v>
      </c>
      <c r="T2580" s="6"/>
    </row>
    <row r="2581" spans="2:26" x14ac:dyDescent="0.25">
      <c r="B2581" s="36" t="s">
        <v>135</v>
      </c>
      <c r="C2581" s="37" t="s">
        <v>135</v>
      </c>
      <c r="D2581" s="37" t="s">
        <v>226</v>
      </c>
      <c r="E2581" s="37" t="s">
        <v>154</v>
      </c>
      <c r="F2581" s="37" t="s">
        <v>140</v>
      </c>
      <c r="G2581" s="38" t="str">
        <f t="shared" si="454"/>
        <v>3.3.96.38.04</v>
      </c>
      <c r="H2581" s="45" t="s">
        <v>618</v>
      </c>
      <c r="I2581" s="29" t="str">
        <f t="shared" si="453"/>
        <v>A</v>
      </c>
      <c r="J2581" s="38">
        <f t="shared" si="455"/>
        <v>5</v>
      </c>
      <c r="K2581" s="39" t="s">
        <v>47</v>
      </c>
      <c r="L2581" s="38" t="s">
        <v>770</v>
      </c>
      <c r="M2581" s="38" t="s">
        <v>545</v>
      </c>
      <c r="N2581" s="59" t="s">
        <v>549</v>
      </c>
      <c r="O2581" s="62" t="s">
        <v>554</v>
      </c>
      <c r="T2581" s="6"/>
    </row>
    <row r="2582" spans="2:26" x14ac:dyDescent="0.25">
      <c r="B2582" s="36" t="s">
        <v>135</v>
      </c>
      <c r="C2582" s="37" t="s">
        <v>135</v>
      </c>
      <c r="D2582" s="37" t="s">
        <v>226</v>
      </c>
      <c r="E2582" s="37" t="s">
        <v>154</v>
      </c>
      <c r="F2582" s="37" t="s">
        <v>141</v>
      </c>
      <c r="G2582" s="38" t="str">
        <f t="shared" si="454"/>
        <v>3.3.96.38.05</v>
      </c>
      <c r="H2582" s="45" t="s">
        <v>619</v>
      </c>
      <c r="I2582" s="29" t="str">
        <f t="shared" si="453"/>
        <v>A</v>
      </c>
      <c r="J2582" s="38">
        <f t="shared" si="455"/>
        <v>5</v>
      </c>
      <c r="K2582" s="39" t="s">
        <v>47</v>
      </c>
      <c r="L2582" s="38" t="s">
        <v>770</v>
      </c>
      <c r="M2582" s="38" t="s">
        <v>545</v>
      </c>
      <c r="N2582" s="59" t="s">
        <v>549</v>
      </c>
      <c r="O2582" s="62" t="s">
        <v>554</v>
      </c>
      <c r="T2582" s="6"/>
    </row>
    <row r="2583" spans="2:26" x14ac:dyDescent="0.25">
      <c r="B2583" s="36" t="s">
        <v>135</v>
      </c>
      <c r="C2583" s="37" t="s">
        <v>135</v>
      </c>
      <c r="D2583" s="37" t="s">
        <v>226</v>
      </c>
      <c r="E2583" s="37" t="s">
        <v>154</v>
      </c>
      <c r="F2583" s="37" t="s">
        <v>191</v>
      </c>
      <c r="G2583" s="38" t="str">
        <f t="shared" si="454"/>
        <v>3.3.96.38.99</v>
      </c>
      <c r="H2583" s="45" t="s">
        <v>620</v>
      </c>
      <c r="I2583" s="29" t="str">
        <f t="shared" si="453"/>
        <v>A</v>
      </c>
      <c r="J2583" s="38">
        <f t="shared" si="455"/>
        <v>5</v>
      </c>
      <c r="K2583" s="39" t="s">
        <v>47</v>
      </c>
      <c r="L2583" s="38" t="s">
        <v>770</v>
      </c>
      <c r="M2583" s="38" t="s">
        <v>545</v>
      </c>
      <c r="N2583" s="59" t="s">
        <v>549</v>
      </c>
      <c r="O2583" s="62" t="s">
        <v>554</v>
      </c>
      <c r="T2583" s="6"/>
    </row>
    <row r="2584" spans="2:26" x14ac:dyDescent="0.25">
      <c r="B2584" s="30" t="s">
        <v>135</v>
      </c>
      <c r="C2584" s="31" t="s">
        <v>135</v>
      </c>
      <c r="D2584" s="31" t="s">
        <v>226</v>
      </c>
      <c r="E2584" s="31" t="s">
        <v>184</v>
      </c>
      <c r="F2584" s="31" t="s">
        <v>186</v>
      </c>
      <c r="G2584" s="32" t="str">
        <f t="shared" si="454"/>
        <v>3.3.96.39.00</v>
      </c>
      <c r="H2584" s="33" t="s">
        <v>80</v>
      </c>
      <c r="I2584" s="34" t="str">
        <f t="shared" si="453"/>
        <v>S</v>
      </c>
      <c r="J2584" s="32">
        <f t="shared" si="455"/>
        <v>4</v>
      </c>
      <c r="K2584" s="35" t="s">
        <v>46</v>
      </c>
      <c r="L2584" s="32" t="s">
        <v>770</v>
      </c>
      <c r="M2584" s="32" t="s">
        <v>544</v>
      </c>
      <c r="N2584" s="59" t="s">
        <v>549</v>
      </c>
      <c r="O2584" s="61" t="s">
        <v>554</v>
      </c>
      <c r="Q2584" s="2" t="str">
        <f t="shared" ref="Q2584:Q2615" si="456">B2584&amp;"."&amp;C2584&amp;"."&amp;D2584&amp;"."&amp;E2584&amp;"."&amp;F2584</f>
        <v>3.3.96.39.00</v>
      </c>
      <c r="R2584" s="2" t="str">
        <f t="shared" ref="R2584:R2615" si="457">SUBSTITUTE(Q2584,".","")</f>
        <v>33963900</v>
      </c>
      <c r="S2584" s="2" t="b">
        <f t="shared" ref="S2584:S2615" si="458">R2584=T2584</f>
        <v>1</v>
      </c>
      <c r="T2584" s="6" t="str">
        <f t="shared" ref="T2584:T2615" si="459">TRIM(SUBSTITUTE(TEXT(G2584,"00000000"),".",""))</f>
        <v>33963900</v>
      </c>
      <c r="V2584" s="9" t="str">
        <f t="shared" ref="V2584:V2615" si="460">IF(IFERROR(SEARCH("Último",K2584),0)&gt;0,"A","S")</f>
        <v>S</v>
      </c>
      <c r="W2584" s="2" t="b">
        <f t="shared" ref="W2584:W2615" si="461">V2584=I2584</f>
        <v>1</v>
      </c>
      <c r="Y2584" s="2" t="str">
        <f t="shared" ref="Y2584:Y2615" si="462">G2584&amp;" - "&amp;H2584</f>
        <v>3.3.96.39.00 - OUTROS SERVIÇOS DE TERCEIROS - PESSOA JURÍDICA</v>
      </c>
      <c r="Z2584" s="2" t="s">
        <v>549</v>
      </c>
    </row>
    <row r="2585" spans="2:26" x14ac:dyDescent="0.25">
      <c r="B2585" s="36">
        <v>3</v>
      </c>
      <c r="C2585" s="37">
        <v>3</v>
      </c>
      <c r="D2585" s="37" t="s">
        <v>226</v>
      </c>
      <c r="E2585" s="37" t="s">
        <v>184</v>
      </c>
      <c r="F2585" s="37" t="s">
        <v>173</v>
      </c>
      <c r="G2585" s="38" t="str">
        <f t="shared" si="454"/>
        <v>3.3.96.39.01</v>
      </c>
      <c r="H2585" s="45" t="s">
        <v>326</v>
      </c>
      <c r="I2585" s="29" t="str">
        <f t="shared" si="453"/>
        <v>A</v>
      </c>
      <c r="J2585" s="38">
        <f t="shared" si="455"/>
        <v>5</v>
      </c>
      <c r="K2585" s="39" t="s">
        <v>47</v>
      </c>
      <c r="L2585" s="38" t="s">
        <v>770</v>
      </c>
      <c r="M2585" s="38" t="s">
        <v>545</v>
      </c>
      <c r="N2585" s="59" t="s">
        <v>549</v>
      </c>
      <c r="O2585" s="62" t="s">
        <v>554</v>
      </c>
      <c r="Q2585" s="2" t="str">
        <f t="shared" si="456"/>
        <v>3.3.96.39.01</v>
      </c>
      <c r="R2585" s="2" t="str">
        <f t="shared" si="457"/>
        <v>33963901</v>
      </c>
      <c r="S2585" s="2" t="b">
        <f t="shared" si="458"/>
        <v>1</v>
      </c>
      <c r="T2585" s="6" t="str">
        <f t="shared" si="459"/>
        <v>33963901</v>
      </c>
      <c r="V2585" s="9" t="str">
        <f t="shared" si="460"/>
        <v>A</v>
      </c>
      <c r="W2585" s="2" t="b">
        <f t="shared" si="461"/>
        <v>1</v>
      </c>
      <c r="Y2585" s="2" t="str">
        <f t="shared" si="462"/>
        <v>3.3.96.39.01 - ASSINATURAS DE PERIÓDICOS E ANUIDADES</v>
      </c>
      <c r="Z2585" s="2" t="s">
        <v>549</v>
      </c>
    </row>
    <row r="2586" spans="2:26" x14ac:dyDescent="0.25">
      <c r="B2586" s="36">
        <v>3</v>
      </c>
      <c r="C2586" s="37">
        <v>3</v>
      </c>
      <c r="D2586" s="37" t="s">
        <v>226</v>
      </c>
      <c r="E2586" s="37" t="s">
        <v>184</v>
      </c>
      <c r="F2586" s="37" t="s">
        <v>138</v>
      </c>
      <c r="G2586" s="38" t="str">
        <f t="shared" si="454"/>
        <v>3.3.96.39.02</v>
      </c>
      <c r="H2586" s="45" t="s">
        <v>294</v>
      </c>
      <c r="I2586" s="29" t="str">
        <f t="shared" si="453"/>
        <v>A</v>
      </c>
      <c r="J2586" s="38">
        <f t="shared" si="455"/>
        <v>5</v>
      </c>
      <c r="K2586" s="39" t="s">
        <v>47</v>
      </c>
      <c r="L2586" s="38" t="s">
        <v>770</v>
      </c>
      <c r="M2586" s="38" t="s">
        <v>545</v>
      </c>
      <c r="N2586" s="59" t="s">
        <v>549</v>
      </c>
      <c r="O2586" s="62" t="s">
        <v>554</v>
      </c>
      <c r="Q2586" s="2" t="str">
        <f t="shared" si="456"/>
        <v>3.3.96.39.02</v>
      </c>
      <c r="R2586" s="2" t="str">
        <f t="shared" si="457"/>
        <v>33963902</v>
      </c>
      <c r="S2586" s="2" t="b">
        <f t="shared" si="458"/>
        <v>1</v>
      </c>
      <c r="T2586" s="6" t="str">
        <f t="shared" si="459"/>
        <v>33963902</v>
      </c>
      <c r="V2586" s="9" t="str">
        <f t="shared" si="460"/>
        <v>A</v>
      </c>
      <c r="W2586" s="2" t="b">
        <f t="shared" si="461"/>
        <v>1</v>
      </c>
      <c r="Y2586" s="2" t="str">
        <f t="shared" si="462"/>
        <v>3.3.96.39.02 - CONDOMÍNIOS</v>
      </c>
      <c r="Z2586" s="2" t="s">
        <v>549</v>
      </c>
    </row>
    <row r="2587" spans="2:26" x14ac:dyDescent="0.25">
      <c r="B2587" s="36">
        <v>3</v>
      </c>
      <c r="C2587" s="37">
        <v>3</v>
      </c>
      <c r="D2587" s="37" t="s">
        <v>226</v>
      </c>
      <c r="E2587" s="37" t="s">
        <v>184</v>
      </c>
      <c r="F2587" s="37" t="s">
        <v>139</v>
      </c>
      <c r="G2587" s="38" t="str">
        <f t="shared" si="454"/>
        <v>3.3.96.39.03</v>
      </c>
      <c r="H2587" s="45" t="s">
        <v>297</v>
      </c>
      <c r="I2587" s="29" t="str">
        <f t="shared" si="453"/>
        <v>A</v>
      </c>
      <c r="J2587" s="38">
        <f t="shared" si="455"/>
        <v>5</v>
      </c>
      <c r="K2587" s="39" t="s">
        <v>47</v>
      </c>
      <c r="L2587" s="38" t="s">
        <v>770</v>
      </c>
      <c r="M2587" s="38" t="s">
        <v>545</v>
      </c>
      <c r="N2587" s="59" t="s">
        <v>549</v>
      </c>
      <c r="O2587" s="62" t="s">
        <v>554</v>
      </c>
      <c r="Q2587" s="2" t="str">
        <f t="shared" si="456"/>
        <v>3.3.96.39.03</v>
      </c>
      <c r="R2587" s="2" t="str">
        <f t="shared" si="457"/>
        <v>33963903</v>
      </c>
      <c r="S2587" s="2" t="b">
        <f t="shared" si="458"/>
        <v>1</v>
      </c>
      <c r="T2587" s="6" t="str">
        <f t="shared" si="459"/>
        <v>33963903</v>
      </c>
      <c r="V2587" s="9" t="str">
        <f t="shared" si="460"/>
        <v>A</v>
      </c>
      <c r="W2587" s="2" t="b">
        <f t="shared" si="461"/>
        <v>1</v>
      </c>
      <c r="Y2587" s="2" t="str">
        <f t="shared" si="462"/>
        <v>3.3.96.39.03 - COMISSÕES E CORRETAGENS</v>
      </c>
      <c r="Z2587" s="2" t="s">
        <v>549</v>
      </c>
    </row>
    <row r="2588" spans="2:26" x14ac:dyDescent="0.25">
      <c r="B2588" s="36">
        <v>3</v>
      </c>
      <c r="C2588" s="37">
        <v>3</v>
      </c>
      <c r="D2588" s="37" t="s">
        <v>226</v>
      </c>
      <c r="E2588" s="37" t="s">
        <v>184</v>
      </c>
      <c r="F2588" s="37" t="s">
        <v>140</v>
      </c>
      <c r="G2588" s="38" t="str">
        <f t="shared" si="454"/>
        <v>3.3.96.39.04</v>
      </c>
      <c r="H2588" s="45" t="s">
        <v>298</v>
      </c>
      <c r="I2588" s="29" t="str">
        <f t="shared" si="453"/>
        <v>A</v>
      </c>
      <c r="J2588" s="38">
        <f t="shared" si="455"/>
        <v>5</v>
      </c>
      <c r="K2588" s="39" t="s">
        <v>47</v>
      </c>
      <c r="L2588" s="38" t="s">
        <v>770</v>
      </c>
      <c r="M2588" s="38" t="s">
        <v>545</v>
      </c>
      <c r="N2588" s="59" t="s">
        <v>549</v>
      </c>
      <c r="O2588" s="62" t="s">
        <v>554</v>
      </c>
      <c r="Q2588" s="2" t="str">
        <f t="shared" si="456"/>
        <v>3.3.96.39.04</v>
      </c>
      <c r="R2588" s="2" t="str">
        <f t="shared" si="457"/>
        <v>33963904</v>
      </c>
      <c r="S2588" s="2" t="b">
        <f t="shared" si="458"/>
        <v>1</v>
      </c>
      <c r="T2588" s="6" t="str">
        <f t="shared" si="459"/>
        <v>33963904</v>
      </c>
      <c r="V2588" s="9" t="str">
        <f t="shared" si="460"/>
        <v>A</v>
      </c>
      <c r="W2588" s="2" t="b">
        <f t="shared" si="461"/>
        <v>1</v>
      </c>
      <c r="Y2588" s="2" t="str">
        <f t="shared" si="462"/>
        <v>3.3.96.39.04 - DIREITOS AUTORAIS</v>
      </c>
      <c r="Z2588" s="2" t="s">
        <v>549</v>
      </c>
    </row>
    <row r="2589" spans="2:26" x14ac:dyDescent="0.25">
      <c r="B2589" s="36">
        <v>3</v>
      </c>
      <c r="C2589" s="37">
        <v>3</v>
      </c>
      <c r="D2589" s="37" t="s">
        <v>226</v>
      </c>
      <c r="E2589" s="37" t="s">
        <v>184</v>
      </c>
      <c r="F2589" s="37" t="s">
        <v>141</v>
      </c>
      <c r="G2589" s="38" t="str">
        <f t="shared" si="454"/>
        <v>3.3.96.39.05</v>
      </c>
      <c r="H2589" s="45" t="s">
        <v>327</v>
      </c>
      <c r="I2589" s="29" t="str">
        <f t="shared" si="453"/>
        <v>A</v>
      </c>
      <c r="J2589" s="38">
        <f t="shared" si="455"/>
        <v>5</v>
      </c>
      <c r="K2589" s="39" t="s">
        <v>47</v>
      </c>
      <c r="L2589" s="38" t="s">
        <v>770</v>
      </c>
      <c r="M2589" s="38" t="s">
        <v>545</v>
      </c>
      <c r="N2589" s="59" t="s">
        <v>549</v>
      </c>
      <c r="O2589" s="62" t="s">
        <v>554</v>
      </c>
      <c r="Q2589" s="2" t="str">
        <f t="shared" si="456"/>
        <v>3.3.96.39.05</v>
      </c>
      <c r="R2589" s="2" t="str">
        <f t="shared" si="457"/>
        <v>33963905</v>
      </c>
      <c r="S2589" s="2" t="b">
        <f t="shared" si="458"/>
        <v>1</v>
      </c>
      <c r="T2589" s="6" t="str">
        <f t="shared" si="459"/>
        <v>33963905</v>
      </c>
      <c r="V2589" s="9" t="str">
        <f t="shared" si="460"/>
        <v>A</v>
      </c>
      <c r="W2589" s="2" t="b">
        <f t="shared" si="461"/>
        <v>1</v>
      </c>
      <c r="Y2589" s="2" t="str">
        <f t="shared" si="462"/>
        <v>3.3.96.39.05 - SERVIÇOS TÉCNICOS PROFISSIONAIS</v>
      </c>
      <c r="Z2589" s="2" t="s">
        <v>549</v>
      </c>
    </row>
    <row r="2590" spans="2:26" x14ac:dyDescent="0.25">
      <c r="B2590" s="36">
        <v>3</v>
      </c>
      <c r="C2590" s="37">
        <v>3</v>
      </c>
      <c r="D2590" s="37" t="s">
        <v>226</v>
      </c>
      <c r="E2590" s="37" t="s">
        <v>184</v>
      </c>
      <c r="F2590" s="37" t="s">
        <v>142</v>
      </c>
      <c r="G2590" s="38" t="str">
        <f t="shared" si="454"/>
        <v>3.3.96.39.06</v>
      </c>
      <c r="H2590" s="45" t="s">
        <v>302</v>
      </c>
      <c r="I2590" s="29" t="str">
        <f t="shared" si="453"/>
        <v>A</v>
      </c>
      <c r="J2590" s="38">
        <f t="shared" si="455"/>
        <v>5</v>
      </c>
      <c r="K2590" s="39" t="s">
        <v>47</v>
      </c>
      <c r="L2590" s="38" t="s">
        <v>770</v>
      </c>
      <c r="M2590" s="38" t="s">
        <v>545</v>
      </c>
      <c r="N2590" s="59" t="s">
        <v>549</v>
      </c>
      <c r="O2590" s="62" t="s">
        <v>554</v>
      </c>
      <c r="Q2590" s="2" t="str">
        <f t="shared" si="456"/>
        <v>3.3.96.39.06</v>
      </c>
      <c r="R2590" s="2" t="str">
        <f t="shared" si="457"/>
        <v>33963906</v>
      </c>
      <c r="S2590" s="2" t="b">
        <f t="shared" si="458"/>
        <v>1</v>
      </c>
      <c r="T2590" s="6" t="str">
        <f t="shared" si="459"/>
        <v>33963906</v>
      </c>
      <c r="V2590" s="9" t="str">
        <f t="shared" si="460"/>
        <v>A</v>
      </c>
      <c r="W2590" s="2" t="b">
        <f t="shared" si="461"/>
        <v>1</v>
      </c>
      <c r="Y2590" s="2" t="str">
        <f t="shared" si="462"/>
        <v>3.3.96.39.06 - CAPATAZIA, ESTIVA E PESAGEM</v>
      </c>
      <c r="Z2590" s="2" t="s">
        <v>549</v>
      </c>
    </row>
    <row r="2591" spans="2:26" x14ac:dyDescent="0.25">
      <c r="B2591" s="36">
        <v>3</v>
      </c>
      <c r="C2591" s="37">
        <v>3</v>
      </c>
      <c r="D2591" s="37" t="s">
        <v>226</v>
      </c>
      <c r="E2591" s="37" t="s">
        <v>184</v>
      </c>
      <c r="F2591" s="37" t="s">
        <v>143</v>
      </c>
      <c r="G2591" s="38" t="str">
        <f t="shared" si="454"/>
        <v>3.3.96.39.07</v>
      </c>
      <c r="H2591" s="45" t="s">
        <v>328</v>
      </c>
      <c r="I2591" s="29" t="str">
        <f t="shared" si="453"/>
        <v>A</v>
      </c>
      <c r="J2591" s="38">
        <f t="shared" si="455"/>
        <v>5</v>
      </c>
      <c r="K2591" s="39" t="s">
        <v>47</v>
      </c>
      <c r="L2591" s="38" t="s">
        <v>770</v>
      </c>
      <c r="M2591" s="38" t="s">
        <v>545</v>
      </c>
      <c r="N2591" s="59" t="s">
        <v>549</v>
      </c>
      <c r="O2591" s="62" t="s">
        <v>554</v>
      </c>
      <c r="Q2591" s="2" t="str">
        <f t="shared" si="456"/>
        <v>3.3.96.39.07</v>
      </c>
      <c r="R2591" s="2" t="str">
        <f t="shared" si="457"/>
        <v>33963907</v>
      </c>
      <c r="S2591" s="2" t="b">
        <f t="shared" si="458"/>
        <v>1</v>
      </c>
      <c r="T2591" s="6" t="str">
        <f t="shared" si="459"/>
        <v>33963907</v>
      </c>
      <c r="V2591" s="9" t="str">
        <f t="shared" si="460"/>
        <v>A</v>
      </c>
      <c r="W2591" s="2" t="b">
        <f t="shared" si="461"/>
        <v>1</v>
      </c>
      <c r="Y2591" s="2" t="str">
        <f t="shared" si="462"/>
        <v>3.3.96.39.07 - DESCONTOS FINANCEIROS CONCEDIDOS</v>
      </c>
      <c r="Z2591" s="2" t="s">
        <v>549</v>
      </c>
    </row>
    <row r="2592" spans="2:26" x14ac:dyDescent="0.25">
      <c r="B2592" s="36">
        <v>3</v>
      </c>
      <c r="C2592" s="37">
        <v>3</v>
      </c>
      <c r="D2592" s="37" t="s">
        <v>226</v>
      </c>
      <c r="E2592" s="37" t="s">
        <v>184</v>
      </c>
      <c r="F2592" s="37" t="s">
        <v>174</v>
      </c>
      <c r="G2592" s="38" t="str">
        <f t="shared" si="454"/>
        <v>3.3.96.39.09</v>
      </c>
      <c r="H2592" s="45" t="s">
        <v>304</v>
      </c>
      <c r="I2592" s="29" t="str">
        <f t="shared" si="453"/>
        <v>A</v>
      </c>
      <c r="J2592" s="38">
        <f t="shared" si="455"/>
        <v>5</v>
      </c>
      <c r="K2592" s="39" t="s">
        <v>47</v>
      </c>
      <c r="L2592" s="38" t="s">
        <v>770</v>
      </c>
      <c r="M2592" s="38" t="s">
        <v>545</v>
      </c>
      <c r="N2592" s="59" t="s">
        <v>549</v>
      </c>
      <c r="O2592" s="62" t="s">
        <v>554</v>
      </c>
      <c r="Q2592" s="2" t="str">
        <f t="shared" si="456"/>
        <v>3.3.96.39.09</v>
      </c>
      <c r="R2592" s="2" t="str">
        <f t="shared" si="457"/>
        <v>33963909</v>
      </c>
      <c r="S2592" s="2" t="b">
        <f t="shared" si="458"/>
        <v>1</v>
      </c>
      <c r="T2592" s="6" t="str">
        <f t="shared" si="459"/>
        <v>33963909</v>
      </c>
      <c r="V2592" s="9" t="str">
        <f t="shared" si="460"/>
        <v>A</v>
      </c>
      <c r="W2592" s="2" t="b">
        <f t="shared" si="461"/>
        <v>1</v>
      </c>
      <c r="Y2592" s="2" t="str">
        <f t="shared" si="462"/>
        <v>3.3.96.39.09 - ARMAZENAGEM</v>
      </c>
      <c r="Z2592" s="2" t="s">
        <v>549</v>
      </c>
    </row>
    <row r="2593" spans="1:26" x14ac:dyDescent="0.25">
      <c r="B2593" s="36">
        <v>3</v>
      </c>
      <c r="C2593" s="37">
        <v>3</v>
      </c>
      <c r="D2593" s="37" t="s">
        <v>226</v>
      </c>
      <c r="E2593" s="37" t="s">
        <v>184</v>
      </c>
      <c r="F2593" s="37" t="s">
        <v>183</v>
      </c>
      <c r="G2593" s="38" t="str">
        <f t="shared" si="454"/>
        <v>3.3.96.39.10</v>
      </c>
      <c r="H2593" s="45" t="s">
        <v>305</v>
      </c>
      <c r="I2593" s="29" t="str">
        <f t="shared" si="453"/>
        <v>A</v>
      </c>
      <c r="J2593" s="38">
        <f t="shared" si="455"/>
        <v>5</v>
      </c>
      <c r="K2593" s="39" t="s">
        <v>47</v>
      </c>
      <c r="L2593" s="38" t="s">
        <v>770</v>
      </c>
      <c r="M2593" s="38" t="s">
        <v>545</v>
      </c>
      <c r="N2593" s="59" t="s">
        <v>549</v>
      </c>
      <c r="O2593" s="62" t="s">
        <v>554</v>
      </c>
      <c r="Q2593" s="2" t="str">
        <f t="shared" si="456"/>
        <v>3.3.96.39.10</v>
      </c>
      <c r="R2593" s="2" t="str">
        <f t="shared" si="457"/>
        <v>33963910</v>
      </c>
      <c r="S2593" s="2" t="b">
        <f t="shared" si="458"/>
        <v>1</v>
      </c>
      <c r="T2593" s="6" t="str">
        <f t="shared" si="459"/>
        <v>33963910</v>
      </c>
      <c r="V2593" s="9" t="str">
        <f t="shared" si="460"/>
        <v>A</v>
      </c>
      <c r="W2593" s="2" t="b">
        <f t="shared" si="461"/>
        <v>1</v>
      </c>
      <c r="Y2593" s="2" t="str">
        <f t="shared" si="462"/>
        <v>3.3.96.39.10 - LOCAÇÃO DE IMÓVEIS</v>
      </c>
      <c r="Z2593" s="2" t="s">
        <v>549</v>
      </c>
    </row>
    <row r="2594" spans="1:26" x14ac:dyDescent="0.25">
      <c r="B2594" s="36">
        <v>3</v>
      </c>
      <c r="C2594" s="37">
        <v>3</v>
      </c>
      <c r="D2594" s="37" t="s">
        <v>226</v>
      </c>
      <c r="E2594" s="37" t="s">
        <v>184</v>
      </c>
      <c r="F2594" s="37" t="s">
        <v>145</v>
      </c>
      <c r="G2594" s="38" t="str">
        <f t="shared" si="454"/>
        <v>3.3.96.39.12</v>
      </c>
      <c r="H2594" s="45" t="s">
        <v>329</v>
      </c>
      <c r="I2594" s="29" t="str">
        <f t="shared" si="453"/>
        <v>A</v>
      </c>
      <c r="J2594" s="38">
        <f t="shared" si="455"/>
        <v>5</v>
      </c>
      <c r="K2594" s="39" t="s">
        <v>47</v>
      </c>
      <c r="L2594" s="38" t="s">
        <v>770</v>
      </c>
      <c r="M2594" s="38" t="s">
        <v>545</v>
      </c>
      <c r="N2594" s="59" t="s">
        <v>549</v>
      </c>
      <c r="O2594" s="62" t="s">
        <v>554</v>
      </c>
      <c r="Q2594" s="2" t="str">
        <f t="shared" si="456"/>
        <v>3.3.96.39.12</v>
      </c>
      <c r="R2594" s="2" t="str">
        <f t="shared" si="457"/>
        <v>33963912</v>
      </c>
      <c r="S2594" s="2" t="b">
        <f t="shared" si="458"/>
        <v>1</v>
      </c>
      <c r="T2594" s="6" t="str">
        <f t="shared" si="459"/>
        <v>33963912</v>
      </c>
      <c r="V2594" s="9" t="str">
        <f t="shared" si="460"/>
        <v>A</v>
      </c>
      <c r="W2594" s="2" t="b">
        <f t="shared" si="461"/>
        <v>1</v>
      </c>
      <c r="Y2594" s="2" t="str">
        <f t="shared" si="462"/>
        <v>3.3.96.39.12 - LOCAÇÃO DE MÁQUINAS E EQUIPAMENTOS</v>
      </c>
      <c r="Z2594" s="2" t="s">
        <v>549</v>
      </c>
    </row>
    <row r="2595" spans="1:26" x14ac:dyDescent="0.25">
      <c r="B2595" s="36">
        <v>3</v>
      </c>
      <c r="C2595" s="37">
        <v>3</v>
      </c>
      <c r="D2595" s="37" t="s">
        <v>226</v>
      </c>
      <c r="E2595" s="37" t="s">
        <v>184</v>
      </c>
      <c r="F2595" s="37" t="s">
        <v>176</v>
      </c>
      <c r="G2595" s="38" t="str">
        <f t="shared" si="454"/>
        <v>3.3.96.39.14</v>
      </c>
      <c r="H2595" s="45" t="s">
        <v>330</v>
      </c>
      <c r="I2595" s="29" t="str">
        <f t="shared" si="453"/>
        <v>A</v>
      </c>
      <c r="J2595" s="38">
        <f t="shared" si="455"/>
        <v>5</v>
      </c>
      <c r="K2595" s="39" t="s">
        <v>47</v>
      </c>
      <c r="L2595" s="38" t="s">
        <v>770</v>
      </c>
      <c r="M2595" s="38" t="s">
        <v>545</v>
      </c>
      <c r="N2595" s="59" t="s">
        <v>549</v>
      </c>
      <c r="O2595" s="62" t="s">
        <v>554</v>
      </c>
      <c r="Q2595" s="2" t="str">
        <f t="shared" si="456"/>
        <v>3.3.96.39.14</v>
      </c>
      <c r="R2595" s="2" t="str">
        <f t="shared" si="457"/>
        <v>33963914</v>
      </c>
      <c r="S2595" s="2" t="b">
        <f t="shared" si="458"/>
        <v>1</v>
      </c>
      <c r="T2595" s="6" t="str">
        <f t="shared" si="459"/>
        <v>33963914</v>
      </c>
      <c r="V2595" s="9" t="str">
        <f t="shared" si="460"/>
        <v>A</v>
      </c>
      <c r="W2595" s="2" t="b">
        <f t="shared" si="461"/>
        <v>1</v>
      </c>
      <c r="Y2595" s="2" t="str">
        <f t="shared" si="462"/>
        <v>3.3.96.39.14 - LOCAÇÃO DE BENS MÓVEIS E OUTRAS NATUREZAS E INTANGÍVEIS</v>
      </c>
      <c r="Z2595" s="2" t="s">
        <v>549</v>
      </c>
    </row>
    <row r="2596" spans="1:26" x14ac:dyDescent="0.25">
      <c r="B2596" s="36">
        <v>3</v>
      </c>
      <c r="C2596" s="37">
        <v>3</v>
      </c>
      <c r="D2596" s="37" t="s">
        <v>226</v>
      </c>
      <c r="E2596" s="37" t="s">
        <v>184</v>
      </c>
      <c r="F2596" s="37" t="s">
        <v>177</v>
      </c>
      <c r="G2596" s="38" t="str">
        <f t="shared" si="454"/>
        <v>3.3.96.39.16</v>
      </c>
      <c r="H2596" s="45" t="s">
        <v>310</v>
      </c>
      <c r="I2596" s="29" t="str">
        <f t="shared" si="453"/>
        <v>A</v>
      </c>
      <c r="J2596" s="38">
        <f t="shared" si="455"/>
        <v>5</v>
      </c>
      <c r="K2596" s="39" t="s">
        <v>47</v>
      </c>
      <c r="L2596" s="38" t="s">
        <v>770</v>
      </c>
      <c r="M2596" s="38" t="s">
        <v>545</v>
      </c>
      <c r="N2596" s="59" t="s">
        <v>549</v>
      </c>
      <c r="O2596" s="62" t="s">
        <v>554</v>
      </c>
      <c r="Q2596" s="2" t="str">
        <f t="shared" si="456"/>
        <v>3.3.96.39.16</v>
      </c>
      <c r="R2596" s="2" t="str">
        <f t="shared" si="457"/>
        <v>33963916</v>
      </c>
      <c r="S2596" s="2" t="b">
        <f t="shared" si="458"/>
        <v>1</v>
      </c>
      <c r="T2596" s="6" t="str">
        <f t="shared" si="459"/>
        <v>33963916</v>
      </c>
      <c r="V2596" s="9" t="str">
        <f t="shared" si="460"/>
        <v>A</v>
      </c>
      <c r="W2596" s="2" t="b">
        <f t="shared" si="461"/>
        <v>1</v>
      </c>
      <c r="Y2596" s="2" t="str">
        <f t="shared" si="462"/>
        <v>3.3.96.39.16 - MANUTENÇÃO E CONSERVAÇÃO DE BENS IMÓVEIS</v>
      </c>
      <c r="Z2596" s="2" t="s">
        <v>549</v>
      </c>
    </row>
    <row r="2597" spans="1:26" x14ac:dyDescent="0.25">
      <c r="B2597" s="36" t="s">
        <v>135</v>
      </c>
      <c r="C2597" s="37" t="s">
        <v>135</v>
      </c>
      <c r="D2597" s="37" t="s">
        <v>226</v>
      </c>
      <c r="E2597" s="37" t="s">
        <v>184</v>
      </c>
      <c r="F2597" s="37" t="s">
        <v>187</v>
      </c>
      <c r="G2597" s="38" t="str">
        <f t="shared" si="454"/>
        <v>3.3.96.39.17</v>
      </c>
      <c r="H2597" s="23" t="s">
        <v>102</v>
      </c>
      <c r="I2597" s="29" t="str">
        <f t="shared" si="453"/>
        <v>A</v>
      </c>
      <c r="J2597" s="38">
        <f t="shared" si="455"/>
        <v>5</v>
      </c>
      <c r="K2597" s="39" t="s">
        <v>47</v>
      </c>
      <c r="L2597" s="38" t="s">
        <v>770</v>
      </c>
      <c r="M2597" s="38" t="s">
        <v>545</v>
      </c>
      <c r="N2597" s="59" t="s">
        <v>549</v>
      </c>
      <c r="O2597" s="62" t="s">
        <v>554</v>
      </c>
      <c r="Q2597" s="2" t="str">
        <f t="shared" si="456"/>
        <v>3.3.96.39.17</v>
      </c>
      <c r="R2597" s="2" t="str">
        <f t="shared" si="457"/>
        <v>33963917</v>
      </c>
      <c r="S2597" s="2" t="b">
        <f t="shared" si="458"/>
        <v>1</v>
      </c>
      <c r="T2597" s="6" t="str">
        <f t="shared" si="459"/>
        <v>33963917</v>
      </c>
      <c r="V2597" s="9" t="str">
        <f t="shared" si="460"/>
        <v>A</v>
      </c>
      <c r="W2597" s="2" t="b">
        <f t="shared" si="461"/>
        <v>1</v>
      </c>
      <c r="Y2597" s="2" t="str">
        <f t="shared" si="462"/>
        <v>3.3.96.39.17 - MANUTENÇÃO E CONSERVAÇÃO DE MÁQUINAS E EQUIPAMENTOS</v>
      </c>
      <c r="Z2597" s="2" t="s">
        <v>549</v>
      </c>
    </row>
    <row r="2598" spans="1:26" x14ac:dyDescent="0.25">
      <c r="B2598" s="36">
        <v>3</v>
      </c>
      <c r="C2598" s="37">
        <v>3</v>
      </c>
      <c r="D2598" s="37" t="s">
        <v>226</v>
      </c>
      <c r="E2598" s="37" t="s">
        <v>184</v>
      </c>
      <c r="F2598" s="37">
        <v>19</v>
      </c>
      <c r="G2598" s="38" t="str">
        <f t="shared" si="454"/>
        <v>3.3.96.39.19</v>
      </c>
      <c r="H2598" s="23" t="s">
        <v>308</v>
      </c>
      <c r="I2598" s="29" t="str">
        <f t="shared" si="453"/>
        <v>A</v>
      </c>
      <c r="J2598" s="38">
        <f t="shared" si="455"/>
        <v>5</v>
      </c>
      <c r="K2598" s="39" t="s">
        <v>47</v>
      </c>
      <c r="L2598" s="38" t="s">
        <v>770</v>
      </c>
      <c r="M2598" s="38" t="s">
        <v>545</v>
      </c>
      <c r="N2598" s="59" t="s">
        <v>549</v>
      </c>
      <c r="O2598" s="62" t="s">
        <v>554</v>
      </c>
      <c r="Q2598" s="2" t="str">
        <f t="shared" si="456"/>
        <v>3.3.96.39.19</v>
      </c>
      <c r="R2598" s="2" t="str">
        <f t="shared" si="457"/>
        <v>33963919</v>
      </c>
      <c r="S2598" s="2" t="b">
        <f t="shared" si="458"/>
        <v>1</v>
      </c>
      <c r="T2598" s="6" t="str">
        <f t="shared" si="459"/>
        <v>33963919</v>
      </c>
      <c r="V2598" s="9" t="str">
        <f t="shared" si="460"/>
        <v>A</v>
      </c>
      <c r="W2598" s="2" t="b">
        <f t="shared" si="461"/>
        <v>1</v>
      </c>
      <c r="Y2598" s="2" t="str">
        <f t="shared" si="462"/>
        <v>3.3.96.39.19 - MANUTENÇÃO E CONSERVAÇÃO DE VEÍCULOS</v>
      </c>
      <c r="Z2598" s="2" t="s">
        <v>549</v>
      </c>
    </row>
    <row r="2599" spans="1:26" x14ac:dyDescent="0.25">
      <c r="B2599" s="36">
        <v>3</v>
      </c>
      <c r="C2599" s="37">
        <v>3</v>
      </c>
      <c r="D2599" s="37" t="s">
        <v>226</v>
      </c>
      <c r="E2599" s="37" t="s">
        <v>184</v>
      </c>
      <c r="F2599" s="37">
        <v>20</v>
      </c>
      <c r="G2599" s="38" t="str">
        <f t="shared" si="454"/>
        <v>3.3.96.39.20</v>
      </c>
      <c r="H2599" s="23" t="s">
        <v>309</v>
      </c>
      <c r="I2599" s="29" t="str">
        <f t="shared" si="453"/>
        <v>A</v>
      </c>
      <c r="J2599" s="38">
        <f t="shared" si="455"/>
        <v>5</v>
      </c>
      <c r="K2599" s="39" t="s">
        <v>47</v>
      </c>
      <c r="L2599" s="38" t="s">
        <v>770</v>
      </c>
      <c r="M2599" s="38" t="s">
        <v>545</v>
      </c>
      <c r="N2599" s="59" t="s">
        <v>549</v>
      </c>
      <c r="O2599" s="62" t="s">
        <v>554</v>
      </c>
      <c r="Q2599" s="2" t="str">
        <f t="shared" si="456"/>
        <v>3.3.96.39.20</v>
      </c>
      <c r="R2599" s="2" t="str">
        <f t="shared" si="457"/>
        <v>33963920</v>
      </c>
      <c r="S2599" s="2" t="b">
        <f t="shared" si="458"/>
        <v>1</v>
      </c>
      <c r="T2599" s="6" t="str">
        <f t="shared" si="459"/>
        <v>33963920</v>
      </c>
      <c r="V2599" s="9" t="str">
        <f t="shared" si="460"/>
        <v>A</v>
      </c>
      <c r="W2599" s="2" t="b">
        <f t="shared" si="461"/>
        <v>1</v>
      </c>
      <c r="Y2599" s="2" t="str">
        <f t="shared" si="462"/>
        <v>3.3.96.39.20 - MANUTENÇÃO E CONSERVAÇÃO DE BENS MÓVEIS DE OUTRAS NATUREZAS</v>
      </c>
      <c r="Z2599" s="2" t="s">
        <v>549</v>
      </c>
    </row>
    <row r="2600" spans="1:26" x14ac:dyDescent="0.25">
      <c r="B2600" s="36">
        <v>3</v>
      </c>
      <c r="C2600" s="37">
        <v>3</v>
      </c>
      <c r="D2600" s="37" t="s">
        <v>226</v>
      </c>
      <c r="E2600" s="37" t="s">
        <v>184</v>
      </c>
      <c r="F2600" s="37">
        <v>21</v>
      </c>
      <c r="G2600" s="38" t="str">
        <f t="shared" si="454"/>
        <v>3.3.96.39.21</v>
      </c>
      <c r="H2600" s="23" t="s">
        <v>331</v>
      </c>
      <c r="I2600" s="29" t="str">
        <f t="shared" si="453"/>
        <v>A</v>
      </c>
      <c r="J2600" s="38">
        <f t="shared" si="455"/>
        <v>5</v>
      </c>
      <c r="K2600" s="39" t="s">
        <v>47</v>
      </c>
      <c r="L2600" s="38" t="s">
        <v>770</v>
      </c>
      <c r="M2600" s="38" t="s">
        <v>545</v>
      </c>
      <c r="N2600" s="59" t="s">
        <v>549</v>
      </c>
      <c r="O2600" s="62" t="s">
        <v>554</v>
      </c>
      <c r="Q2600" s="2" t="str">
        <f t="shared" si="456"/>
        <v>3.3.96.39.21</v>
      </c>
      <c r="R2600" s="2" t="str">
        <f t="shared" si="457"/>
        <v>33963921</v>
      </c>
      <c r="S2600" s="2" t="b">
        <f t="shared" si="458"/>
        <v>1</v>
      </c>
      <c r="T2600" s="6" t="str">
        <f t="shared" si="459"/>
        <v>33963921</v>
      </c>
      <c r="V2600" s="9" t="str">
        <f t="shared" si="460"/>
        <v>A</v>
      </c>
      <c r="W2600" s="2" t="b">
        <f t="shared" si="461"/>
        <v>1</v>
      </c>
      <c r="Y2600" s="2" t="str">
        <f t="shared" si="462"/>
        <v>3.3.96.39.21 - MANUTENÇÃO E CONSERVAÇÃO DE ESTRADAS E VIAS</v>
      </c>
      <c r="Z2600" s="2" t="s">
        <v>549</v>
      </c>
    </row>
    <row r="2601" spans="1:26" x14ac:dyDescent="0.25">
      <c r="B2601" s="36">
        <v>3</v>
      </c>
      <c r="C2601" s="37">
        <v>3</v>
      </c>
      <c r="D2601" s="37" t="s">
        <v>226</v>
      </c>
      <c r="E2601" s="37" t="s">
        <v>184</v>
      </c>
      <c r="F2601" s="37">
        <v>22</v>
      </c>
      <c r="G2601" s="38" t="str">
        <f t="shared" si="454"/>
        <v>3.3.96.39.22</v>
      </c>
      <c r="H2601" s="23" t="s">
        <v>332</v>
      </c>
      <c r="I2601" s="29" t="str">
        <f t="shared" si="453"/>
        <v>A</v>
      </c>
      <c r="J2601" s="38">
        <f t="shared" si="455"/>
        <v>5</v>
      </c>
      <c r="K2601" s="39" t="s">
        <v>47</v>
      </c>
      <c r="L2601" s="38" t="s">
        <v>770</v>
      </c>
      <c r="M2601" s="38" t="s">
        <v>545</v>
      </c>
      <c r="N2601" s="59" t="s">
        <v>549</v>
      </c>
      <c r="O2601" s="62" t="s">
        <v>554</v>
      </c>
      <c r="Q2601" s="2" t="str">
        <f t="shared" si="456"/>
        <v>3.3.96.39.22</v>
      </c>
      <c r="R2601" s="2" t="str">
        <f t="shared" si="457"/>
        <v>33963922</v>
      </c>
      <c r="S2601" s="2" t="b">
        <f t="shared" si="458"/>
        <v>1</v>
      </c>
      <c r="T2601" s="6" t="str">
        <f t="shared" si="459"/>
        <v>33963922</v>
      </c>
      <c r="V2601" s="9" t="str">
        <f t="shared" si="460"/>
        <v>A</v>
      </c>
      <c r="W2601" s="2" t="b">
        <f t="shared" si="461"/>
        <v>1</v>
      </c>
      <c r="Y2601" s="2" t="str">
        <f t="shared" si="462"/>
        <v>3.3.96.39.22 - EXPOSIÇÕES, CONGRESSOS E CONFERÊNCIAS</v>
      </c>
      <c r="Z2601" s="2" t="s">
        <v>549</v>
      </c>
    </row>
    <row r="2602" spans="1:26" x14ac:dyDescent="0.25">
      <c r="B2602" s="36">
        <v>3</v>
      </c>
      <c r="C2602" s="37">
        <v>3</v>
      </c>
      <c r="D2602" s="37" t="s">
        <v>226</v>
      </c>
      <c r="E2602" s="37" t="s">
        <v>184</v>
      </c>
      <c r="F2602" s="37">
        <v>23</v>
      </c>
      <c r="G2602" s="38" t="str">
        <f t="shared" si="454"/>
        <v>3.3.96.39.23</v>
      </c>
      <c r="H2602" s="23" t="s">
        <v>333</v>
      </c>
      <c r="I2602" s="29" t="str">
        <f t="shared" si="453"/>
        <v>A</v>
      </c>
      <c r="J2602" s="38">
        <f t="shared" si="455"/>
        <v>5</v>
      </c>
      <c r="K2602" s="39" t="s">
        <v>47</v>
      </c>
      <c r="L2602" s="38" t="s">
        <v>770</v>
      </c>
      <c r="M2602" s="38" t="s">
        <v>545</v>
      </c>
      <c r="N2602" s="59" t="s">
        <v>549</v>
      </c>
      <c r="O2602" s="62" t="s">
        <v>554</v>
      </c>
      <c r="Q2602" s="2" t="str">
        <f t="shared" si="456"/>
        <v>3.3.96.39.23</v>
      </c>
      <c r="R2602" s="2" t="str">
        <f t="shared" si="457"/>
        <v>33963923</v>
      </c>
      <c r="S2602" s="2" t="b">
        <f t="shared" si="458"/>
        <v>1</v>
      </c>
      <c r="T2602" s="6" t="str">
        <f t="shared" si="459"/>
        <v>33963923</v>
      </c>
      <c r="V2602" s="9" t="str">
        <f t="shared" si="460"/>
        <v>A</v>
      </c>
      <c r="W2602" s="2" t="b">
        <f t="shared" si="461"/>
        <v>1</v>
      </c>
      <c r="Y2602" s="2" t="str">
        <f t="shared" si="462"/>
        <v>3.3.96.39.23 - FESTIVIDADES E HOMENAGENS</v>
      </c>
      <c r="Z2602" s="2" t="s">
        <v>549</v>
      </c>
    </row>
    <row r="2603" spans="1:26" x14ac:dyDescent="0.25">
      <c r="B2603" s="36">
        <v>3</v>
      </c>
      <c r="C2603" s="37">
        <v>3</v>
      </c>
      <c r="D2603" s="37" t="s">
        <v>226</v>
      </c>
      <c r="E2603" s="37" t="s">
        <v>184</v>
      </c>
      <c r="F2603" s="37" t="s">
        <v>182</v>
      </c>
      <c r="G2603" s="38" t="str">
        <f t="shared" si="454"/>
        <v>3.3.96.39.28</v>
      </c>
      <c r="H2603" s="23" t="s">
        <v>800</v>
      </c>
      <c r="I2603" s="29" t="str">
        <f t="shared" si="453"/>
        <v>A</v>
      </c>
      <c r="J2603" s="38">
        <f t="shared" si="455"/>
        <v>5</v>
      </c>
      <c r="K2603" s="39" t="s">
        <v>47</v>
      </c>
      <c r="L2603" s="38" t="s">
        <v>770</v>
      </c>
      <c r="M2603" s="38" t="s">
        <v>545</v>
      </c>
      <c r="N2603" s="59" t="s">
        <v>549</v>
      </c>
      <c r="O2603" s="62" t="s">
        <v>554</v>
      </c>
      <c r="Q2603" s="2" t="str">
        <f t="shared" si="456"/>
        <v>3.3.96.39.28</v>
      </c>
      <c r="R2603" s="2" t="str">
        <f t="shared" si="457"/>
        <v>33963928</v>
      </c>
      <c r="S2603" s="2" t="b">
        <f t="shared" si="458"/>
        <v>1</v>
      </c>
      <c r="T2603" s="6" t="str">
        <f t="shared" si="459"/>
        <v>33963928</v>
      </c>
      <c r="V2603" s="9" t="str">
        <f t="shared" si="460"/>
        <v>A</v>
      </c>
      <c r="W2603" s="2" t="b">
        <f t="shared" si="461"/>
        <v>1</v>
      </c>
      <c r="Y2603" s="2" t="str">
        <f t="shared" si="462"/>
        <v>3.3.96.39.28 - COLETA DE LIXO E DEMAIS RESÍDUOS</v>
      </c>
      <c r="Z2603" s="2" t="s">
        <v>549</v>
      </c>
    </row>
    <row r="2604" spans="1:26" x14ac:dyDescent="0.25">
      <c r="A2604" s="4"/>
      <c r="B2604" s="36">
        <v>3</v>
      </c>
      <c r="C2604" s="37">
        <v>3</v>
      </c>
      <c r="D2604" s="37" t="s">
        <v>226</v>
      </c>
      <c r="E2604" s="37" t="s">
        <v>184</v>
      </c>
      <c r="F2604" s="37" t="s">
        <v>155</v>
      </c>
      <c r="G2604" s="38" t="str">
        <f t="shared" si="454"/>
        <v>3.3.96.39.32</v>
      </c>
      <c r="H2604" s="23" t="s">
        <v>621</v>
      </c>
      <c r="I2604" s="29" t="str">
        <f t="shared" si="453"/>
        <v>A</v>
      </c>
      <c r="J2604" s="38">
        <f t="shared" si="455"/>
        <v>5</v>
      </c>
      <c r="K2604" s="39" t="s">
        <v>47</v>
      </c>
      <c r="L2604" s="38" t="s">
        <v>770</v>
      </c>
      <c r="M2604" s="38" t="s">
        <v>545</v>
      </c>
      <c r="N2604" s="59" t="s">
        <v>549</v>
      </c>
      <c r="O2604" s="62" t="s">
        <v>554</v>
      </c>
      <c r="Q2604" s="2" t="str">
        <f t="shared" si="456"/>
        <v>3.3.96.39.32</v>
      </c>
      <c r="R2604" s="2" t="str">
        <f t="shared" si="457"/>
        <v>33963932</v>
      </c>
      <c r="S2604" s="2" t="b">
        <f t="shared" si="458"/>
        <v>1</v>
      </c>
      <c r="T2604" s="6" t="str">
        <f t="shared" si="459"/>
        <v>33963932</v>
      </c>
      <c r="V2604" s="9" t="str">
        <f t="shared" si="460"/>
        <v>A</v>
      </c>
      <c r="W2604" s="2" t="b">
        <f t="shared" si="461"/>
        <v>1</v>
      </c>
      <c r="Y2604" s="2" t="str">
        <f t="shared" si="462"/>
        <v>3.3.96.39.32 - SERVIÇOS DE TRANSPORTE ESCOLAR</v>
      </c>
      <c r="Z2604" s="2" t="s">
        <v>549</v>
      </c>
    </row>
    <row r="2605" spans="1:26" x14ac:dyDescent="0.25">
      <c r="B2605" s="36">
        <v>3</v>
      </c>
      <c r="C2605" s="37">
        <v>3</v>
      </c>
      <c r="D2605" s="37" t="s">
        <v>226</v>
      </c>
      <c r="E2605" s="37" t="s">
        <v>184</v>
      </c>
      <c r="F2605" s="37">
        <v>35</v>
      </c>
      <c r="G2605" s="38" t="str">
        <f t="shared" si="454"/>
        <v>3.3.96.39.35</v>
      </c>
      <c r="H2605" s="23" t="s">
        <v>321</v>
      </c>
      <c r="I2605" s="29" t="str">
        <f t="shared" si="453"/>
        <v>A</v>
      </c>
      <c r="J2605" s="38">
        <f t="shared" si="455"/>
        <v>5</v>
      </c>
      <c r="K2605" s="39" t="s">
        <v>47</v>
      </c>
      <c r="L2605" s="38" t="s">
        <v>770</v>
      </c>
      <c r="M2605" s="38" t="s">
        <v>545</v>
      </c>
      <c r="N2605" s="59" t="s">
        <v>549</v>
      </c>
      <c r="O2605" s="62" t="s">
        <v>554</v>
      </c>
      <c r="Q2605" s="2" t="str">
        <f t="shared" si="456"/>
        <v>3.3.96.39.35</v>
      </c>
      <c r="R2605" s="2" t="str">
        <f t="shared" si="457"/>
        <v>33963935</v>
      </c>
      <c r="S2605" s="2" t="b">
        <f t="shared" si="458"/>
        <v>1</v>
      </c>
      <c r="T2605" s="6" t="str">
        <f t="shared" si="459"/>
        <v>33963935</v>
      </c>
      <c r="V2605" s="9" t="str">
        <f t="shared" si="460"/>
        <v>A</v>
      </c>
      <c r="W2605" s="2" t="b">
        <f t="shared" si="461"/>
        <v>1</v>
      </c>
      <c r="Y2605" s="2" t="str">
        <f t="shared" si="462"/>
        <v>3.3.96.39.35 - MULTAS DEDUTÍVEIS</v>
      </c>
      <c r="Z2605" s="2" t="s">
        <v>549</v>
      </c>
    </row>
    <row r="2606" spans="1:26" x14ac:dyDescent="0.25">
      <c r="B2606" s="36">
        <v>3</v>
      </c>
      <c r="C2606" s="37">
        <v>3</v>
      </c>
      <c r="D2606" s="37" t="s">
        <v>226</v>
      </c>
      <c r="E2606" s="37" t="s">
        <v>184</v>
      </c>
      <c r="F2606" s="37">
        <v>36</v>
      </c>
      <c r="G2606" s="38" t="str">
        <f t="shared" si="454"/>
        <v>3.3.96.39.36</v>
      </c>
      <c r="H2606" s="23" t="s">
        <v>324</v>
      </c>
      <c r="I2606" s="29" t="str">
        <f t="shared" si="453"/>
        <v>A</v>
      </c>
      <c r="J2606" s="38">
        <f t="shared" si="455"/>
        <v>5</v>
      </c>
      <c r="K2606" s="39" t="s">
        <v>47</v>
      </c>
      <c r="L2606" s="38" t="s">
        <v>770</v>
      </c>
      <c r="M2606" s="38" t="s">
        <v>545</v>
      </c>
      <c r="N2606" s="59" t="s">
        <v>549</v>
      </c>
      <c r="O2606" s="62" t="s">
        <v>554</v>
      </c>
      <c r="Q2606" s="2" t="str">
        <f t="shared" si="456"/>
        <v>3.3.96.39.36</v>
      </c>
      <c r="R2606" s="2" t="str">
        <f t="shared" si="457"/>
        <v>33963936</v>
      </c>
      <c r="S2606" s="2" t="b">
        <f t="shared" si="458"/>
        <v>1</v>
      </c>
      <c r="T2606" s="6" t="str">
        <f t="shared" si="459"/>
        <v>33963936</v>
      </c>
      <c r="V2606" s="9" t="str">
        <f t="shared" si="460"/>
        <v>A</v>
      </c>
      <c r="W2606" s="2" t="b">
        <f t="shared" si="461"/>
        <v>1</v>
      </c>
      <c r="Y2606" s="2" t="str">
        <f t="shared" si="462"/>
        <v>3.3.96.39.36 - MULTAS INDEDUTÍVEIS</v>
      </c>
      <c r="Z2606" s="2" t="s">
        <v>549</v>
      </c>
    </row>
    <row r="2607" spans="1:26" x14ac:dyDescent="0.25">
      <c r="B2607" s="36">
        <v>3</v>
      </c>
      <c r="C2607" s="37">
        <v>3</v>
      </c>
      <c r="D2607" s="37" t="s">
        <v>226</v>
      </c>
      <c r="E2607" s="37" t="s">
        <v>184</v>
      </c>
      <c r="F2607" s="37">
        <v>37</v>
      </c>
      <c r="G2607" s="38" t="str">
        <f t="shared" si="454"/>
        <v>3.3.96.39.37</v>
      </c>
      <c r="H2607" s="23" t="s">
        <v>322</v>
      </c>
      <c r="I2607" s="29" t="str">
        <f t="shared" si="453"/>
        <v>A</v>
      </c>
      <c r="J2607" s="38">
        <f t="shared" si="455"/>
        <v>5</v>
      </c>
      <c r="K2607" s="39" t="s">
        <v>47</v>
      </c>
      <c r="L2607" s="38" t="s">
        <v>770</v>
      </c>
      <c r="M2607" s="38" t="s">
        <v>545</v>
      </c>
      <c r="N2607" s="59" t="s">
        <v>549</v>
      </c>
      <c r="O2607" s="62" t="s">
        <v>554</v>
      </c>
      <c r="Q2607" s="2" t="str">
        <f t="shared" si="456"/>
        <v>3.3.96.39.37</v>
      </c>
      <c r="R2607" s="2" t="str">
        <f t="shared" si="457"/>
        <v>33963937</v>
      </c>
      <c r="S2607" s="2" t="b">
        <f t="shared" si="458"/>
        <v>1</v>
      </c>
      <c r="T2607" s="6" t="str">
        <f t="shared" si="459"/>
        <v>33963937</v>
      </c>
      <c r="V2607" s="9" t="str">
        <f t="shared" si="460"/>
        <v>A</v>
      </c>
      <c r="W2607" s="2" t="b">
        <f t="shared" si="461"/>
        <v>1</v>
      </c>
      <c r="Y2607" s="2" t="str">
        <f t="shared" si="462"/>
        <v>3.3.96.39.37 - JUROS</v>
      </c>
      <c r="Z2607" s="2" t="s">
        <v>549</v>
      </c>
    </row>
    <row r="2608" spans="1:26" x14ac:dyDescent="0.25">
      <c r="B2608" s="36">
        <v>3</v>
      </c>
      <c r="C2608" s="37">
        <v>3</v>
      </c>
      <c r="D2608" s="37" t="s">
        <v>226</v>
      </c>
      <c r="E2608" s="37" t="s">
        <v>184</v>
      </c>
      <c r="F2608" s="37">
        <v>38</v>
      </c>
      <c r="G2608" s="38" t="str">
        <f t="shared" si="454"/>
        <v>3.3.96.39.38</v>
      </c>
      <c r="H2608" s="23" t="s">
        <v>320</v>
      </c>
      <c r="I2608" s="29" t="str">
        <f t="shared" si="453"/>
        <v>A</v>
      </c>
      <c r="J2608" s="38">
        <f t="shared" si="455"/>
        <v>5</v>
      </c>
      <c r="K2608" s="39" t="s">
        <v>47</v>
      </c>
      <c r="L2608" s="38" t="s">
        <v>770</v>
      </c>
      <c r="M2608" s="38" t="s">
        <v>545</v>
      </c>
      <c r="N2608" s="59" t="s">
        <v>549</v>
      </c>
      <c r="O2608" s="62" t="s">
        <v>554</v>
      </c>
      <c r="Q2608" s="2" t="str">
        <f t="shared" si="456"/>
        <v>3.3.96.39.38</v>
      </c>
      <c r="R2608" s="2" t="str">
        <f t="shared" si="457"/>
        <v>33963938</v>
      </c>
      <c r="S2608" s="2" t="b">
        <f t="shared" si="458"/>
        <v>1</v>
      </c>
      <c r="T2608" s="6" t="str">
        <f t="shared" si="459"/>
        <v>33963938</v>
      </c>
      <c r="V2608" s="9" t="str">
        <f t="shared" si="460"/>
        <v>A</v>
      </c>
      <c r="W2608" s="2" t="b">
        <f t="shared" si="461"/>
        <v>1</v>
      </c>
      <c r="Y2608" s="2" t="str">
        <f t="shared" si="462"/>
        <v>3.3.96.39.38 - ENCARGOS FINANCEIROS DEDUTÍVEIS</v>
      </c>
      <c r="Z2608" s="2" t="s">
        <v>549</v>
      </c>
    </row>
    <row r="2609" spans="2:26" x14ac:dyDescent="0.25">
      <c r="B2609" s="36">
        <v>3</v>
      </c>
      <c r="C2609" s="37">
        <v>3</v>
      </c>
      <c r="D2609" s="37" t="s">
        <v>226</v>
      </c>
      <c r="E2609" s="37" t="s">
        <v>184</v>
      </c>
      <c r="F2609" s="37">
        <v>39</v>
      </c>
      <c r="G2609" s="38" t="str">
        <f t="shared" si="454"/>
        <v>3.3.96.39.39</v>
      </c>
      <c r="H2609" s="23" t="s">
        <v>323</v>
      </c>
      <c r="I2609" s="29" t="str">
        <f t="shared" si="453"/>
        <v>A</v>
      </c>
      <c r="J2609" s="38">
        <f t="shared" si="455"/>
        <v>5</v>
      </c>
      <c r="K2609" s="39" t="s">
        <v>47</v>
      </c>
      <c r="L2609" s="38" t="s">
        <v>770</v>
      </c>
      <c r="M2609" s="38" t="s">
        <v>545</v>
      </c>
      <c r="N2609" s="59" t="s">
        <v>549</v>
      </c>
      <c r="O2609" s="62" t="s">
        <v>554</v>
      </c>
      <c r="Q2609" s="2" t="str">
        <f t="shared" si="456"/>
        <v>3.3.96.39.39</v>
      </c>
      <c r="R2609" s="2" t="str">
        <f t="shared" si="457"/>
        <v>33963939</v>
      </c>
      <c r="S2609" s="2" t="b">
        <f t="shared" si="458"/>
        <v>1</v>
      </c>
      <c r="T2609" s="6" t="str">
        <f t="shared" si="459"/>
        <v>33963939</v>
      </c>
      <c r="V2609" s="9" t="str">
        <f t="shared" si="460"/>
        <v>A</v>
      </c>
      <c r="W2609" s="2" t="b">
        <f t="shared" si="461"/>
        <v>1</v>
      </c>
      <c r="Y2609" s="2" t="str">
        <f t="shared" si="462"/>
        <v>3.3.96.39.39 - ENCARGOS FINANCEIROS INDEDUTÍVEIS</v>
      </c>
      <c r="Z2609" s="2" t="s">
        <v>549</v>
      </c>
    </row>
    <row r="2610" spans="2:26" x14ac:dyDescent="0.25">
      <c r="B2610" s="36">
        <v>3</v>
      </c>
      <c r="C2610" s="37">
        <v>3</v>
      </c>
      <c r="D2610" s="37" t="s">
        <v>226</v>
      </c>
      <c r="E2610" s="37" t="s">
        <v>184</v>
      </c>
      <c r="F2610" s="37">
        <v>40</v>
      </c>
      <c r="G2610" s="38" t="str">
        <f t="shared" si="454"/>
        <v>3.3.96.39.40</v>
      </c>
      <c r="H2610" s="23" t="s">
        <v>334</v>
      </c>
      <c r="I2610" s="29" t="str">
        <f t="shared" si="453"/>
        <v>A</v>
      </c>
      <c r="J2610" s="38">
        <f t="shared" si="455"/>
        <v>5</v>
      </c>
      <c r="K2610" s="39" t="s">
        <v>47</v>
      </c>
      <c r="L2610" s="38" t="s">
        <v>770</v>
      </c>
      <c r="M2610" s="38" t="s">
        <v>545</v>
      </c>
      <c r="N2610" s="59" t="s">
        <v>549</v>
      </c>
      <c r="O2610" s="62" t="s">
        <v>554</v>
      </c>
      <c r="Q2610" s="2" t="str">
        <f t="shared" si="456"/>
        <v>3.3.96.39.40</v>
      </c>
      <c r="R2610" s="2" t="str">
        <f t="shared" si="457"/>
        <v>33963940</v>
      </c>
      <c r="S2610" s="2" t="b">
        <f t="shared" si="458"/>
        <v>1</v>
      </c>
      <c r="T2610" s="6" t="str">
        <f t="shared" si="459"/>
        <v>33963940</v>
      </c>
      <c r="V2610" s="9" t="str">
        <f t="shared" si="460"/>
        <v>A</v>
      </c>
      <c r="W2610" s="2" t="b">
        <f t="shared" si="461"/>
        <v>1</v>
      </c>
      <c r="Y2610" s="2" t="str">
        <f t="shared" si="462"/>
        <v>3.3.96.39.40 - PROGRAMA DE ALIMENTAÇÃO DO TRABALHADOR</v>
      </c>
      <c r="Z2610" s="2" t="s">
        <v>549</v>
      </c>
    </row>
    <row r="2611" spans="2:26" x14ac:dyDescent="0.25">
      <c r="B2611" s="36">
        <v>3</v>
      </c>
      <c r="C2611" s="37">
        <v>3</v>
      </c>
      <c r="D2611" s="37" t="s">
        <v>226</v>
      </c>
      <c r="E2611" s="37" t="s">
        <v>184</v>
      </c>
      <c r="F2611" s="37">
        <v>41</v>
      </c>
      <c r="G2611" s="38" t="str">
        <f t="shared" si="454"/>
        <v>3.3.96.39.41</v>
      </c>
      <c r="H2611" s="23" t="s">
        <v>311</v>
      </c>
      <c r="I2611" s="29" t="str">
        <f t="shared" si="453"/>
        <v>A</v>
      </c>
      <c r="J2611" s="38">
        <f t="shared" si="455"/>
        <v>5</v>
      </c>
      <c r="K2611" s="39" t="s">
        <v>47</v>
      </c>
      <c r="L2611" s="38" t="s">
        <v>770</v>
      </c>
      <c r="M2611" s="38" t="s">
        <v>545</v>
      </c>
      <c r="N2611" s="59" t="s">
        <v>549</v>
      </c>
      <c r="O2611" s="62" t="s">
        <v>554</v>
      </c>
      <c r="Q2611" s="2" t="str">
        <f t="shared" si="456"/>
        <v>3.3.96.39.41</v>
      </c>
      <c r="R2611" s="2" t="str">
        <f t="shared" si="457"/>
        <v>33963941</v>
      </c>
      <c r="S2611" s="2" t="b">
        <f t="shared" si="458"/>
        <v>1</v>
      </c>
      <c r="T2611" s="6" t="str">
        <f t="shared" si="459"/>
        <v>33963941</v>
      </c>
      <c r="V2611" s="9" t="str">
        <f t="shared" si="460"/>
        <v>A</v>
      </c>
      <c r="W2611" s="2" t="b">
        <f t="shared" si="461"/>
        <v>1</v>
      </c>
      <c r="Y2611" s="2" t="str">
        <f t="shared" si="462"/>
        <v>3.3.96.39.41 - FORNECIMENTO DE ALIMENTAÇÃO</v>
      </c>
      <c r="Z2611" s="2" t="s">
        <v>549</v>
      </c>
    </row>
    <row r="2612" spans="2:26" x14ac:dyDescent="0.25">
      <c r="B2612" s="36">
        <v>3</v>
      </c>
      <c r="C2612" s="37">
        <v>3</v>
      </c>
      <c r="D2612" s="37" t="s">
        <v>226</v>
      </c>
      <c r="E2612" s="37" t="s">
        <v>184</v>
      </c>
      <c r="F2612" s="37">
        <v>42</v>
      </c>
      <c r="G2612" s="38" t="str">
        <f t="shared" si="454"/>
        <v>3.3.96.39.42</v>
      </c>
      <c r="H2612" s="23" t="s">
        <v>312</v>
      </c>
      <c r="I2612" s="29" t="str">
        <f t="shared" si="453"/>
        <v>A</v>
      </c>
      <c r="J2612" s="38">
        <f t="shared" si="455"/>
        <v>5</v>
      </c>
      <c r="K2612" s="39" t="s">
        <v>47</v>
      </c>
      <c r="L2612" s="38" t="s">
        <v>770</v>
      </c>
      <c r="M2612" s="38" t="s">
        <v>545</v>
      </c>
      <c r="N2612" s="59" t="s">
        <v>549</v>
      </c>
      <c r="O2612" s="62" t="s">
        <v>554</v>
      </c>
      <c r="Q2612" s="2" t="str">
        <f t="shared" si="456"/>
        <v>3.3.96.39.42</v>
      </c>
      <c r="R2612" s="2" t="str">
        <f t="shared" si="457"/>
        <v>33963942</v>
      </c>
      <c r="S2612" s="2" t="b">
        <f t="shared" si="458"/>
        <v>1</v>
      </c>
      <c r="T2612" s="6" t="str">
        <f t="shared" si="459"/>
        <v>33963942</v>
      </c>
      <c r="V2612" s="9" t="str">
        <f t="shared" si="460"/>
        <v>A</v>
      </c>
      <c r="W2612" s="2" t="b">
        <f t="shared" si="461"/>
        <v>1</v>
      </c>
      <c r="Y2612" s="2" t="str">
        <f t="shared" si="462"/>
        <v>3.3.96.39.42 - SERVIÇOS DE CARÁTER SECRETO OU RESERVADO</v>
      </c>
      <c r="Z2612" s="2" t="s">
        <v>549</v>
      </c>
    </row>
    <row r="2613" spans="2:26" x14ac:dyDescent="0.25">
      <c r="B2613" s="36" t="s">
        <v>135</v>
      </c>
      <c r="C2613" s="37" t="s">
        <v>135</v>
      </c>
      <c r="D2613" s="37" t="s">
        <v>226</v>
      </c>
      <c r="E2613" s="37" t="s">
        <v>184</v>
      </c>
      <c r="F2613" s="37" t="s">
        <v>165</v>
      </c>
      <c r="G2613" s="38" t="str">
        <f t="shared" si="454"/>
        <v>3.3.96.39.43</v>
      </c>
      <c r="H2613" s="23" t="s">
        <v>103</v>
      </c>
      <c r="I2613" s="29" t="str">
        <f t="shared" si="453"/>
        <v>A</v>
      </c>
      <c r="J2613" s="38">
        <f t="shared" si="455"/>
        <v>5</v>
      </c>
      <c r="K2613" s="39" t="s">
        <v>47</v>
      </c>
      <c r="L2613" s="38" t="s">
        <v>770</v>
      </c>
      <c r="M2613" s="38" t="s">
        <v>545</v>
      </c>
      <c r="N2613" s="59" t="s">
        <v>549</v>
      </c>
      <c r="O2613" s="62" t="s">
        <v>554</v>
      </c>
      <c r="Q2613" s="2" t="str">
        <f t="shared" si="456"/>
        <v>3.3.96.39.43</v>
      </c>
      <c r="R2613" s="2" t="str">
        <f t="shared" si="457"/>
        <v>33963943</v>
      </c>
      <c r="S2613" s="2" t="b">
        <f t="shared" si="458"/>
        <v>1</v>
      </c>
      <c r="T2613" s="6" t="str">
        <f t="shared" si="459"/>
        <v>33963943</v>
      </c>
      <c r="V2613" s="9" t="str">
        <f t="shared" si="460"/>
        <v>A</v>
      </c>
      <c r="W2613" s="2" t="b">
        <f t="shared" si="461"/>
        <v>1</v>
      </c>
      <c r="Y2613" s="2" t="str">
        <f t="shared" si="462"/>
        <v>3.3.96.39.43 - SERVIÇOS DE ENERGIA ELÉTRICA</v>
      </c>
      <c r="Z2613" s="2" t="s">
        <v>549</v>
      </c>
    </row>
    <row r="2614" spans="2:26" x14ac:dyDescent="0.25">
      <c r="B2614" s="36" t="s">
        <v>135</v>
      </c>
      <c r="C2614" s="37" t="s">
        <v>135</v>
      </c>
      <c r="D2614" s="37" t="s">
        <v>226</v>
      </c>
      <c r="E2614" s="37" t="s">
        <v>184</v>
      </c>
      <c r="F2614" s="37" t="s">
        <v>166</v>
      </c>
      <c r="G2614" s="38" t="str">
        <f t="shared" si="454"/>
        <v>3.3.96.39.44</v>
      </c>
      <c r="H2614" s="23" t="s">
        <v>104</v>
      </c>
      <c r="I2614" s="29" t="str">
        <f t="shared" si="453"/>
        <v>A</v>
      </c>
      <c r="J2614" s="38">
        <f t="shared" si="455"/>
        <v>5</v>
      </c>
      <c r="K2614" s="39" t="s">
        <v>47</v>
      </c>
      <c r="L2614" s="38" t="s">
        <v>770</v>
      </c>
      <c r="M2614" s="38" t="s">
        <v>545</v>
      </c>
      <c r="N2614" s="59" t="s">
        <v>549</v>
      </c>
      <c r="O2614" s="62" t="s">
        <v>554</v>
      </c>
      <c r="Q2614" s="2" t="str">
        <f t="shared" si="456"/>
        <v>3.3.96.39.44</v>
      </c>
      <c r="R2614" s="2" t="str">
        <f t="shared" si="457"/>
        <v>33963944</v>
      </c>
      <c r="S2614" s="2" t="b">
        <f t="shared" si="458"/>
        <v>1</v>
      </c>
      <c r="T2614" s="6" t="str">
        <f t="shared" si="459"/>
        <v>33963944</v>
      </c>
      <c r="V2614" s="9" t="str">
        <f t="shared" si="460"/>
        <v>A</v>
      </c>
      <c r="W2614" s="2" t="b">
        <f t="shared" si="461"/>
        <v>1</v>
      </c>
      <c r="Y2614" s="2" t="str">
        <f t="shared" si="462"/>
        <v>3.3.96.39.44 - SERVIÇOS DE ÁGUA E ESGOTO</v>
      </c>
      <c r="Z2614" s="2" t="s">
        <v>549</v>
      </c>
    </row>
    <row r="2615" spans="2:26" x14ac:dyDescent="0.25">
      <c r="B2615" s="36">
        <v>3</v>
      </c>
      <c r="C2615" s="37">
        <v>3</v>
      </c>
      <c r="D2615" s="37" t="s">
        <v>226</v>
      </c>
      <c r="E2615" s="37" t="s">
        <v>184</v>
      </c>
      <c r="F2615" s="37">
        <v>45</v>
      </c>
      <c r="G2615" s="38" t="str">
        <f t="shared" si="454"/>
        <v>3.3.96.39.45</v>
      </c>
      <c r="H2615" s="23" t="s">
        <v>335</v>
      </c>
      <c r="I2615" s="29" t="str">
        <f t="shared" si="453"/>
        <v>A</v>
      </c>
      <c r="J2615" s="38">
        <f t="shared" si="455"/>
        <v>5</v>
      </c>
      <c r="K2615" s="39" t="s">
        <v>47</v>
      </c>
      <c r="L2615" s="38" t="s">
        <v>770</v>
      </c>
      <c r="M2615" s="38" t="s">
        <v>545</v>
      </c>
      <c r="N2615" s="59" t="s">
        <v>549</v>
      </c>
      <c r="O2615" s="62" t="s">
        <v>554</v>
      </c>
      <c r="Q2615" s="2" t="str">
        <f t="shared" si="456"/>
        <v>3.3.96.39.45</v>
      </c>
      <c r="R2615" s="2" t="str">
        <f t="shared" si="457"/>
        <v>33963945</v>
      </c>
      <c r="S2615" s="2" t="b">
        <f t="shared" si="458"/>
        <v>1</v>
      </c>
      <c r="T2615" s="6" t="str">
        <f t="shared" si="459"/>
        <v>33963945</v>
      </c>
      <c r="V2615" s="9" t="str">
        <f t="shared" si="460"/>
        <v>A</v>
      </c>
      <c r="W2615" s="2" t="b">
        <f t="shared" si="461"/>
        <v>1</v>
      </c>
      <c r="Y2615" s="2" t="str">
        <f t="shared" si="462"/>
        <v>3.3.96.39.45 - SERVIÇOS DE GÁS</v>
      </c>
      <c r="Z2615" s="2" t="s">
        <v>549</v>
      </c>
    </row>
    <row r="2616" spans="2:26" x14ac:dyDescent="0.25">
      <c r="B2616" s="36">
        <v>3</v>
      </c>
      <c r="C2616" s="37">
        <v>3</v>
      </c>
      <c r="D2616" s="37" t="s">
        <v>226</v>
      </c>
      <c r="E2616" s="37" t="s">
        <v>184</v>
      </c>
      <c r="F2616" s="37">
        <v>46</v>
      </c>
      <c r="G2616" s="38" t="str">
        <f t="shared" si="454"/>
        <v>3.3.96.39.46</v>
      </c>
      <c r="H2616" s="23" t="s">
        <v>314</v>
      </c>
      <c r="I2616" s="29" t="str">
        <f t="shared" si="453"/>
        <v>A</v>
      </c>
      <c r="J2616" s="38">
        <f t="shared" si="455"/>
        <v>5</v>
      </c>
      <c r="K2616" s="39" t="s">
        <v>47</v>
      </c>
      <c r="L2616" s="38" t="s">
        <v>770</v>
      </c>
      <c r="M2616" s="38" t="s">
        <v>545</v>
      </c>
      <c r="N2616" s="59" t="s">
        <v>549</v>
      </c>
      <c r="O2616" s="62" t="s">
        <v>554</v>
      </c>
      <c r="Q2616" s="2" t="str">
        <f t="shared" ref="Q2616:Q2647" si="463">B2616&amp;"."&amp;C2616&amp;"."&amp;D2616&amp;"."&amp;E2616&amp;"."&amp;F2616</f>
        <v>3.3.96.39.46</v>
      </c>
      <c r="R2616" s="2" t="str">
        <f t="shared" ref="R2616:R2647" si="464">SUBSTITUTE(Q2616,".","")</f>
        <v>33963946</v>
      </c>
      <c r="S2616" s="2" t="b">
        <f t="shared" ref="S2616:S2647" si="465">R2616=T2616</f>
        <v>1</v>
      </c>
      <c r="T2616" s="6" t="str">
        <f t="shared" ref="T2616:T2647" si="466">TRIM(SUBSTITUTE(TEXT(G2616,"00000000"),".",""))</f>
        <v>33963946</v>
      </c>
      <c r="V2616" s="9" t="str">
        <f t="shared" ref="V2616:V2647" si="467">IF(IFERROR(SEARCH("Último",K2616),0)&gt;0,"A","S")</f>
        <v>A</v>
      </c>
      <c r="W2616" s="2" t="b">
        <f t="shared" ref="W2616:W2647" si="468">V2616=I2616</f>
        <v>1</v>
      </c>
      <c r="Y2616" s="2" t="str">
        <f t="shared" ref="Y2616:Y2647" si="469">G2616&amp;" - "&amp;H2616</f>
        <v>3.3.96.39.46 - SERVIÇOS DOMÉSTICOS</v>
      </c>
      <c r="Z2616" s="2" t="s">
        <v>549</v>
      </c>
    </row>
    <row r="2617" spans="2:26" x14ac:dyDescent="0.25">
      <c r="B2617" s="36" t="s">
        <v>135</v>
      </c>
      <c r="C2617" s="37" t="s">
        <v>135</v>
      </c>
      <c r="D2617" s="37" t="s">
        <v>226</v>
      </c>
      <c r="E2617" s="37" t="s">
        <v>184</v>
      </c>
      <c r="F2617" s="37" t="s">
        <v>169</v>
      </c>
      <c r="G2617" s="38" t="str">
        <f t="shared" si="454"/>
        <v>3.3.96.39.47</v>
      </c>
      <c r="H2617" s="23" t="s">
        <v>371</v>
      </c>
      <c r="I2617" s="29" t="str">
        <f t="shared" si="453"/>
        <v>A</v>
      </c>
      <c r="J2617" s="38">
        <f t="shared" si="455"/>
        <v>5</v>
      </c>
      <c r="K2617" s="39" t="s">
        <v>47</v>
      </c>
      <c r="L2617" s="38" t="s">
        <v>770</v>
      </c>
      <c r="M2617" s="38" t="s">
        <v>545</v>
      </c>
      <c r="N2617" s="59" t="s">
        <v>549</v>
      </c>
      <c r="O2617" s="62" t="s">
        <v>554</v>
      </c>
      <c r="Q2617" s="2" t="str">
        <f t="shared" si="463"/>
        <v>3.3.96.39.47</v>
      </c>
      <c r="R2617" s="2" t="str">
        <f t="shared" si="464"/>
        <v>33963947</v>
      </c>
      <c r="S2617" s="2" t="b">
        <f t="shared" si="465"/>
        <v>1</v>
      </c>
      <c r="T2617" s="6" t="str">
        <f t="shared" si="466"/>
        <v>33963947</v>
      </c>
      <c r="V2617" s="9" t="str">
        <f t="shared" si="467"/>
        <v>A</v>
      </c>
      <c r="W2617" s="2" t="b">
        <f t="shared" si="468"/>
        <v>1</v>
      </c>
      <c r="Y2617" s="2" t="str">
        <f t="shared" si="469"/>
        <v>3.3.96.39.47 - SERVIÇOS DE COMUNICAÇÃO EM GERAL (QUE NÃO INTEGRAM PACOTE DE COMUNICAÇÃO DE DADOS)</v>
      </c>
      <c r="Z2617" s="2" t="s">
        <v>549</v>
      </c>
    </row>
    <row r="2618" spans="2:26" x14ac:dyDescent="0.25">
      <c r="B2618" s="36">
        <v>3</v>
      </c>
      <c r="C2618" s="37">
        <v>3</v>
      </c>
      <c r="D2618" s="37" t="s">
        <v>226</v>
      </c>
      <c r="E2618" s="37" t="s">
        <v>184</v>
      </c>
      <c r="F2618" s="37">
        <v>48</v>
      </c>
      <c r="G2618" s="38" t="str">
        <f t="shared" si="454"/>
        <v>3.3.96.39.48</v>
      </c>
      <c r="H2618" s="23" t="s">
        <v>605</v>
      </c>
      <c r="I2618" s="29" t="str">
        <f t="shared" si="453"/>
        <v>A</v>
      </c>
      <c r="J2618" s="38">
        <f t="shared" si="455"/>
        <v>5</v>
      </c>
      <c r="K2618" s="39" t="s">
        <v>47</v>
      </c>
      <c r="L2618" s="38" t="s">
        <v>770</v>
      </c>
      <c r="M2618" s="38" t="s">
        <v>545</v>
      </c>
      <c r="N2618" s="59" t="s">
        <v>549</v>
      </c>
      <c r="O2618" s="62" t="s">
        <v>554</v>
      </c>
      <c r="Q2618" s="2" t="str">
        <f t="shared" si="463"/>
        <v>3.3.96.39.48</v>
      </c>
      <c r="R2618" s="2" t="str">
        <f t="shared" si="464"/>
        <v>33963948</v>
      </c>
      <c r="S2618" s="2" t="b">
        <f t="shared" si="465"/>
        <v>1</v>
      </c>
      <c r="T2618" s="6" t="str">
        <f t="shared" si="466"/>
        <v>33963948</v>
      </c>
      <c r="V2618" s="9" t="str">
        <f t="shared" si="467"/>
        <v>A</v>
      </c>
      <c r="W2618" s="2" t="b">
        <f t="shared" si="468"/>
        <v>1</v>
      </c>
      <c r="Y2618" s="2" t="str">
        <f t="shared" si="469"/>
        <v>3.3.96.39.48 - SERVIÇOS DE SELEÇÃO E TREINAMENTO</v>
      </c>
      <c r="Z2618" s="2" t="s">
        <v>549</v>
      </c>
    </row>
    <row r="2619" spans="2:26" x14ac:dyDescent="0.25">
      <c r="B2619" s="36">
        <v>3</v>
      </c>
      <c r="C2619" s="37">
        <v>3</v>
      </c>
      <c r="D2619" s="37" t="s">
        <v>226</v>
      </c>
      <c r="E2619" s="37" t="s">
        <v>184</v>
      </c>
      <c r="F2619" s="37">
        <v>49</v>
      </c>
      <c r="G2619" s="38" t="str">
        <f t="shared" si="454"/>
        <v>3.3.96.39.49</v>
      </c>
      <c r="H2619" s="23" t="s">
        <v>336</v>
      </c>
      <c r="I2619" s="29" t="str">
        <f t="shared" si="453"/>
        <v>A</v>
      </c>
      <c r="J2619" s="38">
        <f t="shared" si="455"/>
        <v>5</v>
      </c>
      <c r="K2619" s="39" t="s">
        <v>47</v>
      </c>
      <c r="L2619" s="38" t="s">
        <v>770</v>
      </c>
      <c r="M2619" s="38" t="s">
        <v>545</v>
      </c>
      <c r="N2619" s="59" t="s">
        <v>549</v>
      </c>
      <c r="O2619" s="62" t="s">
        <v>554</v>
      </c>
      <c r="Q2619" s="2" t="str">
        <f t="shared" si="463"/>
        <v>3.3.96.39.49</v>
      </c>
      <c r="R2619" s="2" t="str">
        <f t="shared" si="464"/>
        <v>33963949</v>
      </c>
      <c r="S2619" s="2" t="b">
        <f t="shared" si="465"/>
        <v>1</v>
      </c>
      <c r="T2619" s="6" t="str">
        <f t="shared" si="466"/>
        <v>33963949</v>
      </c>
      <c r="V2619" s="9" t="str">
        <f t="shared" si="467"/>
        <v>A</v>
      </c>
      <c r="W2619" s="2" t="b">
        <f t="shared" si="468"/>
        <v>1</v>
      </c>
      <c r="Y2619" s="2" t="str">
        <f t="shared" si="469"/>
        <v>3.3.96.39.49 - PRODUÇÕES JORNALÍSTICAS</v>
      </c>
      <c r="Z2619" s="2" t="s">
        <v>549</v>
      </c>
    </row>
    <row r="2620" spans="2:26" x14ac:dyDescent="0.25">
      <c r="B2620" s="36" t="s">
        <v>135</v>
      </c>
      <c r="C2620" s="37" t="s">
        <v>135</v>
      </c>
      <c r="D2620" s="37" t="s">
        <v>226</v>
      </c>
      <c r="E2620" s="37" t="s">
        <v>184</v>
      </c>
      <c r="F2620" s="37" t="s">
        <v>157</v>
      </c>
      <c r="G2620" s="38" t="str">
        <f t="shared" si="454"/>
        <v>3.3.96.39.50</v>
      </c>
      <c r="H2620" s="23" t="s">
        <v>640</v>
      </c>
      <c r="I2620" s="29" t="str">
        <f t="shared" si="453"/>
        <v>A</v>
      </c>
      <c r="J2620" s="38">
        <f t="shared" si="455"/>
        <v>5</v>
      </c>
      <c r="K2620" s="39" t="s">
        <v>47</v>
      </c>
      <c r="L2620" s="38" t="s">
        <v>770</v>
      </c>
      <c r="M2620" s="38" t="s">
        <v>544</v>
      </c>
      <c r="N2620" s="59" t="s">
        <v>549</v>
      </c>
      <c r="O2620" s="62" t="s">
        <v>554</v>
      </c>
      <c r="Q2620" s="2" t="str">
        <f t="shared" si="463"/>
        <v>3.3.96.39.50</v>
      </c>
      <c r="R2620" s="2" t="str">
        <f t="shared" si="464"/>
        <v>33963950</v>
      </c>
      <c r="S2620" s="2" t="b">
        <f t="shared" si="465"/>
        <v>1</v>
      </c>
      <c r="T2620" s="6" t="str">
        <f t="shared" si="466"/>
        <v>33963950</v>
      </c>
      <c r="V2620" s="9" t="str">
        <f t="shared" si="467"/>
        <v>A</v>
      </c>
      <c r="W2620" s="2" t="b">
        <f t="shared" si="468"/>
        <v>1</v>
      </c>
      <c r="Y2620" s="2" t="str">
        <f t="shared" si="469"/>
        <v>3.3.96.39.50 - SERVIÇOS MÉDICO-HOSPITALAR, ODONTOLÓGICO E LABORATORIAL</v>
      </c>
      <c r="Z2620" s="2" t="s">
        <v>549</v>
      </c>
    </row>
    <row r="2621" spans="2:26" x14ac:dyDescent="0.25">
      <c r="B2621" s="36">
        <v>3</v>
      </c>
      <c r="C2621" s="37">
        <v>3</v>
      </c>
      <c r="D2621" s="37" t="s">
        <v>226</v>
      </c>
      <c r="E2621" s="37" t="s">
        <v>184</v>
      </c>
      <c r="F2621" s="37">
        <v>51</v>
      </c>
      <c r="G2621" s="38" t="str">
        <f t="shared" si="454"/>
        <v>3.3.96.39.51</v>
      </c>
      <c r="H2621" s="23" t="s">
        <v>337</v>
      </c>
      <c r="I2621" s="29" t="str">
        <f t="shared" si="453"/>
        <v>A</v>
      </c>
      <c r="J2621" s="38">
        <f t="shared" si="455"/>
        <v>5</v>
      </c>
      <c r="K2621" s="39" t="s">
        <v>47</v>
      </c>
      <c r="L2621" s="38" t="s">
        <v>770</v>
      </c>
      <c r="M2621" s="38" t="s">
        <v>545</v>
      </c>
      <c r="N2621" s="59" t="s">
        <v>549</v>
      </c>
      <c r="O2621" s="62" t="s">
        <v>554</v>
      </c>
      <c r="Q2621" s="2" t="str">
        <f t="shared" si="463"/>
        <v>3.3.96.39.51</v>
      </c>
      <c r="R2621" s="2" t="str">
        <f t="shared" si="464"/>
        <v>33963951</v>
      </c>
      <c r="S2621" s="2" t="b">
        <f t="shared" si="465"/>
        <v>1</v>
      </c>
      <c r="T2621" s="6" t="str">
        <f t="shared" si="466"/>
        <v>33963951</v>
      </c>
      <c r="V2621" s="9" t="str">
        <f t="shared" si="467"/>
        <v>A</v>
      </c>
      <c r="W2621" s="2" t="b">
        <f t="shared" si="468"/>
        <v>1</v>
      </c>
      <c r="Y2621" s="2" t="str">
        <f t="shared" si="469"/>
        <v>3.3.96.39.51 - SERVIÇOS DE ANÁLISES E PESQUISAS CIENTÍFICAS</v>
      </c>
      <c r="Z2621" s="2" t="s">
        <v>549</v>
      </c>
    </row>
    <row r="2622" spans="2:26" x14ac:dyDescent="0.25">
      <c r="B2622" s="36">
        <v>3</v>
      </c>
      <c r="C2622" s="37">
        <v>3</v>
      </c>
      <c r="D2622" s="37" t="s">
        <v>226</v>
      </c>
      <c r="E2622" s="37" t="s">
        <v>184</v>
      </c>
      <c r="F2622" s="37">
        <v>52</v>
      </c>
      <c r="G2622" s="38" t="str">
        <f t="shared" si="454"/>
        <v>3.3.96.39.52</v>
      </c>
      <c r="H2622" s="23" t="s">
        <v>315</v>
      </c>
      <c r="I2622" s="29" t="str">
        <f t="shared" si="453"/>
        <v>A</v>
      </c>
      <c r="J2622" s="38">
        <f t="shared" si="455"/>
        <v>5</v>
      </c>
      <c r="K2622" s="39" t="s">
        <v>47</v>
      </c>
      <c r="L2622" s="38" t="s">
        <v>770</v>
      </c>
      <c r="M2622" s="38" t="s">
        <v>545</v>
      </c>
      <c r="N2622" s="59" t="s">
        <v>549</v>
      </c>
      <c r="O2622" s="62" t="s">
        <v>554</v>
      </c>
      <c r="Q2622" s="2" t="str">
        <f t="shared" si="463"/>
        <v>3.3.96.39.52</v>
      </c>
      <c r="R2622" s="2" t="str">
        <f t="shared" si="464"/>
        <v>33963952</v>
      </c>
      <c r="S2622" s="2" t="b">
        <f t="shared" si="465"/>
        <v>1</v>
      </c>
      <c r="T2622" s="6" t="str">
        <f t="shared" si="466"/>
        <v>33963952</v>
      </c>
      <c r="V2622" s="9" t="str">
        <f t="shared" si="467"/>
        <v>A</v>
      </c>
      <c r="W2622" s="2" t="b">
        <f t="shared" si="468"/>
        <v>1</v>
      </c>
      <c r="Y2622" s="2" t="str">
        <f t="shared" si="469"/>
        <v>3.3.96.39.52 - SERVIÇOS DE REABILITAÇÃO PROFISSIONAL</v>
      </c>
      <c r="Z2622" s="2" t="s">
        <v>549</v>
      </c>
    </row>
    <row r="2623" spans="2:26" x14ac:dyDescent="0.25">
      <c r="B2623" s="36" t="s">
        <v>135</v>
      </c>
      <c r="C2623" s="37" t="s">
        <v>135</v>
      </c>
      <c r="D2623" s="37" t="s">
        <v>226</v>
      </c>
      <c r="E2623" s="37" t="s">
        <v>184</v>
      </c>
      <c r="F2623" s="37" t="s">
        <v>194</v>
      </c>
      <c r="G2623" s="38" t="str">
        <f t="shared" si="454"/>
        <v>3.3.96.39.53</v>
      </c>
      <c r="H2623" s="23" t="s">
        <v>602</v>
      </c>
      <c r="I2623" s="29" t="str">
        <f t="shared" si="453"/>
        <v>A</v>
      </c>
      <c r="J2623" s="38">
        <f t="shared" si="455"/>
        <v>5</v>
      </c>
      <c r="K2623" s="39" t="s">
        <v>47</v>
      </c>
      <c r="L2623" s="38" t="s">
        <v>770</v>
      </c>
      <c r="M2623" s="38" t="s">
        <v>545</v>
      </c>
      <c r="N2623" s="59" t="s">
        <v>549</v>
      </c>
      <c r="O2623" s="62" t="s">
        <v>554</v>
      </c>
      <c r="Q2623" s="2" t="str">
        <f t="shared" si="463"/>
        <v>3.3.96.39.53</v>
      </c>
      <c r="R2623" s="2" t="str">
        <f t="shared" si="464"/>
        <v>33963953</v>
      </c>
      <c r="S2623" s="2" t="b">
        <f t="shared" si="465"/>
        <v>1</v>
      </c>
      <c r="T2623" s="6" t="str">
        <f t="shared" si="466"/>
        <v>33963953</v>
      </c>
      <c r="V2623" s="9" t="str">
        <f t="shared" si="467"/>
        <v>A</v>
      </c>
      <c r="W2623" s="2" t="b">
        <f t="shared" si="468"/>
        <v>1</v>
      </c>
      <c r="Y2623" s="2" t="str">
        <f t="shared" si="469"/>
        <v>3.3.96.39.53 - SERVIÇOS DE ASSISTÊNCIA SOCIAL</v>
      </c>
      <c r="Z2623" s="2" t="s">
        <v>549</v>
      </c>
    </row>
    <row r="2624" spans="2:26" x14ac:dyDescent="0.25">
      <c r="B2624" s="36" t="s">
        <v>135</v>
      </c>
      <c r="C2624" s="37" t="s">
        <v>135</v>
      </c>
      <c r="D2624" s="37" t="s">
        <v>226</v>
      </c>
      <c r="E2624" s="37" t="s">
        <v>184</v>
      </c>
      <c r="F2624" s="37" t="s">
        <v>195</v>
      </c>
      <c r="G2624" s="38" t="str">
        <f t="shared" si="454"/>
        <v>3.3.96.39.54</v>
      </c>
      <c r="H2624" s="23" t="s">
        <v>622</v>
      </c>
      <c r="I2624" s="29" t="str">
        <f t="shared" si="453"/>
        <v>A</v>
      </c>
      <c r="J2624" s="38">
        <f t="shared" si="455"/>
        <v>5</v>
      </c>
      <c r="K2624" s="39" t="s">
        <v>47</v>
      </c>
      <c r="L2624" s="38" t="s">
        <v>770</v>
      </c>
      <c r="M2624" s="38" t="s">
        <v>545</v>
      </c>
      <c r="N2624" s="59" t="s">
        <v>549</v>
      </c>
      <c r="O2624" s="62" t="s">
        <v>554</v>
      </c>
      <c r="Q2624" s="2" t="str">
        <f t="shared" si="463"/>
        <v>3.3.96.39.54</v>
      </c>
      <c r="R2624" s="2" t="str">
        <f t="shared" si="464"/>
        <v>33963954</v>
      </c>
      <c r="S2624" s="2" t="b">
        <f t="shared" si="465"/>
        <v>1</v>
      </c>
      <c r="T2624" s="6" t="str">
        <f t="shared" si="466"/>
        <v>33963954</v>
      </c>
      <c r="V2624" s="9" t="str">
        <f t="shared" si="467"/>
        <v>A</v>
      </c>
      <c r="W2624" s="2" t="b">
        <f t="shared" si="468"/>
        <v>1</v>
      </c>
      <c r="Y2624" s="2" t="str">
        <f t="shared" si="469"/>
        <v>3.3.96.39.54 - SERVIÇOS DE CRECHES E ASSISTÊNCIA PRÉ-ESCOLAR</v>
      </c>
      <c r="Z2624" s="2" t="s">
        <v>549</v>
      </c>
    </row>
    <row r="2625" spans="2:26" x14ac:dyDescent="0.25">
      <c r="B2625" s="36">
        <v>3</v>
      </c>
      <c r="C2625" s="37">
        <v>3</v>
      </c>
      <c r="D2625" s="37" t="s">
        <v>226</v>
      </c>
      <c r="E2625" s="37" t="s">
        <v>184</v>
      </c>
      <c r="F2625" s="37">
        <v>58</v>
      </c>
      <c r="G2625" s="38" t="str">
        <f t="shared" si="454"/>
        <v>3.3.96.39.58</v>
      </c>
      <c r="H2625" s="23" t="s">
        <v>338</v>
      </c>
      <c r="I2625" s="29" t="str">
        <f t="shared" si="453"/>
        <v>A</v>
      </c>
      <c r="J2625" s="38">
        <f t="shared" si="455"/>
        <v>5</v>
      </c>
      <c r="K2625" s="39" t="s">
        <v>47</v>
      </c>
      <c r="L2625" s="38" t="s">
        <v>770</v>
      </c>
      <c r="M2625" s="38" t="s">
        <v>545</v>
      </c>
      <c r="N2625" s="59" t="s">
        <v>549</v>
      </c>
      <c r="O2625" s="62" t="s">
        <v>554</v>
      </c>
      <c r="Q2625" s="2" t="str">
        <f t="shared" si="463"/>
        <v>3.3.96.39.58</v>
      </c>
      <c r="R2625" s="2" t="str">
        <f t="shared" si="464"/>
        <v>33963958</v>
      </c>
      <c r="S2625" s="2" t="b">
        <f t="shared" si="465"/>
        <v>1</v>
      </c>
      <c r="T2625" s="6" t="str">
        <f t="shared" si="466"/>
        <v>33963958</v>
      </c>
      <c r="V2625" s="9" t="str">
        <f t="shared" si="467"/>
        <v>A</v>
      </c>
      <c r="W2625" s="2" t="b">
        <f t="shared" si="468"/>
        <v>1</v>
      </c>
      <c r="Y2625" s="2" t="str">
        <f t="shared" si="469"/>
        <v>3.3.96.39.58 - SERVIÇOS DE TELECOMUNICAÇÕES</v>
      </c>
      <c r="Z2625" s="2" t="s">
        <v>549</v>
      </c>
    </row>
    <row r="2626" spans="2:26" x14ac:dyDescent="0.25">
      <c r="B2626" s="36">
        <v>3</v>
      </c>
      <c r="C2626" s="37">
        <v>3</v>
      </c>
      <c r="D2626" s="37" t="s">
        <v>226</v>
      </c>
      <c r="E2626" s="37" t="s">
        <v>184</v>
      </c>
      <c r="F2626" s="37">
        <v>59</v>
      </c>
      <c r="G2626" s="38" t="str">
        <f t="shared" si="454"/>
        <v>3.3.96.39.59</v>
      </c>
      <c r="H2626" s="23" t="s">
        <v>325</v>
      </c>
      <c r="I2626" s="29" t="str">
        <f t="shared" si="453"/>
        <v>A</v>
      </c>
      <c r="J2626" s="38">
        <f t="shared" si="455"/>
        <v>5</v>
      </c>
      <c r="K2626" s="39" t="s">
        <v>47</v>
      </c>
      <c r="L2626" s="38" t="s">
        <v>770</v>
      </c>
      <c r="M2626" s="38" t="s">
        <v>545</v>
      </c>
      <c r="N2626" s="59" t="s">
        <v>549</v>
      </c>
      <c r="O2626" s="62" t="s">
        <v>554</v>
      </c>
      <c r="Q2626" s="2" t="str">
        <f t="shared" si="463"/>
        <v>3.3.96.39.59</v>
      </c>
      <c r="R2626" s="2" t="str">
        <f t="shared" si="464"/>
        <v>33963959</v>
      </c>
      <c r="S2626" s="2" t="b">
        <f t="shared" si="465"/>
        <v>1</v>
      </c>
      <c r="T2626" s="6" t="str">
        <f t="shared" si="466"/>
        <v>33963959</v>
      </c>
      <c r="V2626" s="9" t="str">
        <f t="shared" si="467"/>
        <v>A</v>
      </c>
      <c r="W2626" s="2" t="b">
        <f t="shared" si="468"/>
        <v>1</v>
      </c>
      <c r="Y2626" s="2" t="str">
        <f t="shared" si="469"/>
        <v>3.3.96.39.59 - SERVIÇOS DE ÁUDIO, VÍDEO E FOTO</v>
      </c>
      <c r="Z2626" s="2" t="s">
        <v>549</v>
      </c>
    </row>
    <row r="2627" spans="2:26" x14ac:dyDescent="0.25">
      <c r="B2627" s="36">
        <v>3</v>
      </c>
      <c r="C2627" s="37">
        <v>3</v>
      </c>
      <c r="D2627" s="37" t="s">
        <v>226</v>
      </c>
      <c r="E2627" s="37" t="s">
        <v>184</v>
      </c>
      <c r="F2627" s="37">
        <v>60</v>
      </c>
      <c r="G2627" s="38" t="str">
        <f t="shared" si="454"/>
        <v>3.3.96.39.60</v>
      </c>
      <c r="H2627" s="23" t="s">
        <v>339</v>
      </c>
      <c r="I2627" s="29" t="str">
        <f t="shared" si="453"/>
        <v>A</v>
      </c>
      <c r="J2627" s="38">
        <f t="shared" si="455"/>
        <v>5</v>
      </c>
      <c r="K2627" s="39" t="s">
        <v>47</v>
      </c>
      <c r="L2627" s="38" t="s">
        <v>770</v>
      </c>
      <c r="M2627" s="38" t="s">
        <v>545</v>
      </c>
      <c r="N2627" s="59" t="s">
        <v>549</v>
      </c>
      <c r="O2627" s="62" t="s">
        <v>554</v>
      </c>
      <c r="Q2627" s="2" t="str">
        <f t="shared" si="463"/>
        <v>3.3.96.39.60</v>
      </c>
      <c r="R2627" s="2" t="str">
        <f t="shared" si="464"/>
        <v>33963960</v>
      </c>
      <c r="S2627" s="2" t="b">
        <f t="shared" si="465"/>
        <v>1</v>
      </c>
      <c r="T2627" s="6" t="str">
        <f t="shared" si="466"/>
        <v>33963960</v>
      </c>
      <c r="V2627" s="9" t="str">
        <f t="shared" si="467"/>
        <v>A</v>
      </c>
      <c r="W2627" s="2" t="b">
        <f t="shared" si="468"/>
        <v>1</v>
      </c>
      <c r="Y2627" s="2" t="str">
        <f t="shared" si="469"/>
        <v>3.3.96.39.60 - SERVIÇOS DE MANOBRA E PATRULHAMENTO</v>
      </c>
      <c r="Z2627" s="2" t="s">
        <v>549</v>
      </c>
    </row>
    <row r="2628" spans="2:26" x14ac:dyDescent="0.25">
      <c r="B2628" s="36">
        <v>3</v>
      </c>
      <c r="C2628" s="37">
        <v>3</v>
      </c>
      <c r="D2628" s="37" t="s">
        <v>226</v>
      </c>
      <c r="E2628" s="37" t="s">
        <v>184</v>
      </c>
      <c r="F2628" s="37">
        <v>61</v>
      </c>
      <c r="G2628" s="38" t="str">
        <f t="shared" si="454"/>
        <v>3.3.96.39.61</v>
      </c>
      <c r="H2628" s="23" t="s">
        <v>340</v>
      </c>
      <c r="I2628" s="29" t="str">
        <f t="shared" si="453"/>
        <v>A</v>
      </c>
      <c r="J2628" s="38">
        <f t="shared" si="455"/>
        <v>5</v>
      </c>
      <c r="K2628" s="39" t="s">
        <v>47</v>
      </c>
      <c r="L2628" s="38" t="s">
        <v>770</v>
      </c>
      <c r="M2628" s="38" t="s">
        <v>545</v>
      </c>
      <c r="N2628" s="59" t="s">
        <v>549</v>
      </c>
      <c r="O2628" s="62" t="s">
        <v>554</v>
      </c>
      <c r="Q2628" s="2" t="str">
        <f t="shared" si="463"/>
        <v>3.3.96.39.61</v>
      </c>
      <c r="R2628" s="2" t="str">
        <f t="shared" si="464"/>
        <v>33963961</v>
      </c>
      <c r="S2628" s="2" t="b">
        <f t="shared" si="465"/>
        <v>1</v>
      </c>
      <c r="T2628" s="6" t="str">
        <f t="shared" si="466"/>
        <v>33963961</v>
      </c>
      <c r="V2628" s="9" t="str">
        <f t="shared" si="467"/>
        <v>A</v>
      </c>
      <c r="W2628" s="2" t="b">
        <f t="shared" si="468"/>
        <v>1</v>
      </c>
      <c r="Y2628" s="2" t="str">
        <f t="shared" si="469"/>
        <v>3.3.96.39.61 - SERVIÇOS DE SOCORRO E SALVAMENTO</v>
      </c>
      <c r="Z2628" s="2" t="s">
        <v>549</v>
      </c>
    </row>
    <row r="2629" spans="2:26" x14ac:dyDescent="0.25">
      <c r="B2629" s="36">
        <v>3</v>
      </c>
      <c r="C2629" s="37">
        <v>3</v>
      </c>
      <c r="D2629" s="37" t="s">
        <v>226</v>
      </c>
      <c r="E2629" s="37" t="s">
        <v>184</v>
      </c>
      <c r="F2629" s="37">
        <v>62</v>
      </c>
      <c r="G2629" s="38" t="str">
        <f t="shared" si="454"/>
        <v>3.3.96.39.62</v>
      </c>
      <c r="H2629" s="23" t="s">
        <v>341</v>
      </c>
      <c r="I2629" s="29" t="str">
        <f t="shared" ref="I2629:I2692" si="470">IF(J2629&lt;J2630,"S","A")</f>
        <v>A</v>
      </c>
      <c r="J2629" s="38">
        <f t="shared" si="455"/>
        <v>5</v>
      </c>
      <c r="K2629" s="39" t="s">
        <v>47</v>
      </c>
      <c r="L2629" s="38" t="s">
        <v>770</v>
      </c>
      <c r="M2629" s="38" t="s">
        <v>545</v>
      </c>
      <c r="N2629" s="59" t="s">
        <v>549</v>
      </c>
      <c r="O2629" s="62" t="s">
        <v>554</v>
      </c>
      <c r="Q2629" s="2" t="str">
        <f t="shared" si="463"/>
        <v>3.3.96.39.62</v>
      </c>
      <c r="R2629" s="2" t="str">
        <f t="shared" si="464"/>
        <v>33963962</v>
      </c>
      <c r="S2629" s="2" t="b">
        <f t="shared" si="465"/>
        <v>1</v>
      </c>
      <c r="T2629" s="6" t="str">
        <f t="shared" si="466"/>
        <v>33963962</v>
      </c>
      <c r="V2629" s="9" t="str">
        <f t="shared" si="467"/>
        <v>A</v>
      </c>
      <c r="W2629" s="2" t="b">
        <f t="shared" si="468"/>
        <v>1</v>
      </c>
      <c r="Y2629" s="2" t="str">
        <f t="shared" si="469"/>
        <v>3.3.96.39.62 - SERVIÇOS DE PRODUÇÃO INDUSTRIAL</v>
      </c>
      <c r="Z2629" s="2" t="s">
        <v>549</v>
      </c>
    </row>
    <row r="2630" spans="2:26" x14ac:dyDescent="0.25">
      <c r="B2630" s="36">
        <v>3</v>
      </c>
      <c r="C2630" s="37">
        <v>3</v>
      </c>
      <c r="D2630" s="37" t="s">
        <v>226</v>
      </c>
      <c r="E2630" s="37" t="s">
        <v>184</v>
      </c>
      <c r="F2630" s="37">
        <v>63</v>
      </c>
      <c r="G2630" s="38" t="str">
        <f t="shared" si="454"/>
        <v>3.3.96.39.63</v>
      </c>
      <c r="H2630" s="23" t="s">
        <v>641</v>
      </c>
      <c r="I2630" s="29" t="str">
        <f t="shared" si="470"/>
        <v>A</v>
      </c>
      <c r="J2630" s="38">
        <f t="shared" si="455"/>
        <v>5</v>
      </c>
      <c r="K2630" s="39" t="s">
        <v>47</v>
      </c>
      <c r="L2630" s="38" t="s">
        <v>770</v>
      </c>
      <c r="M2630" s="38" t="s">
        <v>545</v>
      </c>
      <c r="N2630" s="59" t="s">
        <v>549</v>
      </c>
      <c r="O2630" s="62" t="s">
        <v>554</v>
      </c>
      <c r="Q2630" s="2" t="str">
        <f t="shared" si="463"/>
        <v>3.3.96.39.63</v>
      </c>
      <c r="R2630" s="2" t="str">
        <f t="shared" si="464"/>
        <v>33963963</v>
      </c>
      <c r="S2630" s="2" t="b">
        <f t="shared" si="465"/>
        <v>1</v>
      </c>
      <c r="T2630" s="6" t="str">
        <f t="shared" si="466"/>
        <v>33963963</v>
      </c>
      <c r="V2630" s="9" t="str">
        <f t="shared" si="467"/>
        <v>A</v>
      </c>
      <c r="W2630" s="2" t="b">
        <f t="shared" si="468"/>
        <v>1</v>
      </c>
      <c r="Y2630" s="2" t="str">
        <f t="shared" si="469"/>
        <v>3.3.96.39.63 - SERVIÇOS GRÁFICOS E EDITORIAIS</v>
      </c>
      <c r="Z2630" s="2" t="s">
        <v>549</v>
      </c>
    </row>
    <row r="2631" spans="2:26" x14ac:dyDescent="0.25">
      <c r="B2631" s="36" t="s">
        <v>135</v>
      </c>
      <c r="C2631" s="37" t="s">
        <v>135</v>
      </c>
      <c r="D2631" s="37" t="s">
        <v>226</v>
      </c>
      <c r="E2631" s="37" t="s">
        <v>184</v>
      </c>
      <c r="F2631" s="37" t="s">
        <v>202</v>
      </c>
      <c r="G2631" s="38" t="str">
        <f t="shared" si="454"/>
        <v>3.3.96.39.64</v>
      </c>
      <c r="H2631" s="23" t="s">
        <v>623</v>
      </c>
      <c r="I2631" s="29" t="str">
        <f t="shared" si="470"/>
        <v>A</v>
      </c>
      <c r="J2631" s="38">
        <f t="shared" si="455"/>
        <v>5</v>
      </c>
      <c r="K2631" s="39" t="s">
        <v>47</v>
      </c>
      <c r="L2631" s="38" t="s">
        <v>770</v>
      </c>
      <c r="M2631" s="38" t="s">
        <v>545</v>
      </c>
      <c r="N2631" s="59" t="s">
        <v>549</v>
      </c>
      <c r="O2631" s="62" t="s">
        <v>554</v>
      </c>
      <c r="Q2631" s="2" t="str">
        <f t="shared" si="463"/>
        <v>3.3.96.39.64</v>
      </c>
      <c r="R2631" s="2" t="str">
        <f t="shared" si="464"/>
        <v>33963964</v>
      </c>
      <c r="S2631" s="2" t="b">
        <f t="shared" si="465"/>
        <v>1</v>
      </c>
      <c r="T2631" s="6" t="str">
        <f t="shared" si="466"/>
        <v>33963964</v>
      </c>
      <c r="V2631" s="9" t="str">
        <f t="shared" si="467"/>
        <v>A</v>
      </c>
      <c r="W2631" s="2" t="b">
        <f t="shared" si="468"/>
        <v>1</v>
      </c>
      <c r="Y2631" s="2" t="str">
        <f t="shared" si="469"/>
        <v>3.3.96.39.64 - SERVIÇOS DE PERÍCIAS MÉDICA E ODONTOLÓGICAS PARA BENEFÍCIOS</v>
      </c>
      <c r="Z2631" s="2" t="s">
        <v>549</v>
      </c>
    </row>
    <row r="2632" spans="2:26" x14ac:dyDescent="0.25">
      <c r="B2632" s="36" t="s">
        <v>135</v>
      </c>
      <c r="C2632" s="37" t="s">
        <v>135</v>
      </c>
      <c r="D2632" s="37" t="s">
        <v>226</v>
      </c>
      <c r="E2632" s="37" t="s">
        <v>184</v>
      </c>
      <c r="F2632" s="37" t="s">
        <v>203</v>
      </c>
      <c r="G2632" s="38" t="str">
        <f t="shared" si="454"/>
        <v>3.3.96.39.65</v>
      </c>
      <c r="H2632" s="23" t="s">
        <v>492</v>
      </c>
      <c r="I2632" s="29" t="str">
        <f t="shared" si="470"/>
        <v>A</v>
      </c>
      <c r="J2632" s="38">
        <f t="shared" si="455"/>
        <v>5</v>
      </c>
      <c r="K2632" s="39" t="s">
        <v>47</v>
      </c>
      <c r="L2632" s="38" t="s">
        <v>770</v>
      </c>
      <c r="M2632" s="38" t="s">
        <v>545</v>
      </c>
      <c r="N2632" s="59" t="s">
        <v>549</v>
      </c>
      <c r="O2632" s="62" t="s">
        <v>554</v>
      </c>
      <c r="Q2632" s="2" t="str">
        <f t="shared" si="463"/>
        <v>3.3.96.39.65</v>
      </c>
      <c r="R2632" s="2" t="str">
        <f t="shared" si="464"/>
        <v>33963965</v>
      </c>
      <c r="S2632" s="2" t="b">
        <f t="shared" si="465"/>
        <v>1</v>
      </c>
      <c r="T2632" s="6" t="str">
        <f t="shared" si="466"/>
        <v>33963965</v>
      </c>
      <c r="V2632" s="9" t="str">
        <f t="shared" si="467"/>
        <v>A</v>
      </c>
      <c r="W2632" s="2" t="b">
        <f t="shared" si="468"/>
        <v>1</v>
      </c>
      <c r="Y2632" s="2" t="str">
        <f t="shared" si="469"/>
        <v>3.3.96.39.65 - SERVIÇOS DE APOIO AO ENSINO</v>
      </c>
      <c r="Z2632" s="2" t="s">
        <v>549</v>
      </c>
    </row>
    <row r="2633" spans="2:26" x14ac:dyDescent="0.25">
      <c r="B2633" s="36">
        <v>3</v>
      </c>
      <c r="C2633" s="37">
        <v>3</v>
      </c>
      <c r="D2633" s="37" t="s">
        <v>226</v>
      </c>
      <c r="E2633" s="37" t="s">
        <v>184</v>
      </c>
      <c r="F2633" s="37">
        <v>66</v>
      </c>
      <c r="G2633" s="38" t="str">
        <f t="shared" ref="G2633:G2696" si="471">B2633&amp;"."&amp;C2633&amp;"."&amp;D2633&amp;"."&amp;E2633&amp;"."&amp;F2633</f>
        <v>3.3.96.39.66</v>
      </c>
      <c r="H2633" s="23" t="s">
        <v>342</v>
      </c>
      <c r="I2633" s="29" t="str">
        <f t="shared" si="470"/>
        <v>A</v>
      </c>
      <c r="J2633" s="38">
        <f t="shared" ref="J2633:J2696" si="472">IF( (VALUE(F2633) &gt; 0), 5,IF( (VALUE(E2633) &gt; 0), 4,IF( (VALUE(D2633) &gt; 0), 3,IF( (VALUE(C2633) &gt; 0), 2,1))))</f>
        <v>5</v>
      </c>
      <c r="K2633" s="39" t="s">
        <v>47</v>
      </c>
      <c r="L2633" s="38" t="s">
        <v>770</v>
      </c>
      <c r="M2633" s="38" t="s">
        <v>545</v>
      </c>
      <c r="N2633" s="59" t="s">
        <v>549</v>
      </c>
      <c r="O2633" s="62" t="s">
        <v>554</v>
      </c>
      <c r="Q2633" s="2" t="str">
        <f t="shared" si="463"/>
        <v>3.3.96.39.66</v>
      </c>
      <c r="R2633" s="2" t="str">
        <f t="shared" si="464"/>
        <v>33963966</v>
      </c>
      <c r="S2633" s="2" t="b">
        <f t="shared" si="465"/>
        <v>1</v>
      </c>
      <c r="T2633" s="6" t="str">
        <f t="shared" si="466"/>
        <v>33963966</v>
      </c>
      <c r="V2633" s="9" t="str">
        <f t="shared" si="467"/>
        <v>A</v>
      </c>
      <c r="W2633" s="2" t="b">
        <f t="shared" si="468"/>
        <v>1</v>
      </c>
      <c r="Y2633" s="2" t="str">
        <f t="shared" si="469"/>
        <v>3.3.96.39.66 - SERVIÇOS JUDICIÁRIOS</v>
      </c>
      <c r="Z2633" s="2" t="s">
        <v>549</v>
      </c>
    </row>
    <row r="2634" spans="2:26" x14ac:dyDescent="0.25">
      <c r="B2634" s="36">
        <v>3</v>
      </c>
      <c r="C2634" s="37">
        <v>3</v>
      </c>
      <c r="D2634" s="37" t="s">
        <v>226</v>
      </c>
      <c r="E2634" s="37" t="s">
        <v>184</v>
      </c>
      <c r="F2634" s="37">
        <v>67</v>
      </c>
      <c r="G2634" s="38" t="str">
        <f t="shared" si="471"/>
        <v>3.3.96.39.67</v>
      </c>
      <c r="H2634" s="23" t="s">
        <v>343</v>
      </c>
      <c r="I2634" s="29" t="str">
        <f t="shared" si="470"/>
        <v>A</v>
      </c>
      <c r="J2634" s="38">
        <f t="shared" si="472"/>
        <v>5</v>
      </c>
      <c r="K2634" s="39" t="s">
        <v>47</v>
      </c>
      <c r="L2634" s="38" t="s">
        <v>770</v>
      </c>
      <c r="M2634" s="38" t="s">
        <v>545</v>
      </c>
      <c r="N2634" s="59" t="s">
        <v>549</v>
      </c>
      <c r="O2634" s="62" t="s">
        <v>554</v>
      </c>
      <c r="Q2634" s="2" t="str">
        <f t="shared" si="463"/>
        <v>3.3.96.39.67</v>
      </c>
      <c r="R2634" s="2" t="str">
        <f t="shared" si="464"/>
        <v>33963967</v>
      </c>
      <c r="S2634" s="2" t="b">
        <f t="shared" si="465"/>
        <v>1</v>
      </c>
      <c r="T2634" s="6" t="str">
        <f t="shared" si="466"/>
        <v>33963967</v>
      </c>
      <c r="V2634" s="9" t="str">
        <f t="shared" si="467"/>
        <v>A</v>
      </c>
      <c r="W2634" s="2" t="b">
        <f t="shared" si="468"/>
        <v>1</v>
      </c>
      <c r="Y2634" s="2" t="str">
        <f t="shared" si="469"/>
        <v>3.3.96.39.67 - SERVIÇOS FUNERÁRIOS</v>
      </c>
      <c r="Z2634" s="2" t="s">
        <v>549</v>
      </c>
    </row>
    <row r="2635" spans="2:26" x14ac:dyDescent="0.25">
      <c r="B2635" s="36">
        <v>3</v>
      </c>
      <c r="C2635" s="37">
        <v>3</v>
      </c>
      <c r="D2635" s="37" t="s">
        <v>226</v>
      </c>
      <c r="E2635" s="37" t="s">
        <v>184</v>
      </c>
      <c r="F2635" s="37">
        <v>68</v>
      </c>
      <c r="G2635" s="38" t="str">
        <f t="shared" si="471"/>
        <v>3.3.96.39.68</v>
      </c>
      <c r="H2635" s="23" t="s">
        <v>316</v>
      </c>
      <c r="I2635" s="29" t="str">
        <f t="shared" si="470"/>
        <v>A</v>
      </c>
      <c r="J2635" s="38">
        <f t="shared" si="472"/>
        <v>5</v>
      </c>
      <c r="K2635" s="39" t="s">
        <v>47</v>
      </c>
      <c r="L2635" s="38" t="s">
        <v>770</v>
      </c>
      <c r="M2635" s="38" t="s">
        <v>545</v>
      </c>
      <c r="N2635" s="59" t="s">
        <v>549</v>
      </c>
      <c r="O2635" s="62" t="s">
        <v>554</v>
      </c>
      <c r="Q2635" s="2" t="str">
        <f t="shared" si="463"/>
        <v>3.3.96.39.68</v>
      </c>
      <c r="R2635" s="2" t="str">
        <f t="shared" si="464"/>
        <v>33963968</v>
      </c>
      <c r="S2635" s="2" t="b">
        <f t="shared" si="465"/>
        <v>1</v>
      </c>
      <c r="T2635" s="6" t="str">
        <f t="shared" si="466"/>
        <v>33963968</v>
      </c>
      <c r="V2635" s="9" t="str">
        <f t="shared" si="467"/>
        <v>A</v>
      </c>
      <c r="W2635" s="2" t="b">
        <f t="shared" si="468"/>
        <v>1</v>
      </c>
      <c r="Y2635" s="2" t="str">
        <f t="shared" si="469"/>
        <v>3.3.96.39.68 - SERVIÇO DE CONSERVAÇÃO E REBENEFICIAMENTO DE MERCADORIAS</v>
      </c>
      <c r="Z2635" s="2" t="s">
        <v>549</v>
      </c>
    </row>
    <row r="2636" spans="2:26" x14ac:dyDescent="0.25">
      <c r="B2636" s="36">
        <v>3</v>
      </c>
      <c r="C2636" s="37">
        <v>3</v>
      </c>
      <c r="D2636" s="37" t="s">
        <v>226</v>
      </c>
      <c r="E2636" s="37" t="s">
        <v>184</v>
      </c>
      <c r="F2636" s="37">
        <v>69</v>
      </c>
      <c r="G2636" s="38" t="str">
        <f t="shared" si="471"/>
        <v>3.3.96.39.69</v>
      </c>
      <c r="H2636" s="23" t="s">
        <v>344</v>
      </c>
      <c r="I2636" s="29" t="str">
        <f t="shared" si="470"/>
        <v>A</v>
      </c>
      <c r="J2636" s="38">
        <f t="shared" si="472"/>
        <v>5</v>
      </c>
      <c r="K2636" s="39" t="s">
        <v>47</v>
      </c>
      <c r="L2636" s="38" t="s">
        <v>770</v>
      </c>
      <c r="M2636" s="38" t="s">
        <v>545</v>
      </c>
      <c r="N2636" s="59" t="s">
        <v>549</v>
      </c>
      <c r="O2636" s="62" t="s">
        <v>554</v>
      </c>
      <c r="Q2636" s="2" t="str">
        <f t="shared" si="463"/>
        <v>3.3.96.39.69</v>
      </c>
      <c r="R2636" s="2" t="str">
        <f t="shared" si="464"/>
        <v>33963969</v>
      </c>
      <c r="S2636" s="2" t="b">
        <f t="shared" si="465"/>
        <v>1</v>
      </c>
      <c r="T2636" s="6" t="str">
        <f t="shared" si="466"/>
        <v>33963969</v>
      </c>
      <c r="V2636" s="9" t="str">
        <f t="shared" si="467"/>
        <v>A</v>
      </c>
      <c r="W2636" s="2" t="b">
        <f t="shared" si="468"/>
        <v>1</v>
      </c>
      <c r="Y2636" s="2" t="str">
        <f t="shared" si="469"/>
        <v>3.3.96.39.69 - SEGUROS EM GERAL</v>
      </c>
      <c r="Z2636" s="2" t="s">
        <v>549</v>
      </c>
    </row>
    <row r="2637" spans="2:26" x14ac:dyDescent="0.25">
      <c r="B2637" s="36">
        <v>3</v>
      </c>
      <c r="C2637" s="37">
        <v>3</v>
      </c>
      <c r="D2637" s="37" t="s">
        <v>226</v>
      </c>
      <c r="E2637" s="37" t="s">
        <v>184</v>
      </c>
      <c r="F2637" s="37">
        <v>70</v>
      </c>
      <c r="G2637" s="38" t="str">
        <f t="shared" si="471"/>
        <v>3.3.96.39.70</v>
      </c>
      <c r="H2637" s="23" t="s">
        <v>318</v>
      </c>
      <c r="I2637" s="29" t="str">
        <f t="shared" si="470"/>
        <v>A</v>
      </c>
      <c r="J2637" s="38">
        <f t="shared" si="472"/>
        <v>5</v>
      </c>
      <c r="K2637" s="39" t="s">
        <v>47</v>
      </c>
      <c r="L2637" s="38" t="s">
        <v>770</v>
      </c>
      <c r="M2637" s="38" t="s">
        <v>545</v>
      </c>
      <c r="N2637" s="59" t="s">
        <v>549</v>
      </c>
      <c r="O2637" s="62" t="s">
        <v>554</v>
      </c>
      <c r="Q2637" s="2" t="str">
        <f t="shared" si="463"/>
        <v>3.3.96.39.70</v>
      </c>
      <c r="R2637" s="2" t="str">
        <f t="shared" si="464"/>
        <v>33963970</v>
      </c>
      <c r="S2637" s="2" t="b">
        <f t="shared" si="465"/>
        <v>1</v>
      </c>
      <c r="T2637" s="6" t="str">
        <f t="shared" si="466"/>
        <v>33963970</v>
      </c>
      <c r="V2637" s="9" t="str">
        <f t="shared" si="467"/>
        <v>A</v>
      </c>
      <c r="W2637" s="2" t="b">
        <f t="shared" si="468"/>
        <v>1</v>
      </c>
      <c r="Y2637" s="2" t="str">
        <f t="shared" si="469"/>
        <v>3.3.96.39.70 - CONFECÇÃO DE UNIFORMES, BANDEIRAS E FLÂMULAS</v>
      </c>
      <c r="Z2637" s="2" t="s">
        <v>549</v>
      </c>
    </row>
    <row r="2638" spans="2:26" x14ac:dyDescent="0.25">
      <c r="B2638" s="36">
        <v>3</v>
      </c>
      <c r="C2638" s="37">
        <v>3</v>
      </c>
      <c r="D2638" s="37" t="s">
        <v>226</v>
      </c>
      <c r="E2638" s="37" t="s">
        <v>184</v>
      </c>
      <c r="F2638" s="37">
        <v>71</v>
      </c>
      <c r="G2638" s="38" t="str">
        <f t="shared" si="471"/>
        <v>3.3.96.39.71</v>
      </c>
      <c r="H2638" s="23" t="s">
        <v>317</v>
      </c>
      <c r="I2638" s="29" t="str">
        <f t="shared" si="470"/>
        <v>A</v>
      </c>
      <c r="J2638" s="38">
        <f t="shared" si="472"/>
        <v>5</v>
      </c>
      <c r="K2638" s="39" t="s">
        <v>47</v>
      </c>
      <c r="L2638" s="38" t="s">
        <v>770</v>
      </c>
      <c r="M2638" s="38" t="s">
        <v>545</v>
      </c>
      <c r="N2638" s="59" t="s">
        <v>549</v>
      </c>
      <c r="O2638" s="62" t="s">
        <v>554</v>
      </c>
      <c r="Q2638" s="2" t="str">
        <f t="shared" si="463"/>
        <v>3.3.96.39.71</v>
      </c>
      <c r="R2638" s="2" t="str">
        <f t="shared" si="464"/>
        <v>33963971</v>
      </c>
      <c r="S2638" s="2" t="b">
        <f t="shared" si="465"/>
        <v>1</v>
      </c>
      <c r="T2638" s="6" t="str">
        <f t="shared" si="466"/>
        <v>33963971</v>
      </c>
      <c r="V2638" s="9" t="str">
        <f t="shared" si="467"/>
        <v>A</v>
      </c>
      <c r="W2638" s="2" t="b">
        <f t="shared" si="468"/>
        <v>1</v>
      </c>
      <c r="Y2638" s="2" t="str">
        <f t="shared" si="469"/>
        <v>3.3.96.39.71 - CONFECÇÃO DE MATERIAL DE ACONDICIONAMENTO E EMBALAGEM</v>
      </c>
      <c r="Z2638" s="2" t="s">
        <v>549</v>
      </c>
    </row>
    <row r="2639" spans="2:26" x14ac:dyDescent="0.25">
      <c r="B2639" s="36" t="s">
        <v>135</v>
      </c>
      <c r="C2639" s="37" t="s">
        <v>135</v>
      </c>
      <c r="D2639" s="37" t="s">
        <v>226</v>
      </c>
      <c r="E2639" s="37" t="s">
        <v>184</v>
      </c>
      <c r="F2639" s="37" t="s">
        <v>210</v>
      </c>
      <c r="G2639" s="38" t="str">
        <f t="shared" si="471"/>
        <v>3.3.96.39.72</v>
      </c>
      <c r="H2639" s="23" t="s">
        <v>106</v>
      </c>
      <c r="I2639" s="29" t="str">
        <f t="shared" si="470"/>
        <v>A</v>
      </c>
      <c r="J2639" s="38">
        <f t="shared" si="472"/>
        <v>5</v>
      </c>
      <c r="K2639" s="39" t="s">
        <v>47</v>
      </c>
      <c r="L2639" s="38" t="s">
        <v>770</v>
      </c>
      <c r="M2639" s="38" t="s">
        <v>545</v>
      </c>
      <c r="N2639" s="59" t="s">
        <v>549</v>
      </c>
      <c r="O2639" s="62" t="s">
        <v>554</v>
      </c>
      <c r="Q2639" s="2" t="str">
        <f t="shared" si="463"/>
        <v>3.3.96.39.72</v>
      </c>
      <c r="R2639" s="2" t="str">
        <f t="shared" si="464"/>
        <v>33963972</v>
      </c>
      <c r="S2639" s="2" t="b">
        <f t="shared" si="465"/>
        <v>1</v>
      </c>
      <c r="T2639" s="6" t="str">
        <f t="shared" si="466"/>
        <v>33963972</v>
      </c>
      <c r="V2639" s="9" t="str">
        <f t="shared" si="467"/>
        <v>A</v>
      </c>
      <c r="W2639" s="2" t="b">
        <f t="shared" si="468"/>
        <v>1</v>
      </c>
      <c r="Y2639" s="2" t="str">
        <f t="shared" si="469"/>
        <v>3.3.96.39.72 - VALE-TRANSPORTE</v>
      </c>
      <c r="Z2639" s="2" t="s">
        <v>549</v>
      </c>
    </row>
    <row r="2640" spans="2:26" x14ac:dyDescent="0.25">
      <c r="B2640" s="36">
        <v>3</v>
      </c>
      <c r="C2640" s="37">
        <v>3</v>
      </c>
      <c r="D2640" s="37" t="s">
        <v>226</v>
      </c>
      <c r="E2640" s="37" t="s">
        <v>184</v>
      </c>
      <c r="F2640" s="37">
        <v>73</v>
      </c>
      <c r="G2640" s="38" t="str">
        <f t="shared" si="471"/>
        <v>3.3.96.39.73</v>
      </c>
      <c r="H2640" s="23" t="s">
        <v>345</v>
      </c>
      <c r="I2640" s="29" t="str">
        <f t="shared" si="470"/>
        <v>A</v>
      </c>
      <c r="J2640" s="38">
        <f t="shared" si="472"/>
        <v>5</v>
      </c>
      <c r="K2640" s="39" t="s">
        <v>47</v>
      </c>
      <c r="L2640" s="38" t="s">
        <v>770</v>
      </c>
      <c r="M2640" s="38" t="s">
        <v>545</v>
      </c>
      <c r="N2640" s="59" t="s">
        <v>549</v>
      </c>
      <c r="O2640" s="62" t="s">
        <v>554</v>
      </c>
      <c r="Q2640" s="2" t="str">
        <f t="shared" si="463"/>
        <v>3.3.96.39.73</v>
      </c>
      <c r="R2640" s="2" t="str">
        <f t="shared" si="464"/>
        <v>33963973</v>
      </c>
      <c r="S2640" s="2" t="b">
        <f t="shared" si="465"/>
        <v>1</v>
      </c>
      <c r="T2640" s="6" t="str">
        <f t="shared" si="466"/>
        <v>33963973</v>
      </c>
      <c r="V2640" s="9" t="str">
        <f t="shared" si="467"/>
        <v>A</v>
      </c>
      <c r="W2640" s="2" t="b">
        <f t="shared" si="468"/>
        <v>1</v>
      </c>
      <c r="Y2640" s="2" t="str">
        <f t="shared" si="469"/>
        <v>3.3.96.39.73 - TRANSPORTE DE SERVIDORES</v>
      </c>
      <c r="Z2640" s="2" t="s">
        <v>549</v>
      </c>
    </row>
    <row r="2641" spans="2:26" x14ac:dyDescent="0.25">
      <c r="B2641" s="36">
        <v>3</v>
      </c>
      <c r="C2641" s="37">
        <v>3</v>
      </c>
      <c r="D2641" s="37" t="s">
        <v>226</v>
      </c>
      <c r="E2641" s="37" t="s">
        <v>184</v>
      </c>
      <c r="F2641" s="37">
        <v>74</v>
      </c>
      <c r="G2641" s="38" t="str">
        <f t="shared" si="471"/>
        <v>3.3.96.39.74</v>
      </c>
      <c r="H2641" s="23" t="s">
        <v>319</v>
      </c>
      <c r="I2641" s="29" t="str">
        <f t="shared" si="470"/>
        <v>A</v>
      </c>
      <c r="J2641" s="38">
        <f t="shared" si="472"/>
        <v>5</v>
      </c>
      <c r="K2641" s="39" t="s">
        <v>47</v>
      </c>
      <c r="L2641" s="38" t="s">
        <v>770</v>
      </c>
      <c r="M2641" s="38" t="s">
        <v>545</v>
      </c>
      <c r="N2641" s="59" t="s">
        <v>549</v>
      </c>
      <c r="O2641" s="62" t="s">
        <v>554</v>
      </c>
      <c r="Q2641" s="2" t="str">
        <f t="shared" si="463"/>
        <v>3.3.96.39.74</v>
      </c>
      <c r="R2641" s="2" t="str">
        <f t="shared" si="464"/>
        <v>33963974</v>
      </c>
      <c r="S2641" s="2" t="b">
        <f t="shared" si="465"/>
        <v>1</v>
      </c>
      <c r="T2641" s="6" t="str">
        <f t="shared" si="466"/>
        <v>33963974</v>
      </c>
      <c r="V2641" s="9" t="str">
        <f t="shared" si="467"/>
        <v>A</v>
      </c>
      <c r="W2641" s="2" t="b">
        <f t="shared" si="468"/>
        <v>1</v>
      </c>
      <c r="Y2641" s="2" t="str">
        <f t="shared" si="469"/>
        <v>3.3.96.39.74 - FRETES E TRANSPORTES DE ENCOMENDAS</v>
      </c>
      <c r="Z2641" s="2" t="s">
        <v>549</v>
      </c>
    </row>
    <row r="2642" spans="2:26" x14ac:dyDescent="0.25">
      <c r="B2642" s="36">
        <v>3</v>
      </c>
      <c r="C2642" s="37">
        <v>3</v>
      </c>
      <c r="D2642" s="37" t="s">
        <v>226</v>
      </c>
      <c r="E2642" s="37" t="s">
        <v>184</v>
      </c>
      <c r="F2642" s="37" t="s">
        <v>235</v>
      </c>
      <c r="G2642" s="38" t="str">
        <f t="shared" si="471"/>
        <v>3.3.96.39.75</v>
      </c>
      <c r="H2642" s="23" t="s">
        <v>626</v>
      </c>
      <c r="I2642" s="29" t="str">
        <f t="shared" si="470"/>
        <v>A</v>
      </c>
      <c r="J2642" s="38">
        <f t="shared" si="472"/>
        <v>5</v>
      </c>
      <c r="K2642" s="39" t="s">
        <v>47</v>
      </c>
      <c r="L2642" s="38" t="s">
        <v>770</v>
      </c>
      <c r="M2642" s="38" t="s">
        <v>545</v>
      </c>
      <c r="N2642" s="59" t="s">
        <v>549</v>
      </c>
      <c r="O2642" s="62" t="s">
        <v>554</v>
      </c>
      <c r="Q2642" s="2" t="str">
        <f t="shared" si="463"/>
        <v>3.3.96.39.75</v>
      </c>
      <c r="R2642" s="2" t="str">
        <f t="shared" si="464"/>
        <v>33963975</v>
      </c>
      <c r="S2642" s="2" t="b">
        <f t="shared" si="465"/>
        <v>1</v>
      </c>
      <c r="T2642" s="6" t="str">
        <f t="shared" si="466"/>
        <v>33963975</v>
      </c>
      <c r="V2642" s="9" t="str">
        <f t="shared" si="467"/>
        <v>A</v>
      </c>
      <c r="W2642" s="2" t="b">
        <f t="shared" si="468"/>
        <v>1</v>
      </c>
      <c r="Y2642" s="2" t="str">
        <f t="shared" si="469"/>
        <v>3.3.96.39.75 - MULTAS E INFRAÇÕES DE TRÂNSITO</v>
      </c>
      <c r="Z2642" s="2" t="s">
        <v>549</v>
      </c>
    </row>
    <row r="2643" spans="2:26" x14ac:dyDescent="0.25">
      <c r="B2643" s="36">
        <v>3</v>
      </c>
      <c r="C2643" s="37">
        <v>3</v>
      </c>
      <c r="D2643" s="37" t="s">
        <v>226</v>
      </c>
      <c r="E2643" s="37" t="s">
        <v>184</v>
      </c>
      <c r="F2643" s="37">
        <v>76</v>
      </c>
      <c r="G2643" s="38" t="str">
        <f t="shared" si="471"/>
        <v>3.3.96.39.76</v>
      </c>
      <c r="H2643" s="23" t="s">
        <v>346</v>
      </c>
      <c r="I2643" s="29" t="str">
        <f t="shared" si="470"/>
        <v>A</v>
      </c>
      <c r="J2643" s="38">
        <f t="shared" si="472"/>
        <v>5</v>
      </c>
      <c r="K2643" s="39" t="s">
        <v>47</v>
      </c>
      <c r="L2643" s="38" t="s">
        <v>770</v>
      </c>
      <c r="M2643" s="38" t="s">
        <v>545</v>
      </c>
      <c r="N2643" s="59" t="s">
        <v>549</v>
      </c>
      <c r="O2643" s="62" t="s">
        <v>554</v>
      </c>
      <c r="Q2643" s="2" t="str">
        <f t="shared" si="463"/>
        <v>3.3.96.39.76</v>
      </c>
      <c r="R2643" s="2" t="str">
        <f t="shared" si="464"/>
        <v>33963976</v>
      </c>
      <c r="S2643" s="2" t="b">
        <f t="shared" si="465"/>
        <v>1</v>
      </c>
      <c r="T2643" s="6" t="str">
        <f t="shared" si="466"/>
        <v>33963976</v>
      </c>
      <c r="V2643" s="9" t="str">
        <f t="shared" si="467"/>
        <v>A</v>
      </c>
      <c r="W2643" s="2" t="b">
        <f t="shared" si="468"/>
        <v>1</v>
      </c>
      <c r="Y2643" s="2" t="str">
        <f t="shared" si="469"/>
        <v>3.3.96.39.76 - CLASSIFICAÇÃO DE PRODUTOS</v>
      </c>
      <c r="Z2643" s="2" t="s">
        <v>549</v>
      </c>
    </row>
    <row r="2644" spans="2:26" x14ac:dyDescent="0.25">
      <c r="B2644" s="36" t="s">
        <v>135</v>
      </c>
      <c r="C2644" s="37" t="s">
        <v>135</v>
      </c>
      <c r="D2644" s="37" t="s">
        <v>226</v>
      </c>
      <c r="E2644" s="37" t="s">
        <v>184</v>
      </c>
      <c r="F2644" s="37" t="s">
        <v>214</v>
      </c>
      <c r="G2644" s="38" t="str">
        <f t="shared" si="471"/>
        <v>3.3.96.39.77</v>
      </c>
      <c r="H2644" s="23" t="s">
        <v>493</v>
      </c>
      <c r="I2644" s="29" t="str">
        <f t="shared" si="470"/>
        <v>A</v>
      </c>
      <c r="J2644" s="38">
        <f t="shared" si="472"/>
        <v>5</v>
      </c>
      <c r="K2644" s="39" t="s">
        <v>47</v>
      </c>
      <c r="L2644" s="38" t="s">
        <v>770</v>
      </c>
      <c r="M2644" s="38" t="s">
        <v>545</v>
      </c>
      <c r="N2644" s="59" t="s">
        <v>549</v>
      </c>
      <c r="O2644" s="62" t="s">
        <v>554</v>
      </c>
      <c r="Q2644" s="2" t="str">
        <f t="shared" si="463"/>
        <v>3.3.96.39.77</v>
      </c>
      <c r="R2644" s="2" t="str">
        <f t="shared" si="464"/>
        <v>33963977</v>
      </c>
      <c r="S2644" s="2" t="b">
        <f t="shared" si="465"/>
        <v>1</v>
      </c>
      <c r="T2644" s="6" t="str">
        <f t="shared" si="466"/>
        <v>33963977</v>
      </c>
      <c r="V2644" s="9" t="str">
        <f t="shared" si="467"/>
        <v>A</v>
      </c>
      <c r="W2644" s="2" t="b">
        <f t="shared" si="468"/>
        <v>1</v>
      </c>
      <c r="Y2644" s="2" t="str">
        <f t="shared" si="469"/>
        <v>3.3.96.39.77 - VIGILÂNCIA OSTENSIVA/MONITORADA</v>
      </c>
      <c r="Z2644" s="2" t="s">
        <v>549</v>
      </c>
    </row>
    <row r="2645" spans="2:26" x14ac:dyDescent="0.25">
      <c r="B2645" s="36" t="s">
        <v>135</v>
      </c>
      <c r="C2645" s="37" t="s">
        <v>135</v>
      </c>
      <c r="D2645" s="37" t="s">
        <v>226</v>
      </c>
      <c r="E2645" s="37" t="s">
        <v>184</v>
      </c>
      <c r="F2645" s="37" t="s">
        <v>215</v>
      </c>
      <c r="G2645" s="38" t="str">
        <f t="shared" si="471"/>
        <v>3.3.96.39.78</v>
      </c>
      <c r="H2645" s="23" t="s">
        <v>494</v>
      </c>
      <c r="I2645" s="29" t="str">
        <f t="shared" si="470"/>
        <v>A</v>
      </c>
      <c r="J2645" s="38">
        <f t="shared" si="472"/>
        <v>5</v>
      </c>
      <c r="K2645" s="39" t="s">
        <v>47</v>
      </c>
      <c r="L2645" s="38" t="s">
        <v>770</v>
      </c>
      <c r="M2645" s="38" t="s">
        <v>545</v>
      </c>
      <c r="N2645" s="59" t="s">
        <v>549</v>
      </c>
      <c r="O2645" s="62" t="s">
        <v>554</v>
      </c>
      <c r="Q2645" s="2" t="str">
        <f t="shared" si="463"/>
        <v>3.3.96.39.78</v>
      </c>
      <c r="R2645" s="2" t="str">
        <f t="shared" si="464"/>
        <v>33963978</v>
      </c>
      <c r="S2645" s="2" t="b">
        <f t="shared" si="465"/>
        <v>1</v>
      </c>
      <c r="T2645" s="6" t="str">
        <f t="shared" si="466"/>
        <v>33963978</v>
      </c>
      <c r="V2645" s="9" t="str">
        <f t="shared" si="467"/>
        <v>A</v>
      </c>
      <c r="W2645" s="2" t="b">
        <f t="shared" si="468"/>
        <v>1</v>
      </c>
      <c r="Y2645" s="2" t="str">
        <f t="shared" si="469"/>
        <v>3.3.96.39.78 - LIMPEZA E CONSERVAÇÃO</v>
      </c>
      <c r="Z2645" s="2" t="s">
        <v>549</v>
      </c>
    </row>
    <row r="2646" spans="2:26" x14ac:dyDescent="0.25">
      <c r="B2646" s="36">
        <v>3</v>
      </c>
      <c r="C2646" s="37">
        <v>3</v>
      </c>
      <c r="D2646" s="37" t="s">
        <v>226</v>
      </c>
      <c r="E2646" s="37" t="s">
        <v>184</v>
      </c>
      <c r="F2646" s="37">
        <v>79</v>
      </c>
      <c r="G2646" s="38" t="str">
        <f t="shared" si="471"/>
        <v>3.3.96.39.79</v>
      </c>
      <c r="H2646" s="23" t="s">
        <v>606</v>
      </c>
      <c r="I2646" s="29" t="str">
        <f t="shared" si="470"/>
        <v>A</v>
      </c>
      <c r="J2646" s="38">
        <f t="shared" si="472"/>
        <v>5</v>
      </c>
      <c r="K2646" s="39" t="s">
        <v>47</v>
      </c>
      <c r="L2646" s="38" t="s">
        <v>770</v>
      </c>
      <c r="M2646" s="38" t="s">
        <v>545</v>
      </c>
      <c r="N2646" s="59" t="s">
        <v>549</v>
      </c>
      <c r="O2646" s="62" t="s">
        <v>554</v>
      </c>
      <c r="Q2646" s="2" t="str">
        <f t="shared" si="463"/>
        <v>3.3.96.39.79</v>
      </c>
      <c r="R2646" s="2" t="str">
        <f t="shared" si="464"/>
        <v>33963979</v>
      </c>
      <c r="S2646" s="2" t="b">
        <f t="shared" si="465"/>
        <v>1</v>
      </c>
      <c r="T2646" s="6" t="str">
        <f t="shared" si="466"/>
        <v>33963979</v>
      </c>
      <c r="V2646" s="9" t="str">
        <f t="shared" si="467"/>
        <v>A</v>
      </c>
      <c r="W2646" s="2" t="b">
        <f t="shared" si="468"/>
        <v>1</v>
      </c>
      <c r="Y2646" s="2" t="str">
        <f t="shared" si="469"/>
        <v>3.3.96.39.79 - SERVIÇOS DE APOIO ADMINISTRATIVO, TÉCNICO E OPERACIONAL</v>
      </c>
      <c r="Z2646" s="2" t="s">
        <v>549</v>
      </c>
    </row>
    <row r="2647" spans="2:26" x14ac:dyDescent="0.25">
      <c r="B2647" s="36">
        <v>3</v>
      </c>
      <c r="C2647" s="37">
        <v>3</v>
      </c>
      <c r="D2647" s="37" t="s">
        <v>226</v>
      </c>
      <c r="E2647" s="37" t="s">
        <v>184</v>
      </c>
      <c r="F2647" s="37">
        <v>80</v>
      </c>
      <c r="G2647" s="38" t="str">
        <f t="shared" si="471"/>
        <v>3.3.96.39.80</v>
      </c>
      <c r="H2647" s="23" t="s">
        <v>347</v>
      </c>
      <c r="I2647" s="29" t="str">
        <f t="shared" si="470"/>
        <v>A</v>
      </c>
      <c r="J2647" s="38">
        <f t="shared" si="472"/>
        <v>5</v>
      </c>
      <c r="K2647" s="39" t="s">
        <v>47</v>
      </c>
      <c r="L2647" s="38" t="s">
        <v>770</v>
      </c>
      <c r="M2647" s="38" t="s">
        <v>545</v>
      </c>
      <c r="N2647" s="59" t="s">
        <v>549</v>
      </c>
      <c r="O2647" s="62" t="s">
        <v>554</v>
      </c>
      <c r="Q2647" s="2" t="str">
        <f t="shared" si="463"/>
        <v>3.3.96.39.80</v>
      </c>
      <c r="R2647" s="2" t="str">
        <f t="shared" si="464"/>
        <v>33963980</v>
      </c>
      <c r="S2647" s="2" t="b">
        <f t="shared" si="465"/>
        <v>1</v>
      </c>
      <c r="T2647" s="6" t="str">
        <f t="shared" si="466"/>
        <v>33963980</v>
      </c>
      <c r="V2647" s="9" t="str">
        <f t="shared" si="467"/>
        <v>A</v>
      </c>
      <c r="W2647" s="2" t="b">
        <f t="shared" si="468"/>
        <v>1</v>
      </c>
      <c r="Y2647" s="2" t="str">
        <f t="shared" si="469"/>
        <v>3.3.96.39.80 - HOSPEDAGENS</v>
      </c>
      <c r="Z2647" s="2" t="s">
        <v>549</v>
      </c>
    </row>
    <row r="2648" spans="2:26" x14ac:dyDescent="0.25">
      <c r="B2648" s="36">
        <v>3</v>
      </c>
      <c r="C2648" s="37">
        <v>3</v>
      </c>
      <c r="D2648" s="37" t="s">
        <v>226</v>
      </c>
      <c r="E2648" s="37" t="s">
        <v>184</v>
      </c>
      <c r="F2648" s="37">
        <v>81</v>
      </c>
      <c r="G2648" s="38" t="str">
        <f t="shared" si="471"/>
        <v>3.3.96.39.81</v>
      </c>
      <c r="H2648" s="23" t="s">
        <v>348</v>
      </c>
      <c r="I2648" s="29" t="str">
        <f t="shared" si="470"/>
        <v>A</v>
      </c>
      <c r="J2648" s="38">
        <f t="shared" si="472"/>
        <v>5</v>
      </c>
      <c r="K2648" s="39" t="s">
        <v>47</v>
      </c>
      <c r="L2648" s="38" t="s">
        <v>770</v>
      </c>
      <c r="M2648" s="38" t="s">
        <v>545</v>
      </c>
      <c r="N2648" s="59" t="s">
        <v>549</v>
      </c>
      <c r="O2648" s="62" t="s">
        <v>554</v>
      </c>
      <c r="Q2648" s="2" t="str">
        <f t="shared" ref="Q2648:Q2653" si="473">B2648&amp;"."&amp;C2648&amp;"."&amp;D2648&amp;"."&amp;E2648&amp;"."&amp;F2648</f>
        <v>3.3.96.39.81</v>
      </c>
      <c r="R2648" s="2" t="str">
        <f t="shared" ref="R2648:R2679" si="474">SUBSTITUTE(Q2648,".","")</f>
        <v>33963981</v>
      </c>
      <c r="S2648" s="2" t="b">
        <f t="shared" ref="S2648:S2679" si="475">R2648=T2648</f>
        <v>1</v>
      </c>
      <c r="T2648" s="6" t="str">
        <f t="shared" ref="T2648:T2653" si="476">TRIM(SUBSTITUTE(TEXT(G2648,"00000000"),".",""))</f>
        <v>33963981</v>
      </c>
      <c r="V2648" s="9" t="str">
        <f t="shared" ref="V2648:V2653" si="477">IF(IFERROR(SEARCH("Último",K2648),0)&gt;0,"A","S")</f>
        <v>A</v>
      </c>
      <c r="W2648" s="2" t="b">
        <f t="shared" ref="W2648:W2679" si="478">V2648=I2648</f>
        <v>1</v>
      </c>
      <c r="Y2648" s="2" t="str">
        <f t="shared" ref="Y2648:Y2653" si="479">G2648&amp;" - "&amp;H2648</f>
        <v>3.3.96.39.81 - SERVIÇOS BANCÁRIOS</v>
      </c>
      <c r="Z2648" s="2" t="s">
        <v>549</v>
      </c>
    </row>
    <row r="2649" spans="2:26" x14ac:dyDescent="0.25">
      <c r="B2649" s="36">
        <v>3</v>
      </c>
      <c r="C2649" s="37">
        <v>3</v>
      </c>
      <c r="D2649" s="37" t="s">
        <v>226</v>
      </c>
      <c r="E2649" s="37" t="s">
        <v>184</v>
      </c>
      <c r="F2649" s="37">
        <v>83</v>
      </c>
      <c r="G2649" s="38" t="str">
        <f t="shared" si="471"/>
        <v>3.3.96.39.83</v>
      </c>
      <c r="H2649" s="23" t="s">
        <v>349</v>
      </c>
      <c r="I2649" s="29" t="str">
        <f t="shared" si="470"/>
        <v>A</v>
      </c>
      <c r="J2649" s="38">
        <f t="shared" si="472"/>
        <v>5</v>
      </c>
      <c r="K2649" s="39" t="s">
        <v>47</v>
      </c>
      <c r="L2649" s="38" t="s">
        <v>770</v>
      </c>
      <c r="M2649" s="38" t="s">
        <v>545</v>
      </c>
      <c r="N2649" s="59" t="s">
        <v>549</v>
      </c>
      <c r="O2649" s="62" t="s">
        <v>554</v>
      </c>
      <c r="Q2649" s="2" t="str">
        <f t="shared" si="473"/>
        <v>3.3.96.39.83</v>
      </c>
      <c r="R2649" s="2" t="str">
        <f t="shared" si="474"/>
        <v>33963983</v>
      </c>
      <c r="S2649" s="2" t="b">
        <f t="shared" si="475"/>
        <v>1</v>
      </c>
      <c r="T2649" s="6" t="str">
        <f t="shared" si="476"/>
        <v>33963983</v>
      </c>
      <c r="V2649" s="9" t="str">
        <f t="shared" si="477"/>
        <v>A</v>
      </c>
      <c r="W2649" s="2" t="b">
        <f t="shared" si="478"/>
        <v>1</v>
      </c>
      <c r="Y2649" s="2" t="str">
        <f t="shared" si="479"/>
        <v>3.3.96.39.83 - SERVIÇOS DE CÓPIAS E REPRODUÇÃO DE DOCUMENTOS</v>
      </c>
      <c r="Z2649" s="2" t="s">
        <v>549</v>
      </c>
    </row>
    <row r="2650" spans="2:26" x14ac:dyDescent="0.25">
      <c r="B2650" s="36">
        <v>3</v>
      </c>
      <c r="C2650" s="37">
        <v>3</v>
      </c>
      <c r="D2650" s="37" t="s">
        <v>226</v>
      </c>
      <c r="E2650" s="37" t="s">
        <v>184</v>
      </c>
      <c r="F2650" s="37">
        <v>85</v>
      </c>
      <c r="G2650" s="38" t="str">
        <f t="shared" si="471"/>
        <v>3.3.96.39.85</v>
      </c>
      <c r="H2650" s="23" t="s">
        <v>350</v>
      </c>
      <c r="I2650" s="29" t="str">
        <f t="shared" si="470"/>
        <v>A</v>
      </c>
      <c r="J2650" s="38">
        <f t="shared" si="472"/>
        <v>5</v>
      </c>
      <c r="K2650" s="39" t="s">
        <v>47</v>
      </c>
      <c r="L2650" s="38" t="s">
        <v>770</v>
      </c>
      <c r="M2650" s="38" t="s">
        <v>545</v>
      </c>
      <c r="N2650" s="59" t="s">
        <v>549</v>
      </c>
      <c r="O2650" s="62" t="s">
        <v>554</v>
      </c>
      <c r="Q2650" s="2" t="str">
        <f t="shared" si="473"/>
        <v>3.3.96.39.85</v>
      </c>
      <c r="R2650" s="2" t="str">
        <f t="shared" si="474"/>
        <v>33963985</v>
      </c>
      <c r="S2650" s="2" t="b">
        <f t="shared" si="475"/>
        <v>1</v>
      </c>
      <c r="T2650" s="6" t="str">
        <f t="shared" si="476"/>
        <v>33963985</v>
      </c>
      <c r="V2650" s="9" t="str">
        <f t="shared" si="477"/>
        <v>A</v>
      </c>
      <c r="W2650" s="2" t="b">
        <f t="shared" si="478"/>
        <v>1</v>
      </c>
      <c r="Y2650" s="2" t="str">
        <f t="shared" si="479"/>
        <v>3.3.96.39.85 - SERVIÇOS EM ITENS REPARÁVEIS DE AVIAÇÃO</v>
      </c>
      <c r="Z2650" s="2" t="s">
        <v>549</v>
      </c>
    </row>
    <row r="2651" spans="2:26" x14ac:dyDescent="0.25">
      <c r="B2651" s="36">
        <v>3</v>
      </c>
      <c r="C2651" s="37">
        <v>3</v>
      </c>
      <c r="D2651" s="37" t="s">
        <v>226</v>
      </c>
      <c r="E2651" s="37" t="s">
        <v>184</v>
      </c>
      <c r="F2651" s="37">
        <v>87</v>
      </c>
      <c r="G2651" s="38" t="str">
        <f t="shared" si="471"/>
        <v>3.3.96.39.87</v>
      </c>
      <c r="H2651" s="23" t="s">
        <v>351</v>
      </c>
      <c r="I2651" s="29" t="str">
        <f t="shared" si="470"/>
        <v>A</v>
      </c>
      <c r="J2651" s="38">
        <f t="shared" si="472"/>
        <v>5</v>
      </c>
      <c r="K2651" s="39" t="s">
        <v>47</v>
      </c>
      <c r="L2651" s="38" t="s">
        <v>770</v>
      </c>
      <c r="M2651" s="38" t="s">
        <v>545</v>
      </c>
      <c r="N2651" s="59" t="s">
        <v>549</v>
      </c>
      <c r="O2651" s="62" t="s">
        <v>554</v>
      </c>
      <c r="Q2651" s="2" t="str">
        <f t="shared" si="473"/>
        <v>3.3.96.39.87</v>
      </c>
      <c r="R2651" s="2" t="str">
        <f t="shared" si="474"/>
        <v>33963987</v>
      </c>
      <c r="S2651" s="2" t="b">
        <f t="shared" si="475"/>
        <v>1</v>
      </c>
      <c r="T2651" s="6" t="str">
        <f t="shared" si="476"/>
        <v>33963987</v>
      </c>
      <c r="V2651" s="9" t="str">
        <f t="shared" si="477"/>
        <v>A</v>
      </c>
      <c r="W2651" s="2" t="b">
        <f t="shared" si="478"/>
        <v>1</v>
      </c>
      <c r="Y2651" s="2" t="str">
        <f t="shared" si="479"/>
        <v>3.3.96.39.87 - SERVIÇOS RELACIONADOS À INDUSTRIALIZAÇÃO AEROESPACIAL</v>
      </c>
      <c r="Z2651" s="2" t="s">
        <v>549</v>
      </c>
    </row>
    <row r="2652" spans="2:26" x14ac:dyDescent="0.25">
      <c r="B2652" s="36">
        <v>3</v>
      </c>
      <c r="C2652" s="37">
        <v>3</v>
      </c>
      <c r="D2652" s="37" t="s">
        <v>226</v>
      </c>
      <c r="E2652" s="37" t="s">
        <v>184</v>
      </c>
      <c r="F2652" s="37" t="s">
        <v>642</v>
      </c>
      <c r="G2652" s="38" t="str">
        <f t="shared" si="471"/>
        <v>3.3.96.39.88</v>
      </c>
      <c r="H2652" s="23" t="s">
        <v>643</v>
      </c>
      <c r="I2652" s="29" t="str">
        <f t="shared" si="470"/>
        <v>A</v>
      </c>
      <c r="J2652" s="38">
        <f t="shared" si="472"/>
        <v>5</v>
      </c>
      <c r="K2652" s="39" t="s">
        <v>47</v>
      </c>
      <c r="L2652" s="38" t="s">
        <v>770</v>
      </c>
      <c r="M2652" s="38" t="s">
        <v>545</v>
      </c>
      <c r="N2652" s="59" t="s">
        <v>549</v>
      </c>
      <c r="O2652" s="62" t="s">
        <v>554</v>
      </c>
      <c r="Q2652" s="2" t="str">
        <f t="shared" si="473"/>
        <v>3.3.96.39.88</v>
      </c>
      <c r="R2652" s="2" t="str">
        <f t="shared" si="474"/>
        <v>33963988</v>
      </c>
      <c r="S2652" s="2" t="b">
        <f t="shared" si="475"/>
        <v>1</v>
      </c>
      <c r="T2652" s="6" t="str">
        <f t="shared" si="476"/>
        <v>33963988</v>
      </c>
      <c r="V2652" s="9" t="str">
        <f t="shared" si="477"/>
        <v>A</v>
      </c>
      <c r="W2652" s="2" t="b">
        <f t="shared" si="478"/>
        <v>1</v>
      </c>
      <c r="Y2652" s="2" t="str">
        <f t="shared" si="479"/>
        <v>3.3.96.39.88 - SERVIÇOS DE PUBLICIDADE E PROPAGANDA</v>
      </c>
      <c r="Z2652" s="2" t="s">
        <v>549</v>
      </c>
    </row>
    <row r="2653" spans="2:26" x14ac:dyDescent="0.25">
      <c r="B2653" s="36">
        <v>3</v>
      </c>
      <c r="C2653" s="37">
        <v>3</v>
      </c>
      <c r="D2653" s="37" t="s">
        <v>226</v>
      </c>
      <c r="E2653" s="37" t="s">
        <v>184</v>
      </c>
      <c r="F2653" s="37">
        <v>89</v>
      </c>
      <c r="G2653" s="38" t="str">
        <f t="shared" si="471"/>
        <v>3.3.96.39.89</v>
      </c>
      <c r="H2653" s="23" t="s">
        <v>352</v>
      </c>
      <c r="I2653" s="29" t="str">
        <f t="shared" si="470"/>
        <v>A</v>
      </c>
      <c r="J2653" s="38">
        <f t="shared" si="472"/>
        <v>5</v>
      </c>
      <c r="K2653" s="39" t="s">
        <v>47</v>
      </c>
      <c r="L2653" s="38" t="s">
        <v>770</v>
      </c>
      <c r="M2653" s="38" t="s">
        <v>545</v>
      </c>
      <c r="N2653" s="59" t="s">
        <v>549</v>
      </c>
      <c r="O2653" s="62" t="s">
        <v>554</v>
      </c>
      <c r="Q2653" s="2" t="str">
        <f t="shared" si="473"/>
        <v>3.3.96.39.89</v>
      </c>
      <c r="R2653" s="2" t="str">
        <f t="shared" si="474"/>
        <v>33963989</v>
      </c>
      <c r="S2653" s="2" t="b">
        <f t="shared" si="475"/>
        <v>1</v>
      </c>
      <c r="T2653" s="6" t="str">
        <f t="shared" si="476"/>
        <v>33963989</v>
      </c>
      <c r="V2653" s="9" t="str">
        <f t="shared" si="477"/>
        <v>A</v>
      </c>
      <c r="W2653" s="2" t="b">
        <f t="shared" si="478"/>
        <v>1</v>
      </c>
      <c r="Y2653" s="2" t="str">
        <f t="shared" si="479"/>
        <v>3.3.96.39.89 - MANUTENÇÃO DE REPARTIÇÕES – SERVIÇO EXTERIOR</v>
      </c>
      <c r="Z2653" s="2" t="s">
        <v>549</v>
      </c>
    </row>
    <row r="2654" spans="2:26" x14ac:dyDescent="0.25">
      <c r="B2654" s="36" t="s">
        <v>135</v>
      </c>
      <c r="C2654" s="37" t="s">
        <v>135</v>
      </c>
      <c r="D2654" s="37" t="s">
        <v>226</v>
      </c>
      <c r="E2654" s="37" t="s">
        <v>184</v>
      </c>
      <c r="F2654" s="37" t="s">
        <v>136</v>
      </c>
      <c r="G2654" s="38" t="str">
        <f t="shared" si="471"/>
        <v>3.3.96.39.90</v>
      </c>
      <c r="H2654" s="23" t="s">
        <v>624</v>
      </c>
      <c r="I2654" s="29" t="str">
        <f t="shared" si="470"/>
        <v>A</v>
      </c>
      <c r="J2654" s="38">
        <f t="shared" si="472"/>
        <v>5</v>
      </c>
      <c r="K2654" s="39" t="s">
        <v>47</v>
      </c>
      <c r="L2654" s="38" t="s">
        <v>770</v>
      </c>
      <c r="M2654" s="38" t="s">
        <v>545</v>
      </c>
      <c r="N2654" s="59" t="s">
        <v>549</v>
      </c>
      <c r="O2654" s="62" t="s">
        <v>554</v>
      </c>
      <c r="T2654" s="6"/>
    </row>
    <row r="2655" spans="2:26" x14ac:dyDescent="0.25">
      <c r="B2655" s="36" t="s">
        <v>135</v>
      </c>
      <c r="C2655" s="37" t="s">
        <v>135</v>
      </c>
      <c r="D2655" s="37" t="s">
        <v>226</v>
      </c>
      <c r="E2655" s="37" t="s">
        <v>184</v>
      </c>
      <c r="F2655" s="37" t="s">
        <v>226</v>
      </c>
      <c r="G2655" s="38" t="str">
        <f t="shared" si="471"/>
        <v>3.3.96.39.96</v>
      </c>
      <c r="H2655" s="23" t="s">
        <v>625</v>
      </c>
      <c r="I2655" s="29" t="str">
        <f t="shared" si="470"/>
        <v>A</v>
      </c>
      <c r="J2655" s="38">
        <f t="shared" si="472"/>
        <v>5</v>
      </c>
      <c r="K2655" s="39" t="s">
        <v>47</v>
      </c>
      <c r="L2655" s="38" t="s">
        <v>770</v>
      </c>
      <c r="M2655" s="38" t="s">
        <v>545</v>
      </c>
      <c r="N2655" s="59" t="s">
        <v>549</v>
      </c>
      <c r="O2655" s="62" t="s">
        <v>554</v>
      </c>
      <c r="T2655" s="6"/>
    </row>
    <row r="2656" spans="2:26" x14ac:dyDescent="0.25">
      <c r="B2656" s="36" t="s">
        <v>135</v>
      </c>
      <c r="C2656" s="37" t="s">
        <v>135</v>
      </c>
      <c r="D2656" s="37" t="s">
        <v>226</v>
      </c>
      <c r="E2656" s="37" t="s">
        <v>184</v>
      </c>
      <c r="F2656" s="37" t="s">
        <v>191</v>
      </c>
      <c r="G2656" s="38" t="str">
        <f t="shared" si="471"/>
        <v>3.3.96.39.99</v>
      </c>
      <c r="H2656" s="23" t="s">
        <v>80</v>
      </c>
      <c r="I2656" s="29" t="str">
        <f t="shared" si="470"/>
        <v>A</v>
      </c>
      <c r="J2656" s="38">
        <f t="shared" si="472"/>
        <v>5</v>
      </c>
      <c r="K2656" s="39" t="s">
        <v>47</v>
      </c>
      <c r="L2656" s="38" t="s">
        <v>771</v>
      </c>
      <c r="M2656" s="38" t="s">
        <v>544</v>
      </c>
      <c r="N2656" s="67" t="s">
        <v>814</v>
      </c>
      <c r="O2656" s="62" t="s">
        <v>805</v>
      </c>
      <c r="T2656" s="6"/>
    </row>
    <row r="2657" spans="2:26" x14ac:dyDescent="0.25">
      <c r="B2657" s="30" t="s">
        <v>135</v>
      </c>
      <c r="C2657" s="31" t="s">
        <v>135</v>
      </c>
      <c r="D2657" s="31" t="s">
        <v>226</v>
      </c>
      <c r="E2657" s="31" t="s">
        <v>153</v>
      </c>
      <c r="F2657" s="31" t="s">
        <v>186</v>
      </c>
      <c r="G2657" s="32" t="str">
        <f t="shared" si="471"/>
        <v>3.3.96.40.00</v>
      </c>
      <c r="H2657" s="33" t="s">
        <v>254</v>
      </c>
      <c r="I2657" s="34" t="str">
        <f t="shared" si="470"/>
        <v>S</v>
      </c>
      <c r="J2657" s="32">
        <f t="shared" si="472"/>
        <v>4</v>
      </c>
      <c r="K2657" s="35" t="s">
        <v>46</v>
      </c>
      <c r="L2657" s="32" t="s">
        <v>770</v>
      </c>
      <c r="M2657" s="32" t="s">
        <v>545</v>
      </c>
      <c r="N2657" s="59" t="s">
        <v>549</v>
      </c>
      <c r="O2657" s="61" t="s">
        <v>554</v>
      </c>
      <c r="Q2657" s="2" t="str">
        <f t="shared" ref="Q2657:Q2675" si="480">B2657&amp;"."&amp;C2657&amp;"."&amp;D2657&amp;"."&amp;E2657&amp;"."&amp;F2657</f>
        <v>3.3.96.40.00</v>
      </c>
      <c r="R2657" s="2" t="str">
        <f t="shared" ref="R2657:R2675" si="481">SUBSTITUTE(Q2657,".","")</f>
        <v>33964000</v>
      </c>
      <c r="S2657" s="2" t="b">
        <f t="shared" ref="S2657:S2675" si="482">R2657=T2657</f>
        <v>1</v>
      </c>
      <c r="T2657" s="6" t="str">
        <f t="shared" ref="T2657:T2675" si="483">TRIM(SUBSTITUTE(TEXT(G2657,"00000000"),".",""))</f>
        <v>33964000</v>
      </c>
      <c r="V2657" s="9" t="str">
        <f t="shared" ref="V2657:V2675" si="484">IF(IFERROR(SEARCH("Último",K2657),0)&gt;0,"A","S")</f>
        <v>S</v>
      </c>
      <c r="W2657" s="2" t="b">
        <f t="shared" ref="W2657:W2675" si="485">V2657=I2657</f>
        <v>1</v>
      </c>
      <c r="Y2657" s="2" t="str">
        <f t="shared" ref="Y2657:Y2675" si="486">G2657&amp;" - "&amp;H2657</f>
        <v>3.3.96.40.00 - SERVIÇOS DE TECNOLOGIA DA INFORMAÇÃO E COMUNICAÇÃO - PESSOA JURÍDICA</v>
      </c>
      <c r="Z2657" s="2" t="s">
        <v>549</v>
      </c>
    </row>
    <row r="2658" spans="2:26" x14ac:dyDescent="0.25">
      <c r="B2658" s="36" t="s">
        <v>135</v>
      </c>
      <c r="C2658" s="37" t="s">
        <v>135</v>
      </c>
      <c r="D2658" s="37" t="s">
        <v>226</v>
      </c>
      <c r="E2658" s="37" t="s">
        <v>153</v>
      </c>
      <c r="F2658" s="37" t="s">
        <v>173</v>
      </c>
      <c r="G2658" s="38" t="str">
        <f t="shared" si="471"/>
        <v>3.3.96.40.01</v>
      </c>
      <c r="H2658" s="23" t="s">
        <v>495</v>
      </c>
      <c r="I2658" s="38" t="str">
        <f t="shared" si="470"/>
        <v>A</v>
      </c>
      <c r="J2658" s="38">
        <f t="shared" si="472"/>
        <v>5</v>
      </c>
      <c r="K2658" s="39" t="s">
        <v>47</v>
      </c>
      <c r="L2658" s="38" t="s">
        <v>770</v>
      </c>
      <c r="M2658" s="38" t="s">
        <v>545</v>
      </c>
      <c r="N2658" s="59" t="s">
        <v>549</v>
      </c>
      <c r="O2658" s="62" t="s">
        <v>554</v>
      </c>
      <c r="Q2658" s="2" t="str">
        <f t="shared" si="480"/>
        <v>3.3.96.40.01</v>
      </c>
      <c r="R2658" s="2" t="str">
        <f t="shared" si="481"/>
        <v>33964001</v>
      </c>
      <c r="S2658" s="2" t="b">
        <f t="shared" si="482"/>
        <v>1</v>
      </c>
      <c r="T2658" s="6" t="str">
        <f t="shared" si="483"/>
        <v>33964001</v>
      </c>
      <c r="V2658" s="9" t="str">
        <f t="shared" si="484"/>
        <v>A</v>
      </c>
      <c r="W2658" s="2" t="b">
        <f t="shared" si="485"/>
        <v>1</v>
      </c>
      <c r="Y2658" s="2" t="str">
        <f t="shared" si="486"/>
        <v>3.3.96.40.01 - LOCAÇÃO DE EQUIPAMENTOS DE TIC - ATIVOS DE REDE</v>
      </c>
      <c r="Z2658" s="2" t="s">
        <v>549</v>
      </c>
    </row>
    <row r="2659" spans="2:26" x14ac:dyDescent="0.25">
      <c r="B2659" s="36">
        <v>3</v>
      </c>
      <c r="C2659" s="37">
        <v>3</v>
      </c>
      <c r="D2659" s="37" t="s">
        <v>226</v>
      </c>
      <c r="E2659" s="37">
        <v>40</v>
      </c>
      <c r="F2659" s="37" t="s">
        <v>139</v>
      </c>
      <c r="G2659" s="38" t="str">
        <f t="shared" si="471"/>
        <v>3.3.96.40.03</v>
      </c>
      <c r="H2659" s="23" t="s">
        <v>353</v>
      </c>
      <c r="I2659" s="38" t="str">
        <f t="shared" si="470"/>
        <v>A</v>
      </c>
      <c r="J2659" s="38">
        <f t="shared" si="472"/>
        <v>5</v>
      </c>
      <c r="K2659" s="39" t="s">
        <v>47</v>
      </c>
      <c r="L2659" s="38" t="s">
        <v>770</v>
      </c>
      <c r="M2659" s="38" t="s">
        <v>545</v>
      </c>
      <c r="N2659" s="59" t="s">
        <v>549</v>
      </c>
      <c r="O2659" s="62" t="s">
        <v>554</v>
      </c>
      <c r="Q2659" s="2" t="str">
        <f t="shared" si="480"/>
        <v>3.3.96.40.03</v>
      </c>
      <c r="R2659" s="2" t="str">
        <f t="shared" si="481"/>
        <v>33964003</v>
      </c>
      <c r="S2659" s="2" t="b">
        <f t="shared" si="482"/>
        <v>1</v>
      </c>
      <c r="T2659" s="6" t="str">
        <f t="shared" si="483"/>
        <v>33964003</v>
      </c>
      <c r="V2659" s="9" t="str">
        <f t="shared" si="484"/>
        <v>A</v>
      </c>
      <c r="W2659" s="2" t="b">
        <f t="shared" si="485"/>
        <v>1</v>
      </c>
      <c r="Y2659" s="2" t="str">
        <f t="shared" si="486"/>
        <v>3.3.96.40.03 - DESENVOLVIMENTO DE SOFTWARE</v>
      </c>
      <c r="Z2659" s="2" t="s">
        <v>549</v>
      </c>
    </row>
    <row r="2660" spans="2:26" x14ac:dyDescent="0.25">
      <c r="B2660" s="36">
        <v>3</v>
      </c>
      <c r="C2660" s="37">
        <v>3</v>
      </c>
      <c r="D2660" s="37" t="s">
        <v>226</v>
      </c>
      <c r="E2660" s="37">
        <v>40</v>
      </c>
      <c r="F2660" s="37" t="s">
        <v>140</v>
      </c>
      <c r="G2660" s="38" t="str">
        <f t="shared" si="471"/>
        <v>3.3.96.40.04</v>
      </c>
      <c r="H2660" s="23" t="s">
        <v>354</v>
      </c>
      <c r="I2660" s="38" t="str">
        <f t="shared" si="470"/>
        <v>A</v>
      </c>
      <c r="J2660" s="38">
        <f t="shared" si="472"/>
        <v>5</v>
      </c>
      <c r="K2660" s="39" t="s">
        <v>47</v>
      </c>
      <c r="L2660" s="38" t="s">
        <v>770</v>
      </c>
      <c r="M2660" s="38" t="s">
        <v>545</v>
      </c>
      <c r="N2660" s="59" t="s">
        <v>549</v>
      </c>
      <c r="O2660" s="62" t="s">
        <v>554</v>
      </c>
      <c r="Q2660" s="2" t="str">
        <f t="shared" si="480"/>
        <v>3.3.96.40.04</v>
      </c>
      <c r="R2660" s="2" t="str">
        <f t="shared" si="481"/>
        <v>33964004</v>
      </c>
      <c r="S2660" s="2" t="b">
        <f t="shared" si="482"/>
        <v>1</v>
      </c>
      <c r="T2660" s="6" t="str">
        <f t="shared" si="483"/>
        <v>33964004</v>
      </c>
      <c r="V2660" s="9" t="str">
        <f t="shared" si="484"/>
        <v>A</v>
      </c>
      <c r="W2660" s="2" t="b">
        <f t="shared" si="485"/>
        <v>1</v>
      </c>
      <c r="Y2660" s="2" t="str">
        <f t="shared" si="486"/>
        <v>3.3.96.40.04 - MANUTENÇÃO DE SOFTWARE</v>
      </c>
      <c r="Z2660" s="2" t="s">
        <v>549</v>
      </c>
    </row>
    <row r="2661" spans="2:26" x14ac:dyDescent="0.25">
      <c r="B2661" s="36">
        <v>3</v>
      </c>
      <c r="C2661" s="37">
        <v>3</v>
      </c>
      <c r="D2661" s="37" t="s">
        <v>226</v>
      </c>
      <c r="E2661" s="37">
        <v>40</v>
      </c>
      <c r="F2661" s="37" t="s">
        <v>141</v>
      </c>
      <c r="G2661" s="38" t="str">
        <f t="shared" si="471"/>
        <v>3.3.96.40.05</v>
      </c>
      <c r="H2661" s="23" t="s">
        <v>355</v>
      </c>
      <c r="I2661" s="38" t="str">
        <f t="shared" si="470"/>
        <v>A</v>
      </c>
      <c r="J2661" s="38">
        <f t="shared" si="472"/>
        <v>5</v>
      </c>
      <c r="K2661" s="39" t="s">
        <v>47</v>
      </c>
      <c r="L2661" s="38" t="s">
        <v>770</v>
      </c>
      <c r="M2661" s="38" t="s">
        <v>545</v>
      </c>
      <c r="N2661" s="59" t="s">
        <v>549</v>
      </c>
      <c r="O2661" s="62" t="s">
        <v>554</v>
      </c>
      <c r="Q2661" s="2" t="str">
        <f t="shared" si="480"/>
        <v>3.3.96.40.05</v>
      </c>
      <c r="R2661" s="2" t="str">
        <f t="shared" si="481"/>
        <v>33964005</v>
      </c>
      <c r="S2661" s="2" t="b">
        <f t="shared" si="482"/>
        <v>1</v>
      </c>
      <c r="T2661" s="6" t="str">
        <f t="shared" si="483"/>
        <v>33964005</v>
      </c>
      <c r="V2661" s="9" t="str">
        <f t="shared" si="484"/>
        <v>A</v>
      </c>
      <c r="W2661" s="2" t="b">
        <f t="shared" si="485"/>
        <v>1</v>
      </c>
      <c r="Y2661" s="2" t="str">
        <f t="shared" si="486"/>
        <v>3.3.96.40.05 - HOSPEDAGENS DE SISTEMAS</v>
      </c>
      <c r="Z2661" s="2" t="s">
        <v>549</v>
      </c>
    </row>
    <row r="2662" spans="2:26" x14ac:dyDescent="0.25">
      <c r="B2662" s="36" t="s">
        <v>135</v>
      </c>
      <c r="C2662" s="37" t="s">
        <v>135</v>
      </c>
      <c r="D2662" s="37" t="s">
        <v>226</v>
      </c>
      <c r="E2662" s="37" t="s">
        <v>153</v>
      </c>
      <c r="F2662" s="37" t="s">
        <v>142</v>
      </c>
      <c r="G2662" s="38" t="str">
        <f t="shared" si="471"/>
        <v>3.3.96.40.06</v>
      </c>
      <c r="H2662" s="23" t="s">
        <v>496</v>
      </c>
      <c r="I2662" s="38" t="str">
        <f t="shared" si="470"/>
        <v>A</v>
      </c>
      <c r="J2662" s="38">
        <f t="shared" si="472"/>
        <v>5</v>
      </c>
      <c r="K2662" s="39" t="s">
        <v>47</v>
      </c>
      <c r="L2662" s="38" t="s">
        <v>770</v>
      </c>
      <c r="M2662" s="38" t="s">
        <v>545</v>
      </c>
      <c r="N2662" s="59" t="s">
        <v>549</v>
      </c>
      <c r="O2662" s="62" t="s">
        <v>554</v>
      </c>
      <c r="Q2662" s="2" t="str">
        <f t="shared" si="480"/>
        <v>3.3.96.40.06</v>
      </c>
      <c r="R2662" s="2" t="str">
        <f t="shared" si="481"/>
        <v>33964006</v>
      </c>
      <c r="S2662" s="2" t="b">
        <f t="shared" si="482"/>
        <v>1</v>
      </c>
      <c r="T2662" s="6" t="str">
        <f t="shared" si="483"/>
        <v>33964006</v>
      </c>
      <c r="V2662" s="9" t="str">
        <f t="shared" si="484"/>
        <v>A</v>
      </c>
      <c r="W2662" s="2" t="b">
        <f t="shared" si="485"/>
        <v>1</v>
      </c>
      <c r="Y2662" s="2" t="str">
        <f t="shared" si="486"/>
        <v>3.3.96.40.06 - LOCAÇÃO DE SOFTWARE</v>
      </c>
      <c r="Z2662" s="2" t="s">
        <v>549</v>
      </c>
    </row>
    <row r="2663" spans="2:26" x14ac:dyDescent="0.25">
      <c r="B2663" s="36">
        <v>3</v>
      </c>
      <c r="C2663" s="37">
        <v>3</v>
      </c>
      <c r="D2663" s="37" t="s">
        <v>226</v>
      </c>
      <c r="E2663" s="37">
        <v>40</v>
      </c>
      <c r="F2663" s="37" t="s">
        <v>143</v>
      </c>
      <c r="G2663" s="38" t="str">
        <f t="shared" si="471"/>
        <v>3.3.96.40.07</v>
      </c>
      <c r="H2663" s="23" t="s">
        <v>356</v>
      </c>
      <c r="I2663" s="38" t="str">
        <f t="shared" si="470"/>
        <v>A</v>
      </c>
      <c r="J2663" s="38">
        <f t="shared" si="472"/>
        <v>5</v>
      </c>
      <c r="K2663" s="39" t="s">
        <v>47</v>
      </c>
      <c r="L2663" s="38" t="s">
        <v>770</v>
      </c>
      <c r="M2663" s="38" t="s">
        <v>545</v>
      </c>
      <c r="N2663" s="59" t="s">
        <v>549</v>
      </c>
      <c r="O2663" s="62" t="s">
        <v>554</v>
      </c>
      <c r="Q2663" s="2" t="str">
        <f t="shared" si="480"/>
        <v>3.3.96.40.07</v>
      </c>
      <c r="R2663" s="2" t="str">
        <f t="shared" si="481"/>
        <v>33964007</v>
      </c>
      <c r="S2663" s="2" t="b">
        <f t="shared" si="482"/>
        <v>1</v>
      </c>
      <c r="T2663" s="6" t="str">
        <f t="shared" si="483"/>
        <v>33964007</v>
      </c>
      <c r="V2663" s="9" t="str">
        <f t="shared" si="484"/>
        <v>A</v>
      </c>
      <c r="W2663" s="2" t="b">
        <f t="shared" si="485"/>
        <v>1</v>
      </c>
      <c r="Y2663" s="2" t="str">
        <f t="shared" si="486"/>
        <v>3.3.96.40.07 - COMUNICAÇÃO DE DADOS</v>
      </c>
      <c r="Z2663" s="2" t="s">
        <v>549</v>
      </c>
    </row>
    <row r="2664" spans="2:26" x14ac:dyDescent="0.25">
      <c r="B2664" s="36">
        <v>3</v>
      </c>
      <c r="C2664" s="37">
        <v>3</v>
      </c>
      <c r="D2664" s="37" t="s">
        <v>226</v>
      </c>
      <c r="E2664" s="37">
        <v>40</v>
      </c>
      <c r="F2664" s="37" t="s">
        <v>144</v>
      </c>
      <c r="G2664" s="38" t="str">
        <f t="shared" si="471"/>
        <v>3.3.96.40.08</v>
      </c>
      <c r="H2664" s="23" t="s">
        <v>357</v>
      </c>
      <c r="I2664" s="38" t="str">
        <f t="shared" si="470"/>
        <v>A</v>
      </c>
      <c r="J2664" s="38">
        <f t="shared" si="472"/>
        <v>5</v>
      </c>
      <c r="K2664" s="39" t="s">
        <v>47</v>
      </c>
      <c r="L2664" s="38" t="s">
        <v>770</v>
      </c>
      <c r="M2664" s="38" t="s">
        <v>545</v>
      </c>
      <c r="N2664" s="59" t="s">
        <v>549</v>
      </c>
      <c r="O2664" s="62" t="s">
        <v>554</v>
      </c>
      <c r="Q2664" s="2" t="str">
        <f t="shared" si="480"/>
        <v>3.3.96.40.08</v>
      </c>
      <c r="R2664" s="2" t="str">
        <f t="shared" si="481"/>
        <v>33964008</v>
      </c>
      <c r="S2664" s="2" t="b">
        <f t="shared" si="482"/>
        <v>1</v>
      </c>
      <c r="T2664" s="6" t="str">
        <f t="shared" si="483"/>
        <v>33964008</v>
      </c>
      <c r="V2664" s="9" t="str">
        <f t="shared" si="484"/>
        <v>A</v>
      </c>
      <c r="W2664" s="2" t="b">
        <f t="shared" si="485"/>
        <v>1</v>
      </c>
      <c r="Y2664" s="2" t="str">
        <f t="shared" si="486"/>
        <v>3.3.96.40.08 - SUPORTE A USUÁRIOS DE TIC</v>
      </c>
      <c r="Z2664" s="2" t="s">
        <v>549</v>
      </c>
    </row>
    <row r="2665" spans="2:26" x14ac:dyDescent="0.25">
      <c r="B2665" s="36">
        <v>3</v>
      </c>
      <c r="C2665" s="37">
        <v>3</v>
      </c>
      <c r="D2665" s="37" t="s">
        <v>226</v>
      </c>
      <c r="E2665" s="37">
        <v>40</v>
      </c>
      <c r="F2665" s="37" t="s">
        <v>174</v>
      </c>
      <c r="G2665" s="38" t="str">
        <f t="shared" si="471"/>
        <v>3.3.96.40.09</v>
      </c>
      <c r="H2665" s="23" t="s">
        <v>358</v>
      </c>
      <c r="I2665" s="38" t="str">
        <f t="shared" si="470"/>
        <v>A</v>
      </c>
      <c r="J2665" s="38">
        <f t="shared" si="472"/>
        <v>5</v>
      </c>
      <c r="K2665" s="39" t="s">
        <v>47</v>
      </c>
      <c r="L2665" s="38" t="s">
        <v>770</v>
      </c>
      <c r="M2665" s="38" t="s">
        <v>545</v>
      </c>
      <c r="N2665" s="59" t="s">
        <v>549</v>
      </c>
      <c r="O2665" s="62" t="s">
        <v>554</v>
      </c>
      <c r="Q2665" s="2" t="str">
        <f t="shared" si="480"/>
        <v>3.3.96.40.09</v>
      </c>
      <c r="R2665" s="2" t="str">
        <f t="shared" si="481"/>
        <v>33964009</v>
      </c>
      <c r="S2665" s="2" t="b">
        <f t="shared" si="482"/>
        <v>1</v>
      </c>
      <c r="T2665" s="6" t="str">
        <f t="shared" si="483"/>
        <v>33964009</v>
      </c>
      <c r="V2665" s="9" t="str">
        <f t="shared" si="484"/>
        <v>A</v>
      </c>
      <c r="W2665" s="2" t="b">
        <f t="shared" si="485"/>
        <v>1</v>
      </c>
      <c r="Y2665" s="2" t="str">
        <f t="shared" si="486"/>
        <v>3.3.96.40.09 - SUPORTE DE INFRAESTRUTURA DE TIC</v>
      </c>
      <c r="Z2665" s="2" t="s">
        <v>549</v>
      </c>
    </row>
    <row r="2666" spans="2:26" x14ac:dyDescent="0.25">
      <c r="B2666" s="36">
        <v>3</v>
      </c>
      <c r="C2666" s="37">
        <v>3</v>
      </c>
      <c r="D2666" s="37" t="s">
        <v>226</v>
      </c>
      <c r="E2666" s="37">
        <v>40</v>
      </c>
      <c r="F2666" s="37" t="s">
        <v>183</v>
      </c>
      <c r="G2666" s="38" t="str">
        <f t="shared" si="471"/>
        <v>3.3.96.40.10</v>
      </c>
      <c r="H2666" s="23" t="s">
        <v>359</v>
      </c>
      <c r="I2666" s="38" t="str">
        <f t="shared" si="470"/>
        <v>A</v>
      </c>
      <c r="J2666" s="38">
        <f t="shared" si="472"/>
        <v>5</v>
      </c>
      <c r="K2666" s="39" t="s">
        <v>47</v>
      </c>
      <c r="L2666" s="38" t="s">
        <v>770</v>
      </c>
      <c r="M2666" s="38" t="s">
        <v>545</v>
      </c>
      <c r="N2666" s="59" t="s">
        <v>549</v>
      </c>
      <c r="O2666" s="62" t="s">
        <v>554</v>
      </c>
      <c r="Q2666" s="2" t="str">
        <f t="shared" si="480"/>
        <v>3.3.96.40.10</v>
      </c>
      <c r="R2666" s="2" t="str">
        <f t="shared" si="481"/>
        <v>33964010</v>
      </c>
      <c r="S2666" s="2" t="b">
        <f t="shared" si="482"/>
        <v>1</v>
      </c>
      <c r="T2666" s="6" t="str">
        <f t="shared" si="483"/>
        <v>33964010</v>
      </c>
      <c r="V2666" s="9" t="str">
        <f t="shared" si="484"/>
        <v>A</v>
      </c>
      <c r="W2666" s="2" t="b">
        <f t="shared" si="485"/>
        <v>1</v>
      </c>
      <c r="Y2666" s="2" t="str">
        <f t="shared" si="486"/>
        <v>3.3.96.40.10 - SERVIÇOS TÉCNICOS PROFISSIONAIS DE TIC</v>
      </c>
      <c r="Z2666" s="2" t="s">
        <v>549</v>
      </c>
    </row>
    <row r="2667" spans="2:26" x14ac:dyDescent="0.25">
      <c r="B2667" s="36">
        <v>3</v>
      </c>
      <c r="C2667" s="37">
        <v>3</v>
      </c>
      <c r="D2667" s="37" t="s">
        <v>226</v>
      </c>
      <c r="E2667" s="37">
        <v>40</v>
      </c>
      <c r="F2667" s="37" t="s">
        <v>175</v>
      </c>
      <c r="G2667" s="38" t="str">
        <f t="shared" si="471"/>
        <v>3.3.96.40.11</v>
      </c>
      <c r="H2667" s="23" t="s">
        <v>360</v>
      </c>
      <c r="I2667" s="38" t="str">
        <f t="shared" si="470"/>
        <v>A</v>
      </c>
      <c r="J2667" s="38">
        <f t="shared" si="472"/>
        <v>5</v>
      </c>
      <c r="K2667" s="39" t="s">
        <v>47</v>
      </c>
      <c r="L2667" s="38" t="s">
        <v>770</v>
      </c>
      <c r="M2667" s="38" t="s">
        <v>545</v>
      </c>
      <c r="N2667" s="59" t="s">
        <v>549</v>
      </c>
      <c r="O2667" s="62" t="s">
        <v>554</v>
      </c>
      <c r="Q2667" s="2" t="str">
        <f t="shared" si="480"/>
        <v>3.3.96.40.11</v>
      </c>
      <c r="R2667" s="2" t="str">
        <f t="shared" si="481"/>
        <v>33964011</v>
      </c>
      <c r="S2667" s="2" t="b">
        <f t="shared" si="482"/>
        <v>1</v>
      </c>
      <c r="T2667" s="6" t="str">
        <f t="shared" si="483"/>
        <v>33964011</v>
      </c>
      <c r="V2667" s="9" t="str">
        <f t="shared" si="484"/>
        <v>A</v>
      </c>
      <c r="W2667" s="2" t="b">
        <f t="shared" si="485"/>
        <v>1</v>
      </c>
      <c r="Y2667" s="2" t="str">
        <f t="shared" si="486"/>
        <v>3.3.96.40.11 - DIGITALIZAÇÃO</v>
      </c>
      <c r="Z2667" s="2" t="s">
        <v>549</v>
      </c>
    </row>
    <row r="2668" spans="2:26" x14ac:dyDescent="0.25">
      <c r="B2668" s="36" t="s">
        <v>135</v>
      </c>
      <c r="C2668" s="37" t="s">
        <v>135</v>
      </c>
      <c r="D2668" s="37" t="s">
        <v>226</v>
      </c>
      <c r="E2668" s="37" t="s">
        <v>153</v>
      </c>
      <c r="F2668" s="37" t="s">
        <v>145</v>
      </c>
      <c r="G2668" s="38" t="str">
        <f t="shared" si="471"/>
        <v>3.3.96.40.12</v>
      </c>
      <c r="H2668" s="23" t="s">
        <v>497</v>
      </c>
      <c r="I2668" s="38" t="str">
        <f t="shared" si="470"/>
        <v>A</v>
      </c>
      <c r="J2668" s="38">
        <f t="shared" si="472"/>
        <v>5</v>
      </c>
      <c r="K2668" s="39" t="s">
        <v>47</v>
      </c>
      <c r="L2668" s="38" t="s">
        <v>770</v>
      </c>
      <c r="M2668" s="38" t="s">
        <v>545</v>
      </c>
      <c r="N2668" s="59" t="s">
        <v>549</v>
      </c>
      <c r="O2668" s="62" t="s">
        <v>554</v>
      </c>
      <c r="Q2668" s="2" t="str">
        <f t="shared" si="480"/>
        <v>3.3.96.40.12</v>
      </c>
      <c r="R2668" s="2" t="str">
        <f t="shared" si="481"/>
        <v>33964012</v>
      </c>
      <c r="S2668" s="2" t="b">
        <f t="shared" si="482"/>
        <v>1</v>
      </c>
      <c r="T2668" s="6" t="str">
        <f t="shared" si="483"/>
        <v>33964012</v>
      </c>
      <c r="V2668" s="9" t="str">
        <f t="shared" si="484"/>
        <v>A</v>
      </c>
      <c r="W2668" s="2" t="b">
        <f t="shared" si="485"/>
        <v>1</v>
      </c>
      <c r="Y2668" s="2" t="str">
        <f t="shared" si="486"/>
        <v>3.3.96.40.12 - MANUTENÇÃO E CONSERVAÇÃO DE EQUIPAMENTOS DE TIC</v>
      </c>
      <c r="Z2668" s="2" t="s">
        <v>549</v>
      </c>
    </row>
    <row r="2669" spans="2:26" x14ac:dyDescent="0.25">
      <c r="B2669" s="36" t="s">
        <v>135</v>
      </c>
      <c r="C2669" s="37" t="s">
        <v>135</v>
      </c>
      <c r="D2669" s="37" t="s">
        <v>226</v>
      </c>
      <c r="E2669" s="37" t="s">
        <v>153</v>
      </c>
      <c r="F2669" s="37" t="s">
        <v>176</v>
      </c>
      <c r="G2669" s="38" t="str">
        <f t="shared" si="471"/>
        <v>3.3.96.40.14</v>
      </c>
      <c r="H2669" s="23" t="s">
        <v>498</v>
      </c>
      <c r="I2669" s="38" t="str">
        <f t="shared" si="470"/>
        <v>A</v>
      </c>
      <c r="J2669" s="38">
        <f t="shared" si="472"/>
        <v>5</v>
      </c>
      <c r="K2669" s="39" t="s">
        <v>47</v>
      </c>
      <c r="L2669" s="38" t="s">
        <v>770</v>
      </c>
      <c r="M2669" s="38" t="s">
        <v>545</v>
      </c>
      <c r="N2669" s="59" t="s">
        <v>549</v>
      </c>
      <c r="O2669" s="62" t="s">
        <v>554</v>
      </c>
      <c r="Q2669" s="2" t="str">
        <f t="shared" si="480"/>
        <v>3.3.96.40.14</v>
      </c>
      <c r="R2669" s="2" t="str">
        <f t="shared" si="481"/>
        <v>33964014</v>
      </c>
      <c r="S2669" s="2" t="b">
        <f t="shared" si="482"/>
        <v>1</v>
      </c>
      <c r="T2669" s="6" t="str">
        <f t="shared" si="483"/>
        <v>33964014</v>
      </c>
      <c r="V2669" s="9" t="str">
        <f t="shared" si="484"/>
        <v>A</v>
      </c>
      <c r="W2669" s="2" t="b">
        <f t="shared" si="485"/>
        <v>1</v>
      </c>
      <c r="Y2669" s="2" t="str">
        <f t="shared" si="486"/>
        <v>3.3.96.40.14 - TELEFONIA FIXA E MÓVEL - PACOTE DE COMUNICAÇÃO DE DADOS</v>
      </c>
      <c r="Z2669" s="2" t="s">
        <v>549</v>
      </c>
    </row>
    <row r="2670" spans="2:26" x14ac:dyDescent="0.25">
      <c r="B2670" s="36">
        <v>3</v>
      </c>
      <c r="C2670" s="37">
        <v>3</v>
      </c>
      <c r="D2670" s="37" t="s">
        <v>226</v>
      </c>
      <c r="E2670" s="37">
        <v>40</v>
      </c>
      <c r="F2670" s="37">
        <v>15</v>
      </c>
      <c r="G2670" s="38" t="str">
        <f t="shared" si="471"/>
        <v>3.3.96.40.15</v>
      </c>
      <c r="H2670" s="23" t="s">
        <v>361</v>
      </c>
      <c r="I2670" s="38" t="str">
        <f t="shared" si="470"/>
        <v>A</v>
      </c>
      <c r="J2670" s="38">
        <f t="shared" si="472"/>
        <v>5</v>
      </c>
      <c r="K2670" s="39" t="s">
        <v>47</v>
      </c>
      <c r="L2670" s="38" t="s">
        <v>770</v>
      </c>
      <c r="M2670" s="38" t="s">
        <v>545</v>
      </c>
      <c r="N2670" s="59" t="s">
        <v>549</v>
      </c>
      <c r="O2670" s="62" t="s">
        <v>554</v>
      </c>
      <c r="Q2670" s="2" t="str">
        <f t="shared" si="480"/>
        <v>3.3.96.40.15</v>
      </c>
      <c r="R2670" s="2" t="str">
        <f t="shared" si="481"/>
        <v>33964015</v>
      </c>
      <c r="S2670" s="2" t="b">
        <f t="shared" si="482"/>
        <v>1</v>
      </c>
      <c r="T2670" s="6" t="str">
        <f t="shared" si="483"/>
        <v>33964015</v>
      </c>
      <c r="V2670" s="9" t="str">
        <f t="shared" si="484"/>
        <v>A</v>
      </c>
      <c r="W2670" s="2" t="b">
        <f t="shared" si="485"/>
        <v>1</v>
      </c>
      <c r="Y2670" s="2" t="str">
        <f t="shared" si="486"/>
        <v>3.3.96.40.15 - TREINAMENTO E CAPACITAÇÃO EM TIC</v>
      </c>
      <c r="Z2670" s="2" t="s">
        <v>549</v>
      </c>
    </row>
    <row r="2671" spans="2:26" x14ac:dyDescent="0.25">
      <c r="B2671" s="36">
        <v>3</v>
      </c>
      <c r="C2671" s="37">
        <v>3</v>
      </c>
      <c r="D2671" s="37" t="s">
        <v>226</v>
      </c>
      <c r="E2671" s="37">
        <v>40</v>
      </c>
      <c r="F2671" s="37">
        <v>16</v>
      </c>
      <c r="G2671" s="38" t="str">
        <f t="shared" si="471"/>
        <v>3.3.96.40.16</v>
      </c>
      <c r="H2671" s="23" t="s">
        <v>362</v>
      </c>
      <c r="I2671" s="38" t="str">
        <f t="shared" si="470"/>
        <v>A</v>
      </c>
      <c r="J2671" s="38">
        <f t="shared" si="472"/>
        <v>5</v>
      </c>
      <c r="K2671" s="39" t="s">
        <v>47</v>
      </c>
      <c r="L2671" s="38" t="s">
        <v>770</v>
      </c>
      <c r="M2671" s="38" t="s">
        <v>545</v>
      </c>
      <c r="N2671" s="59" t="s">
        <v>549</v>
      </c>
      <c r="O2671" s="62" t="s">
        <v>554</v>
      </c>
      <c r="Q2671" s="2" t="str">
        <f t="shared" si="480"/>
        <v>3.3.96.40.16</v>
      </c>
      <c r="R2671" s="2" t="str">
        <f t="shared" si="481"/>
        <v>33964016</v>
      </c>
      <c r="S2671" s="2" t="b">
        <f t="shared" si="482"/>
        <v>1</v>
      </c>
      <c r="T2671" s="6" t="str">
        <f t="shared" si="483"/>
        <v>33964016</v>
      </c>
      <c r="V2671" s="9" t="str">
        <f t="shared" si="484"/>
        <v>A</v>
      </c>
      <c r="W2671" s="2" t="b">
        <f t="shared" si="485"/>
        <v>1</v>
      </c>
      <c r="Y2671" s="2" t="str">
        <f t="shared" si="486"/>
        <v>3.3.96.40.16 - CONTEÚDO DE WEB</v>
      </c>
      <c r="Z2671" s="2" t="s">
        <v>549</v>
      </c>
    </row>
    <row r="2672" spans="2:26" x14ac:dyDescent="0.25">
      <c r="B2672" s="36">
        <v>3</v>
      </c>
      <c r="C2672" s="37">
        <v>3</v>
      </c>
      <c r="D2672" s="37" t="s">
        <v>226</v>
      </c>
      <c r="E2672" s="37">
        <v>40</v>
      </c>
      <c r="F2672" s="37">
        <v>17</v>
      </c>
      <c r="G2672" s="38" t="str">
        <f t="shared" si="471"/>
        <v>3.3.96.40.17</v>
      </c>
      <c r="H2672" s="23" t="s">
        <v>363</v>
      </c>
      <c r="I2672" s="38" t="str">
        <f t="shared" si="470"/>
        <v>A</v>
      </c>
      <c r="J2672" s="38">
        <f t="shared" si="472"/>
        <v>5</v>
      </c>
      <c r="K2672" s="39" t="s">
        <v>47</v>
      </c>
      <c r="L2672" s="38" t="s">
        <v>770</v>
      </c>
      <c r="M2672" s="38" t="s">
        <v>545</v>
      </c>
      <c r="N2672" s="59" t="s">
        <v>549</v>
      </c>
      <c r="O2672" s="62" t="s">
        <v>554</v>
      </c>
      <c r="Q2672" s="2" t="str">
        <f t="shared" si="480"/>
        <v>3.3.96.40.17</v>
      </c>
      <c r="R2672" s="2" t="str">
        <f t="shared" si="481"/>
        <v>33964017</v>
      </c>
      <c r="S2672" s="2" t="b">
        <f t="shared" si="482"/>
        <v>1</v>
      </c>
      <c r="T2672" s="6" t="str">
        <f t="shared" si="483"/>
        <v>33964017</v>
      </c>
      <c r="V2672" s="9" t="str">
        <f t="shared" si="484"/>
        <v>A</v>
      </c>
      <c r="W2672" s="2" t="b">
        <f t="shared" si="485"/>
        <v>1</v>
      </c>
      <c r="Y2672" s="2" t="str">
        <f t="shared" si="486"/>
        <v>3.3.96.40.17 - TRATAMENTO DE DADOS</v>
      </c>
      <c r="Z2672" s="2" t="s">
        <v>549</v>
      </c>
    </row>
    <row r="2673" spans="2:26" x14ac:dyDescent="0.25">
      <c r="B2673" s="36">
        <v>3</v>
      </c>
      <c r="C2673" s="37">
        <v>3</v>
      </c>
      <c r="D2673" s="37" t="s">
        <v>226</v>
      </c>
      <c r="E2673" s="37">
        <v>40</v>
      </c>
      <c r="F2673" s="37">
        <v>21</v>
      </c>
      <c r="G2673" s="38" t="str">
        <f t="shared" si="471"/>
        <v>3.3.96.40.21</v>
      </c>
      <c r="H2673" s="23" t="s">
        <v>364</v>
      </c>
      <c r="I2673" s="38" t="str">
        <f t="shared" si="470"/>
        <v>A</v>
      </c>
      <c r="J2673" s="38">
        <f t="shared" si="472"/>
        <v>5</v>
      </c>
      <c r="K2673" s="39" t="s">
        <v>47</v>
      </c>
      <c r="L2673" s="38" t="s">
        <v>770</v>
      </c>
      <c r="M2673" s="38" t="s">
        <v>545</v>
      </c>
      <c r="N2673" s="59" t="s">
        <v>549</v>
      </c>
      <c r="O2673" s="62" t="s">
        <v>554</v>
      </c>
      <c r="Q2673" s="2" t="str">
        <f t="shared" si="480"/>
        <v>3.3.96.40.21</v>
      </c>
      <c r="R2673" s="2" t="str">
        <f t="shared" si="481"/>
        <v>33964021</v>
      </c>
      <c r="S2673" s="2" t="b">
        <f t="shared" si="482"/>
        <v>1</v>
      </c>
      <c r="T2673" s="6" t="str">
        <f t="shared" si="483"/>
        <v>33964021</v>
      </c>
      <c r="V2673" s="9" t="str">
        <f t="shared" si="484"/>
        <v>A</v>
      </c>
      <c r="W2673" s="2" t="b">
        <f t="shared" si="485"/>
        <v>1</v>
      </c>
      <c r="Y2673" s="2" t="str">
        <f t="shared" si="486"/>
        <v>3.3.96.40.21 - SERVIÇOS RELACIONADOS A COMPUTAÇÃO EM NUVENS</v>
      </c>
      <c r="Z2673" s="2" t="s">
        <v>549</v>
      </c>
    </row>
    <row r="2674" spans="2:26" x14ac:dyDescent="0.25">
      <c r="B2674" s="36" t="s">
        <v>135</v>
      </c>
      <c r="C2674" s="37" t="s">
        <v>135</v>
      </c>
      <c r="D2674" s="37" t="s">
        <v>226</v>
      </c>
      <c r="E2674" s="37" t="s">
        <v>153</v>
      </c>
      <c r="F2674" s="37" t="s">
        <v>191</v>
      </c>
      <c r="G2674" s="38" t="str">
        <f t="shared" si="471"/>
        <v>3.3.96.40.99</v>
      </c>
      <c r="H2674" s="23" t="s">
        <v>370</v>
      </c>
      <c r="I2674" s="38" t="str">
        <f t="shared" si="470"/>
        <v>A</v>
      </c>
      <c r="J2674" s="38">
        <f t="shared" si="472"/>
        <v>5</v>
      </c>
      <c r="K2674" s="39" t="s">
        <v>47</v>
      </c>
      <c r="L2674" s="38" t="s">
        <v>770</v>
      </c>
      <c r="M2674" s="38" t="s">
        <v>545</v>
      </c>
      <c r="N2674" s="59" t="s">
        <v>549</v>
      </c>
      <c r="O2674" s="62" t="s">
        <v>554</v>
      </c>
      <c r="Q2674" s="2" t="str">
        <f t="shared" si="480"/>
        <v>3.3.96.40.99</v>
      </c>
      <c r="R2674" s="2" t="str">
        <f t="shared" si="481"/>
        <v>33964099</v>
      </c>
      <c r="S2674" s="2" t="b">
        <f t="shared" si="482"/>
        <v>1</v>
      </c>
      <c r="T2674" s="6" t="str">
        <f t="shared" si="483"/>
        <v>33964099</v>
      </c>
      <c r="V2674" s="9" t="str">
        <f t="shared" si="484"/>
        <v>A</v>
      </c>
      <c r="W2674" s="2" t="b">
        <f t="shared" si="485"/>
        <v>1</v>
      </c>
      <c r="Y2674" s="2" t="str">
        <f t="shared" si="486"/>
        <v>3.3.96.40.99 - OUTROS SERVIÇOS DE TECNOLOGIA DA INFORMAÇÃO E COMUNICAÇÃO - PESSOA JURÍDICA</v>
      </c>
      <c r="Z2674" s="2" t="s">
        <v>549</v>
      </c>
    </row>
    <row r="2675" spans="2:26" x14ac:dyDescent="0.25">
      <c r="B2675" s="30" t="s">
        <v>135</v>
      </c>
      <c r="C2675" s="31" t="s">
        <v>135</v>
      </c>
      <c r="D2675" s="31" t="s">
        <v>226</v>
      </c>
      <c r="E2675" s="31" t="s">
        <v>163</v>
      </c>
      <c r="F2675" s="31" t="s">
        <v>186</v>
      </c>
      <c r="G2675" s="32" t="str">
        <f t="shared" si="471"/>
        <v>3.3.96.41.00</v>
      </c>
      <c r="H2675" s="33" t="s">
        <v>28</v>
      </c>
      <c r="I2675" s="34" t="str">
        <f t="shared" si="470"/>
        <v>S</v>
      </c>
      <c r="J2675" s="32">
        <f t="shared" si="472"/>
        <v>4</v>
      </c>
      <c r="K2675" s="35" t="s">
        <v>46</v>
      </c>
      <c r="L2675" s="32" t="s">
        <v>770</v>
      </c>
      <c r="M2675" s="32" t="s">
        <v>544</v>
      </c>
      <c r="N2675" s="59" t="s">
        <v>549</v>
      </c>
      <c r="O2675" s="61" t="s">
        <v>554</v>
      </c>
      <c r="Q2675" s="2" t="str">
        <f t="shared" si="480"/>
        <v>3.3.96.41.00</v>
      </c>
      <c r="R2675" s="2" t="str">
        <f t="shared" si="481"/>
        <v>33964100</v>
      </c>
      <c r="S2675" s="2" t="b">
        <f t="shared" si="482"/>
        <v>1</v>
      </c>
      <c r="T2675" s="6" t="str">
        <f t="shared" si="483"/>
        <v>33964100</v>
      </c>
      <c r="V2675" s="9" t="str">
        <f t="shared" si="484"/>
        <v>S</v>
      </c>
      <c r="W2675" s="2" t="b">
        <f t="shared" si="485"/>
        <v>1</v>
      </c>
      <c r="Y2675" s="2" t="str">
        <f t="shared" si="486"/>
        <v>3.3.96.41.00 - CONTRIBUIÇÕES</v>
      </c>
      <c r="Z2675" s="2" t="s">
        <v>549</v>
      </c>
    </row>
    <row r="2676" spans="2:26" x14ac:dyDescent="0.25">
      <c r="B2676" s="36" t="s">
        <v>135</v>
      </c>
      <c r="C2676" s="37" t="s">
        <v>135</v>
      </c>
      <c r="D2676" s="37" t="s">
        <v>226</v>
      </c>
      <c r="E2676" s="37" t="s">
        <v>163</v>
      </c>
      <c r="F2676" s="37" t="s">
        <v>191</v>
      </c>
      <c r="G2676" s="38" t="str">
        <f t="shared" si="471"/>
        <v>3.3.96.41.99</v>
      </c>
      <c r="H2676" s="45" t="s">
        <v>557</v>
      </c>
      <c r="I2676" s="38" t="str">
        <f t="shared" si="470"/>
        <v>A</v>
      </c>
      <c r="J2676" s="38">
        <f t="shared" si="472"/>
        <v>5</v>
      </c>
      <c r="K2676" s="39" t="s">
        <v>47</v>
      </c>
      <c r="L2676" s="38" t="s">
        <v>770</v>
      </c>
      <c r="M2676" s="38" t="s">
        <v>545</v>
      </c>
      <c r="N2676" s="67" t="s">
        <v>549</v>
      </c>
      <c r="O2676" s="62" t="s">
        <v>554</v>
      </c>
      <c r="T2676" s="6"/>
    </row>
    <row r="2677" spans="2:26" x14ac:dyDescent="0.25">
      <c r="B2677" s="30" t="s">
        <v>135</v>
      </c>
      <c r="C2677" s="31" t="s">
        <v>135</v>
      </c>
      <c r="D2677" s="31" t="s">
        <v>226</v>
      </c>
      <c r="E2677" s="31" t="s">
        <v>167</v>
      </c>
      <c r="F2677" s="31" t="s">
        <v>186</v>
      </c>
      <c r="G2677" s="32" t="str">
        <f t="shared" si="471"/>
        <v>3.3.96.45.00</v>
      </c>
      <c r="H2677" s="33" t="s">
        <v>372</v>
      </c>
      <c r="I2677" s="34" t="str">
        <f t="shared" si="470"/>
        <v>S</v>
      </c>
      <c r="J2677" s="32">
        <f t="shared" si="472"/>
        <v>4</v>
      </c>
      <c r="K2677" s="35" t="s">
        <v>46</v>
      </c>
      <c r="L2677" s="32" t="s">
        <v>770</v>
      </c>
      <c r="M2677" s="32" t="s">
        <v>544</v>
      </c>
      <c r="N2677" s="59" t="s">
        <v>549</v>
      </c>
      <c r="O2677" s="61" t="s">
        <v>554</v>
      </c>
      <c r="Q2677" s="2" t="str">
        <f>B2677&amp;"."&amp;C2677&amp;"."&amp;D2677&amp;"."&amp;E2677&amp;"."&amp;F2677</f>
        <v>3.3.96.45.00</v>
      </c>
      <c r="R2677" s="2" t="str">
        <f>SUBSTITUTE(Q2677,".","")</f>
        <v>33964500</v>
      </c>
      <c r="S2677" s="2" t="b">
        <f>R2677=T2677</f>
        <v>1</v>
      </c>
      <c r="T2677" s="6" t="str">
        <f>TRIM(SUBSTITUTE(TEXT(G2677,"00000000"),".",""))</f>
        <v>33964500</v>
      </c>
      <c r="V2677" s="9" t="str">
        <f>IF(IFERROR(SEARCH("Último",K2677),0)&gt;0,"A","S")</f>
        <v>S</v>
      </c>
      <c r="W2677" s="2" t="b">
        <f>V2677=I2677</f>
        <v>1</v>
      </c>
      <c r="Y2677" s="2" t="str">
        <f>G2677&amp;" - "&amp;H2677</f>
        <v>3.3.96.45.00 - SUBVENÇÕES ECONÔMICAS</v>
      </c>
      <c r="Z2677" s="2" t="s">
        <v>549</v>
      </c>
    </row>
    <row r="2678" spans="2:26" x14ac:dyDescent="0.25">
      <c r="B2678" s="36" t="s">
        <v>135</v>
      </c>
      <c r="C2678" s="37" t="s">
        <v>135</v>
      </c>
      <c r="D2678" s="37" t="s">
        <v>226</v>
      </c>
      <c r="E2678" s="37" t="s">
        <v>167</v>
      </c>
      <c r="F2678" s="37" t="s">
        <v>173</v>
      </c>
      <c r="G2678" s="38" t="str">
        <f t="shared" si="471"/>
        <v>3.3.96.45.01</v>
      </c>
      <c r="H2678" s="45" t="s">
        <v>644</v>
      </c>
      <c r="I2678" s="38" t="str">
        <f t="shared" si="470"/>
        <v>A</v>
      </c>
      <c r="J2678" s="38">
        <f t="shared" si="472"/>
        <v>5</v>
      </c>
      <c r="K2678" s="39" t="s">
        <v>47</v>
      </c>
      <c r="L2678" s="38" t="s">
        <v>770</v>
      </c>
      <c r="M2678" s="38" t="s">
        <v>545</v>
      </c>
      <c r="N2678" s="67" t="s">
        <v>549</v>
      </c>
      <c r="O2678" s="62" t="s">
        <v>554</v>
      </c>
      <c r="T2678" s="6"/>
    </row>
    <row r="2679" spans="2:26" ht="30" x14ac:dyDescent="0.25">
      <c r="B2679" s="36" t="s">
        <v>135</v>
      </c>
      <c r="C2679" s="37" t="s">
        <v>135</v>
      </c>
      <c r="D2679" s="37" t="s">
        <v>226</v>
      </c>
      <c r="E2679" s="37" t="s">
        <v>167</v>
      </c>
      <c r="F2679" s="37" t="s">
        <v>138</v>
      </c>
      <c r="G2679" s="38" t="str">
        <f t="shared" si="471"/>
        <v>3.3.96.45.02</v>
      </c>
      <c r="H2679" s="45" t="s">
        <v>645</v>
      </c>
      <c r="I2679" s="38" t="str">
        <f t="shared" si="470"/>
        <v>A</v>
      </c>
      <c r="J2679" s="38">
        <f t="shared" si="472"/>
        <v>5</v>
      </c>
      <c r="K2679" s="39" t="s">
        <v>47</v>
      </c>
      <c r="L2679" s="38" t="s">
        <v>770</v>
      </c>
      <c r="M2679" s="38" t="s">
        <v>545</v>
      </c>
      <c r="N2679" s="67" t="s">
        <v>549</v>
      </c>
      <c r="O2679" s="62" t="s">
        <v>554</v>
      </c>
      <c r="T2679" s="6"/>
    </row>
    <row r="2680" spans="2:26" x14ac:dyDescent="0.25">
      <c r="B2680" s="36" t="s">
        <v>135</v>
      </c>
      <c r="C2680" s="37" t="s">
        <v>135</v>
      </c>
      <c r="D2680" s="37" t="s">
        <v>226</v>
      </c>
      <c r="E2680" s="37" t="s">
        <v>167</v>
      </c>
      <c r="F2680" s="37" t="s">
        <v>191</v>
      </c>
      <c r="G2680" s="38" t="str">
        <f t="shared" si="471"/>
        <v>3.3.96.45.99</v>
      </c>
      <c r="H2680" s="45" t="s">
        <v>646</v>
      </c>
      <c r="I2680" s="38" t="str">
        <f t="shared" si="470"/>
        <v>A</v>
      </c>
      <c r="J2680" s="38">
        <f t="shared" si="472"/>
        <v>5</v>
      </c>
      <c r="K2680" s="39" t="s">
        <v>47</v>
      </c>
      <c r="L2680" s="38" t="s">
        <v>770</v>
      </c>
      <c r="M2680" s="38" t="s">
        <v>545</v>
      </c>
      <c r="N2680" s="67" t="s">
        <v>549</v>
      </c>
      <c r="O2680" s="62" t="s">
        <v>554</v>
      </c>
      <c r="T2680" s="6"/>
    </row>
    <row r="2681" spans="2:26" x14ac:dyDescent="0.25">
      <c r="B2681" s="30" t="s">
        <v>135</v>
      </c>
      <c r="C2681" s="31" t="s">
        <v>135</v>
      </c>
      <c r="D2681" s="31" t="s">
        <v>226</v>
      </c>
      <c r="E2681" s="31" t="s">
        <v>168</v>
      </c>
      <c r="F2681" s="31" t="s">
        <v>186</v>
      </c>
      <c r="G2681" s="32" t="str">
        <f t="shared" si="471"/>
        <v>3.3.96.46.00</v>
      </c>
      <c r="H2681" s="33" t="s">
        <v>107</v>
      </c>
      <c r="I2681" s="34" t="str">
        <f t="shared" si="470"/>
        <v>S</v>
      </c>
      <c r="J2681" s="38">
        <f t="shared" si="472"/>
        <v>4</v>
      </c>
      <c r="K2681" s="35" t="s">
        <v>46</v>
      </c>
      <c r="L2681" s="32" t="s">
        <v>770</v>
      </c>
      <c r="M2681" s="32" t="s">
        <v>544</v>
      </c>
      <c r="N2681" s="59" t="s">
        <v>549</v>
      </c>
      <c r="O2681" s="61" t="s">
        <v>554</v>
      </c>
      <c r="Q2681" s="2" t="str">
        <f>B2681&amp;"."&amp;C2681&amp;"."&amp;D2681&amp;"."&amp;E2681&amp;"."&amp;F2681</f>
        <v>3.3.96.46.00</v>
      </c>
      <c r="R2681" s="2" t="str">
        <f>SUBSTITUTE(Q2681,".","")</f>
        <v>33964600</v>
      </c>
      <c r="S2681" s="2" t="b">
        <f>R2681=T2681</f>
        <v>1</v>
      </c>
      <c r="T2681" s="6" t="str">
        <f>TRIM(SUBSTITUTE(TEXT(G2681,"00000000"),".",""))</f>
        <v>33964600</v>
      </c>
      <c r="V2681" s="9" t="str">
        <f>IF(IFERROR(SEARCH("Último",K2681),0)&gt;0,"A","S")</f>
        <v>S</v>
      </c>
      <c r="W2681" s="2" t="b">
        <f>V2681=I2681</f>
        <v>1</v>
      </c>
      <c r="Y2681" s="2" t="str">
        <f>G2681&amp;" - "&amp;H2681</f>
        <v>3.3.96.46.00 - AUXÍLIO-ALIMENTAÇÃO</v>
      </c>
      <c r="Z2681" s="2" t="s">
        <v>549</v>
      </c>
    </row>
    <row r="2682" spans="2:26" x14ac:dyDescent="0.25">
      <c r="B2682" s="36" t="s">
        <v>135</v>
      </c>
      <c r="C2682" s="37" t="s">
        <v>135</v>
      </c>
      <c r="D2682" s="37" t="s">
        <v>226</v>
      </c>
      <c r="E2682" s="37" t="s">
        <v>168</v>
      </c>
      <c r="F2682" s="37" t="s">
        <v>173</v>
      </c>
      <c r="G2682" s="38" t="str">
        <f t="shared" si="471"/>
        <v>3.3.96.46.01</v>
      </c>
      <c r="H2682" s="45" t="s">
        <v>107</v>
      </c>
      <c r="I2682" s="38" t="str">
        <f t="shared" si="470"/>
        <v>A</v>
      </c>
      <c r="J2682" s="38">
        <f t="shared" si="472"/>
        <v>5</v>
      </c>
      <c r="K2682" s="39" t="s">
        <v>47</v>
      </c>
      <c r="L2682" s="38" t="s">
        <v>770</v>
      </c>
      <c r="M2682" s="38" t="s">
        <v>545</v>
      </c>
      <c r="N2682" s="67" t="s">
        <v>549</v>
      </c>
      <c r="O2682" s="62" t="s">
        <v>554</v>
      </c>
      <c r="T2682" s="6"/>
    </row>
    <row r="2683" spans="2:26" x14ac:dyDescent="0.25">
      <c r="B2683" s="30" t="s">
        <v>135</v>
      </c>
      <c r="C2683" s="31" t="s">
        <v>135</v>
      </c>
      <c r="D2683" s="31" t="s">
        <v>226</v>
      </c>
      <c r="E2683" s="31" t="s">
        <v>169</v>
      </c>
      <c r="F2683" s="31" t="s">
        <v>186</v>
      </c>
      <c r="G2683" s="32" t="str">
        <f t="shared" si="471"/>
        <v>3.3.96.47.00</v>
      </c>
      <c r="H2683" s="33" t="s">
        <v>108</v>
      </c>
      <c r="I2683" s="34" t="str">
        <f t="shared" si="470"/>
        <v>S</v>
      </c>
      <c r="J2683" s="38">
        <f t="shared" si="472"/>
        <v>4</v>
      </c>
      <c r="K2683" s="35" t="s">
        <v>46</v>
      </c>
      <c r="L2683" s="32" t="s">
        <v>770</v>
      </c>
      <c r="M2683" s="32" t="s">
        <v>544</v>
      </c>
      <c r="N2683" s="59" t="s">
        <v>549</v>
      </c>
      <c r="O2683" s="61" t="s">
        <v>554</v>
      </c>
      <c r="Q2683" s="2" t="str">
        <f>B2683&amp;"."&amp;C2683&amp;"."&amp;D2683&amp;"."&amp;E2683&amp;"."&amp;F2683</f>
        <v>3.3.96.47.00</v>
      </c>
      <c r="R2683" s="2" t="str">
        <f>SUBSTITUTE(Q2683,".","")</f>
        <v>33964700</v>
      </c>
      <c r="S2683" s="2" t="b">
        <f>R2683=T2683</f>
        <v>1</v>
      </c>
      <c r="T2683" s="6" t="str">
        <f>TRIM(SUBSTITUTE(TEXT(G2683,"00000000"),".",""))</f>
        <v>33964700</v>
      </c>
      <c r="V2683" s="9" t="str">
        <f>IF(IFERROR(SEARCH("Último",K2683),0)&gt;0,"A","S")</f>
        <v>S</v>
      </c>
      <c r="W2683" s="2" t="b">
        <f>V2683=I2683</f>
        <v>1</v>
      </c>
      <c r="Y2683" s="2" t="str">
        <f>G2683&amp;" - "&amp;H2683</f>
        <v>3.3.96.47.00 - OBRIGAÇÕES TRIBUTÁRIAS E CONTRIBUTIVAS</v>
      </c>
      <c r="Z2683" s="2" t="s">
        <v>549</v>
      </c>
    </row>
    <row r="2684" spans="2:26" x14ac:dyDescent="0.25">
      <c r="B2684" s="36" t="s">
        <v>135</v>
      </c>
      <c r="C2684" s="37" t="s">
        <v>135</v>
      </c>
      <c r="D2684" s="37" t="s">
        <v>226</v>
      </c>
      <c r="E2684" s="37" t="s">
        <v>169</v>
      </c>
      <c r="F2684" s="37" t="s">
        <v>173</v>
      </c>
      <c r="G2684" s="38" t="str">
        <f t="shared" si="471"/>
        <v>3.3.96.47.01</v>
      </c>
      <c r="H2684" s="45" t="s">
        <v>801</v>
      </c>
      <c r="I2684" s="38" t="str">
        <f t="shared" si="470"/>
        <v>A</v>
      </c>
      <c r="J2684" s="38">
        <f t="shared" si="472"/>
        <v>5</v>
      </c>
      <c r="K2684" s="39" t="s">
        <v>47</v>
      </c>
      <c r="L2684" s="38" t="s">
        <v>770</v>
      </c>
      <c r="M2684" s="38" t="s">
        <v>545</v>
      </c>
      <c r="N2684" s="67" t="s">
        <v>549</v>
      </c>
      <c r="O2684" s="62" t="s">
        <v>554</v>
      </c>
      <c r="T2684" s="6"/>
    </row>
    <row r="2685" spans="2:26" x14ac:dyDescent="0.25">
      <c r="B2685" s="36" t="s">
        <v>135</v>
      </c>
      <c r="C2685" s="37" t="s">
        <v>135</v>
      </c>
      <c r="D2685" s="37" t="s">
        <v>226</v>
      </c>
      <c r="E2685" s="37" t="s">
        <v>169</v>
      </c>
      <c r="F2685" s="37" t="s">
        <v>138</v>
      </c>
      <c r="G2685" s="38" t="str">
        <f t="shared" si="471"/>
        <v>3.3.96.47.02</v>
      </c>
      <c r="H2685" s="45" t="s">
        <v>802</v>
      </c>
      <c r="I2685" s="38" t="str">
        <f t="shared" si="470"/>
        <v>A</v>
      </c>
      <c r="J2685" s="38">
        <f t="shared" si="472"/>
        <v>5</v>
      </c>
      <c r="K2685" s="39" t="s">
        <v>47</v>
      </c>
      <c r="L2685" s="38" t="s">
        <v>770</v>
      </c>
      <c r="M2685" s="38" t="s">
        <v>545</v>
      </c>
      <c r="N2685" s="67" t="s">
        <v>549</v>
      </c>
      <c r="O2685" s="62" t="s">
        <v>554</v>
      </c>
      <c r="T2685" s="6"/>
    </row>
    <row r="2686" spans="2:26" x14ac:dyDescent="0.25">
      <c r="B2686" s="36" t="s">
        <v>135</v>
      </c>
      <c r="C2686" s="37" t="s">
        <v>135</v>
      </c>
      <c r="D2686" s="37" t="s">
        <v>226</v>
      </c>
      <c r="E2686" s="37" t="s">
        <v>169</v>
      </c>
      <c r="F2686" s="37" t="s">
        <v>139</v>
      </c>
      <c r="G2686" s="38" t="str">
        <f t="shared" si="471"/>
        <v>3.3.96.47.03</v>
      </c>
      <c r="H2686" s="45" t="s">
        <v>803</v>
      </c>
      <c r="I2686" s="38" t="str">
        <f t="shared" si="470"/>
        <v>A</v>
      </c>
      <c r="J2686" s="38">
        <f t="shared" si="472"/>
        <v>5</v>
      </c>
      <c r="K2686" s="39" t="s">
        <v>47</v>
      </c>
      <c r="L2686" s="38" t="s">
        <v>770</v>
      </c>
      <c r="M2686" s="38" t="s">
        <v>545</v>
      </c>
      <c r="N2686" s="67" t="s">
        <v>549</v>
      </c>
      <c r="O2686" s="62" t="s">
        <v>554</v>
      </c>
      <c r="T2686" s="6"/>
    </row>
    <row r="2687" spans="2:26" x14ac:dyDescent="0.25">
      <c r="B2687" s="36" t="s">
        <v>135</v>
      </c>
      <c r="C2687" s="37" t="s">
        <v>135</v>
      </c>
      <c r="D2687" s="37" t="s">
        <v>226</v>
      </c>
      <c r="E2687" s="37" t="s">
        <v>169</v>
      </c>
      <c r="F2687" s="37" t="s">
        <v>183</v>
      </c>
      <c r="G2687" s="38" t="str">
        <f t="shared" si="471"/>
        <v>3.3.96.47.10</v>
      </c>
      <c r="H2687" s="45" t="s">
        <v>647</v>
      </c>
      <c r="I2687" s="38" t="str">
        <f t="shared" si="470"/>
        <v>A</v>
      </c>
      <c r="J2687" s="38">
        <f t="shared" si="472"/>
        <v>5</v>
      </c>
      <c r="K2687" s="39" t="s">
        <v>47</v>
      </c>
      <c r="L2687" s="38" t="s">
        <v>770</v>
      </c>
      <c r="M2687" s="38" t="s">
        <v>545</v>
      </c>
      <c r="N2687" s="67" t="s">
        <v>549</v>
      </c>
      <c r="O2687" s="62" t="s">
        <v>554</v>
      </c>
      <c r="T2687" s="6"/>
    </row>
    <row r="2688" spans="2:26" x14ac:dyDescent="0.25">
      <c r="B2688" s="36" t="s">
        <v>135</v>
      </c>
      <c r="C2688" s="37" t="s">
        <v>135</v>
      </c>
      <c r="D2688" s="37" t="s">
        <v>226</v>
      </c>
      <c r="E2688" s="37" t="s">
        <v>169</v>
      </c>
      <c r="F2688" s="37" t="s">
        <v>145</v>
      </c>
      <c r="G2688" s="38" t="str">
        <f t="shared" si="471"/>
        <v>3.3.96.47.12</v>
      </c>
      <c r="H2688" s="45" t="s">
        <v>648</v>
      </c>
      <c r="I2688" s="38" t="str">
        <f t="shared" si="470"/>
        <v>A</v>
      </c>
      <c r="J2688" s="38">
        <f t="shared" si="472"/>
        <v>5</v>
      </c>
      <c r="K2688" s="39" t="s">
        <v>47</v>
      </c>
      <c r="L2688" s="38" t="s">
        <v>770</v>
      </c>
      <c r="M2688" s="38" t="s">
        <v>545</v>
      </c>
      <c r="N2688" s="67" t="s">
        <v>549</v>
      </c>
      <c r="O2688" s="62" t="s">
        <v>554</v>
      </c>
      <c r="T2688" s="6"/>
    </row>
    <row r="2689" spans="2:26" x14ac:dyDescent="0.25">
      <c r="B2689" s="36" t="s">
        <v>135</v>
      </c>
      <c r="C2689" s="37" t="s">
        <v>135</v>
      </c>
      <c r="D2689" s="37" t="s">
        <v>226</v>
      </c>
      <c r="E2689" s="37" t="s">
        <v>169</v>
      </c>
      <c r="F2689" s="37" t="s">
        <v>147</v>
      </c>
      <c r="G2689" s="38" t="str">
        <f t="shared" si="471"/>
        <v>3.3.96.47.15</v>
      </c>
      <c r="H2689" s="45" t="s">
        <v>649</v>
      </c>
      <c r="I2689" s="38" t="str">
        <f t="shared" si="470"/>
        <v>A</v>
      </c>
      <c r="J2689" s="38">
        <f t="shared" si="472"/>
        <v>5</v>
      </c>
      <c r="K2689" s="39" t="s">
        <v>47</v>
      </c>
      <c r="L2689" s="38" t="s">
        <v>770</v>
      </c>
      <c r="M2689" s="38" t="s">
        <v>545</v>
      </c>
      <c r="N2689" s="67" t="s">
        <v>549</v>
      </c>
      <c r="O2689" s="62" t="s">
        <v>554</v>
      </c>
      <c r="T2689" s="6"/>
    </row>
    <row r="2690" spans="2:26" x14ac:dyDescent="0.25">
      <c r="B2690" s="36" t="s">
        <v>135</v>
      </c>
      <c r="C2690" s="37" t="s">
        <v>135</v>
      </c>
      <c r="D2690" s="37" t="s">
        <v>226</v>
      </c>
      <c r="E2690" s="37" t="s">
        <v>169</v>
      </c>
      <c r="F2690" s="37" t="s">
        <v>177</v>
      </c>
      <c r="G2690" s="38" t="str">
        <f t="shared" si="471"/>
        <v>3.3.96.47.16</v>
      </c>
      <c r="H2690" s="45" t="s">
        <v>322</v>
      </c>
      <c r="I2690" s="38" t="str">
        <f t="shared" si="470"/>
        <v>A</v>
      </c>
      <c r="J2690" s="38">
        <f t="shared" si="472"/>
        <v>5</v>
      </c>
      <c r="K2690" s="39" t="s">
        <v>47</v>
      </c>
      <c r="L2690" s="38" t="s">
        <v>770</v>
      </c>
      <c r="M2690" s="38" t="s">
        <v>545</v>
      </c>
      <c r="N2690" s="67" t="s">
        <v>549</v>
      </c>
      <c r="O2690" s="62" t="s">
        <v>554</v>
      </c>
      <c r="T2690" s="6"/>
    </row>
    <row r="2691" spans="2:26" x14ac:dyDescent="0.25">
      <c r="B2691" s="36" t="s">
        <v>135</v>
      </c>
      <c r="C2691" s="37" t="s">
        <v>135</v>
      </c>
      <c r="D2691" s="37" t="s">
        <v>226</v>
      </c>
      <c r="E2691" s="37" t="s">
        <v>169</v>
      </c>
      <c r="F2691" s="37" t="s">
        <v>148</v>
      </c>
      <c r="G2691" s="38" t="str">
        <f t="shared" si="471"/>
        <v>3.3.96.47.18</v>
      </c>
      <c r="H2691" s="45" t="s">
        <v>650</v>
      </c>
      <c r="I2691" s="38" t="str">
        <f t="shared" si="470"/>
        <v>A</v>
      </c>
      <c r="J2691" s="38">
        <f t="shared" si="472"/>
        <v>5</v>
      </c>
      <c r="K2691" s="39" t="s">
        <v>47</v>
      </c>
      <c r="L2691" s="38" t="s">
        <v>770</v>
      </c>
      <c r="M2691" s="38" t="s">
        <v>545</v>
      </c>
      <c r="N2691" s="67" t="s">
        <v>549</v>
      </c>
      <c r="O2691" s="62" t="s">
        <v>554</v>
      </c>
      <c r="T2691" s="6"/>
    </row>
    <row r="2692" spans="2:26" x14ac:dyDescent="0.25">
      <c r="B2692" s="36" t="s">
        <v>135</v>
      </c>
      <c r="C2692" s="37" t="s">
        <v>135</v>
      </c>
      <c r="D2692" s="37" t="s">
        <v>226</v>
      </c>
      <c r="E2692" s="37" t="s">
        <v>169</v>
      </c>
      <c r="F2692" s="37" t="s">
        <v>180</v>
      </c>
      <c r="G2692" s="38" t="str">
        <f t="shared" si="471"/>
        <v>3.3.96.47.22</v>
      </c>
      <c r="H2692" s="45" t="s">
        <v>651</v>
      </c>
      <c r="I2692" s="38" t="str">
        <f t="shared" si="470"/>
        <v>A</v>
      </c>
      <c r="J2692" s="38">
        <f t="shared" si="472"/>
        <v>5</v>
      </c>
      <c r="K2692" s="39" t="s">
        <v>47</v>
      </c>
      <c r="L2692" s="38" t="s">
        <v>770</v>
      </c>
      <c r="M2692" s="38" t="s">
        <v>545</v>
      </c>
      <c r="N2692" s="67" t="s">
        <v>549</v>
      </c>
      <c r="O2692" s="62" t="s">
        <v>554</v>
      </c>
      <c r="T2692" s="6"/>
    </row>
    <row r="2693" spans="2:26" x14ac:dyDescent="0.25">
      <c r="B2693" s="36" t="s">
        <v>135</v>
      </c>
      <c r="C2693" s="37" t="s">
        <v>135</v>
      </c>
      <c r="D2693" s="37" t="s">
        <v>226</v>
      </c>
      <c r="E2693" s="37" t="s">
        <v>169</v>
      </c>
      <c r="F2693" s="37" t="s">
        <v>191</v>
      </c>
      <c r="G2693" s="38" t="str">
        <f t="shared" si="471"/>
        <v>3.3.96.47.99</v>
      </c>
      <c r="H2693" s="45" t="s">
        <v>652</v>
      </c>
      <c r="I2693" s="38" t="str">
        <f t="shared" ref="I2693:I2756" si="487">IF(J2693&lt;J2694,"S","A")</f>
        <v>A</v>
      </c>
      <c r="J2693" s="38">
        <f t="shared" si="472"/>
        <v>5</v>
      </c>
      <c r="K2693" s="39" t="s">
        <v>47</v>
      </c>
      <c r="L2693" s="38" t="s">
        <v>770</v>
      </c>
      <c r="M2693" s="38" t="s">
        <v>545</v>
      </c>
      <c r="N2693" s="67" t="s">
        <v>549</v>
      </c>
      <c r="O2693" s="62" t="s">
        <v>554</v>
      </c>
      <c r="T2693" s="6"/>
    </row>
    <row r="2694" spans="2:26" x14ac:dyDescent="0.25">
      <c r="B2694" s="30" t="s">
        <v>135</v>
      </c>
      <c r="C2694" s="31" t="s">
        <v>135</v>
      </c>
      <c r="D2694" s="31" t="s">
        <v>226</v>
      </c>
      <c r="E2694" s="31" t="s">
        <v>170</v>
      </c>
      <c r="F2694" s="31" t="s">
        <v>186</v>
      </c>
      <c r="G2694" s="32" t="str">
        <f t="shared" si="471"/>
        <v>3.3.96.48.00</v>
      </c>
      <c r="H2694" s="33" t="s">
        <v>109</v>
      </c>
      <c r="I2694" s="34" t="str">
        <f t="shared" si="487"/>
        <v>S</v>
      </c>
      <c r="J2694" s="32">
        <f t="shared" si="472"/>
        <v>4</v>
      </c>
      <c r="K2694" s="35" t="s">
        <v>46</v>
      </c>
      <c r="L2694" s="32" t="s">
        <v>770</v>
      </c>
      <c r="M2694" s="32" t="s">
        <v>544</v>
      </c>
      <c r="N2694" s="59" t="s">
        <v>549</v>
      </c>
      <c r="O2694" s="61" t="s">
        <v>554</v>
      </c>
      <c r="Q2694" s="2" t="str">
        <f>B2694&amp;"."&amp;C2694&amp;"."&amp;D2694&amp;"."&amp;E2694&amp;"."&amp;F2694</f>
        <v>3.3.96.48.00</v>
      </c>
      <c r="R2694" s="2" t="str">
        <f>SUBSTITUTE(Q2694,".","")</f>
        <v>33964800</v>
      </c>
      <c r="S2694" s="2" t="b">
        <f>R2694=T2694</f>
        <v>1</v>
      </c>
      <c r="T2694" s="6" t="str">
        <f>TRIM(SUBSTITUTE(TEXT(G2694,"00000000"),".",""))</f>
        <v>33964800</v>
      </c>
      <c r="V2694" s="9" t="str">
        <f>IF(IFERROR(SEARCH("Último",K2694),0)&gt;0,"A","S")</f>
        <v>S</v>
      </c>
      <c r="W2694" s="2" t="b">
        <f>V2694=I2694</f>
        <v>1</v>
      </c>
      <c r="Y2694" s="2" t="str">
        <f>G2694&amp;" - "&amp;H2694</f>
        <v>3.3.96.48.00 - OUTROS AUXÍLIOS FINANCEIROS A PESSOAS FÍSICAS</v>
      </c>
      <c r="Z2694" s="2" t="s">
        <v>549</v>
      </c>
    </row>
    <row r="2695" spans="2:26" x14ac:dyDescent="0.25">
      <c r="B2695" s="36" t="s">
        <v>135</v>
      </c>
      <c r="C2695" s="37" t="s">
        <v>135</v>
      </c>
      <c r="D2695" s="37" t="s">
        <v>226</v>
      </c>
      <c r="E2695" s="37" t="s">
        <v>170</v>
      </c>
      <c r="F2695" s="37" t="s">
        <v>142</v>
      </c>
      <c r="G2695" s="38" t="str">
        <f t="shared" si="471"/>
        <v>3.3.96.48.06</v>
      </c>
      <c r="H2695" s="23" t="s">
        <v>100</v>
      </c>
      <c r="I2695" s="38" t="str">
        <f t="shared" si="487"/>
        <v>A</v>
      </c>
      <c r="J2695" s="38">
        <f t="shared" si="472"/>
        <v>5</v>
      </c>
      <c r="K2695" s="39" t="s">
        <v>47</v>
      </c>
      <c r="L2695" s="38" t="s">
        <v>770</v>
      </c>
      <c r="M2695" s="38" t="s">
        <v>545</v>
      </c>
      <c r="N2695" s="59" t="s">
        <v>549</v>
      </c>
      <c r="O2695" s="62" t="s">
        <v>554</v>
      </c>
      <c r="T2695" s="6"/>
    </row>
    <row r="2696" spans="2:26" x14ac:dyDescent="0.25">
      <c r="B2696" s="36" t="s">
        <v>135</v>
      </c>
      <c r="C2696" s="37" t="s">
        <v>135</v>
      </c>
      <c r="D2696" s="37" t="s">
        <v>226</v>
      </c>
      <c r="E2696" s="37" t="s">
        <v>170</v>
      </c>
      <c r="F2696" s="37" t="s">
        <v>143</v>
      </c>
      <c r="G2696" s="38" t="str">
        <f t="shared" si="471"/>
        <v>3.3.96.48.07</v>
      </c>
      <c r="H2696" s="23" t="s">
        <v>365</v>
      </c>
      <c r="I2696" s="38" t="str">
        <f t="shared" si="487"/>
        <v>A</v>
      </c>
      <c r="J2696" s="38">
        <f t="shared" si="472"/>
        <v>5</v>
      </c>
      <c r="K2696" s="39" t="s">
        <v>47</v>
      </c>
      <c r="L2696" s="38" t="s">
        <v>770</v>
      </c>
      <c r="M2696" s="38" t="s">
        <v>545</v>
      </c>
      <c r="N2696" s="59" t="s">
        <v>549</v>
      </c>
      <c r="O2696" s="62" t="s">
        <v>554</v>
      </c>
      <c r="T2696" s="6"/>
    </row>
    <row r="2697" spans="2:26" x14ac:dyDescent="0.25">
      <c r="B2697" s="36" t="s">
        <v>135</v>
      </c>
      <c r="C2697" s="37" t="s">
        <v>135</v>
      </c>
      <c r="D2697" s="37" t="s">
        <v>226</v>
      </c>
      <c r="E2697" s="37" t="s">
        <v>170</v>
      </c>
      <c r="F2697" s="37" t="s">
        <v>191</v>
      </c>
      <c r="G2697" s="38" t="str">
        <f t="shared" ref="G2697:G2760" si="488">B2697&amp;"."&amp;C2697&amp;"."&amp;D2697&amp;"."&amp;E2697&amp;"."&amp;F2697</f>
        <v>3.3.96.48.99</v>
      </c>
      <c r="H2697" s="23" t="s">
        <v>366</v>
      </c>
      <c r="I2697" s="38" t="str">
        <f t="shared" si="487"/>
        <v>A</v>
      </c>
      <c r="J2697" s="38">
        <f t="shared" ref="J2697:J2760" si="489">IF( (VALUE(F2697) &gt; 0), 5,IF( (VALUE(E2697) &gt; 0), 4,IF( (VALUE(D2697) &gt; 0), 3,IF( (VALUE(C2697) &gt; 0), 2,1))))</f>
        <v>5</v>
      </c>
      <c r="K2697" s="39" t="s">
        <v>47</v>
      </c>
      <c r="L2697" s="38" t="s">
        <v>770</v>
      </c>
      <c r="M2697" s="38" t="s">
        <v>545</v>
      </c>
      <c r="N2697" s="59" t="s">
        <v>549</v>
      </c>
      <c r="O2697" s="62" t="s">
        <v>554</v>
      </c>
      <c r="T2697" s="6"/>
    </row>
    <row r="2698" spans="2:26" x14ac:dyDescent="0.25">
      <c r="B2698" s="30" t="s">
        <v>135</v>
      </c>
      <c r="C2698" s="31" t="s">
        <v>135</v>
      </c>
      <c r="D2698" s="31" t="s">
        <v>226</v>
      </c>
      <c r="E2698" s="31" t="s">
        <v>171</v>
      </c>
      <c r="F2698" s="31" t="s">
        <v>186</v>
      </c>
      <c r="G2698" s="32" t="str">
        <f t="shared" si="488"/>
        <v>3.3.96.49.00</v>
      </c>
      <c r="H2698" s="33" t="s">
        <v>110</v>
      </c>
      <c r="I2698" s="34" t="str">
        <f t="shared" si="487"/>
        <v>S</v>
      </c>
      <c r="J2698" s="32">
        <f t="shared" si="489"/>
        <v>4</v>
      </c>
      <c r="K2698" s="35" t="s">
        <v>46</v>
      </c>
      <c r="L2698" s="32" t="s">
        <v>770</v>
      </c>
      <c r="M2698" s="32" t="s">
        <v>544</v>
      </c>
      <c r="N2698" s="59" t="s">
        <v>549</v>
      </c>
      <c r="O2698" s="61" t="s">
        <v>554</v>
      </c>
      <c r="Q2698" s="2" t="str">
        <f>B2698&amp;"."&amp;C2698&amp;"."&amp;D2698&amp;"."&amp;E2698&amp;"."&amp;F2698</f>
        <v>3.3.96.49.00</v>
      </c>
      <c r="R2698" s="2" t="str">
        <f>SUBSTITUTE(Q2698,".","")</f>
        <v>33964900</v>
      </c>
      <c r="S2698" s="2" t="b">
        <f>R2698=T2698</f>
        <v>1</v>
      </c>
      <c r="T2698" s="6" t="str">
        <f>TRIM(SUBSTITUTE(TEXT(G2698,"00000000"),".",""))</f>
        <v>33964900</v>
      </c>
      <c r="V2698" s="9" t="str">
        <f>IF(IFERROR(SEARCH("Último",K2698),0)&gt;0,"A","S")</f>
        <v>S</v>
      </c>
      <c r="W2698" s="2" t="b">
        <f>V2698=I2698</f>
        <v>1</v>
      </c>
      <c r="Y2698" s="2" t="str">
        <f>G2698&amp;" - "&amp;H2698</f>
        <v>3.3.96.49.00 - AUXÍLIO-TRANSPORTE</v>
      </c>
      <c r="Z2698" s="2" t="s">
        <v>549</v>
      </c>
    </row>
    <row r="2699" spans="2:26" x14ac:dyDescent="0.25">
      <c r="B2699" s="36" t="s">
        <v>135</v>
      </c>
      <c r="C2699" s="37" t="s">
        <v>135</v>
      </c>
      <c r="D2699" s="37" t="s">
        <v>226</v>
      </c>
      <c r="E2699" s="37" t="s">
        <v>171</v>
      </c>
      <c r="F2699" s="37" t="s">
        <v>173</v>
      </c>
      <c r="G2699" s="38" t="str">
        <f t="shared" si="488"/>
        <v>3.3.96.49.01</v>
      </c>
      <c r="H2699" s="23" t="s">
        <v>110</v>
      </c>
      <c r="I2699" s="38" t="str">
        <f t="shared" si="487"/>
        <v>A</v>
      </c>
      <c r="J2699" s="38">
        <f t="shared" si="489"/>
        <v>5</v>
      </c>
      <c r="K2699" s="39" t="s">
        <v>47</v>
      </c>
      <c r="L2699" s="38" t="s">
        <v>770</v>
      </c>
      <c r="M2699" s="38" t="s">
        <v>545</v>
      </c>
      <c r="N2699" s="59" t="s">
        <v>549</v>
      </c>
      <c r="O2699" s="62" t="s">
        <v>554</v>
      </c>
      <c r="T2699" s="6"/>
    </row>
    <row r="2700" spans="2:26" x14ac:dyDescent="0.25">
      <c r="B2700" s="30" t="s">
        <v>135</v>
      </c>
      <c r="C2700" s="31" t="s">
        <v>135</v>
      </c>
      <c r="D2700" s="31" t="s">
        <v>226</v>
      </c>
      <c r="E2700" s="31" t="s">
        <v>205</v>
      </c>
      <c r="F2700" s="31" t="s">
        <v>186</v>
      </c>
      <c r="G2700" s="32" t="str">
        <f t="shared" si="488"/>
        <v>3.3.96.67.00</v>
      </c>
      <c r="H2700" s="33" t="s">
        <v>2</v>
      </c>
      <c r="I2700" s="34" t="str">
        <f t="shared" si="487"/>
        <v>S</v>
      </c>
      <c r="J2700" s="32">
        <f t="shared" si="489"/>
        <v>4</v>
      </c>
      <c r="K2700" s="35" t="s">
        <v>46</v>
      </c>
      <c r="L2700" s="32" t="s">
        <v>770</v>
      </c>
      <c r="M2700" s="32" t="s">
        <v>544</v>
      </c>
      <c r="N2700" s="59" t="s">
        <v>549</v>
      </c>
      <c r="O2700" s="61" t="s">
        <v>554</v>
      </c>
      <c r="Q2700" s="2" t="str">
        <f>B2700&amp;"."&amp;C2700&amp;"."&amp;D2700&amp;"."&amp;E2700&amp;"."&amp;F2700</f>
        <v>3.3.96.67.00</v>
      </c>
      <c r="R2700" s="2" t="str">
        <f>SUBSTITUTE(Q2700,".","")</f>
        <v>33966700</v>
      </c>
      <c r="S2700" s="2" t="b">
        <f>R2700=T2700</f>
        <v>1</v>
      </c>
      <c r="T2700" s="6" t="str">
        <f>TRIM(SUBSTITUTE(TEXT(G2700,"00000000"),".",""))</f>
        <v>33966700</v>
      </c>
      <c r="V2700" s="9" t="str">
        <f>IF(IFERROR(SEARCH("Último",K2700),0)&gt;0,"A","S")</f>
        <v>S</v>
      </c>
      <c r="W2700" s="2" t="b">
        <f>V2700=I2700</f>
        <v>1</v>
      </c>
      <c r="Y2700" s="2" t="str">
        <f>G2700&amp;" - "&amp;H2700</f>
        <v>3.3.96.67.00 - DEPÓSITOS COMPULSÓRIOS</v>
      </c>
      <c r="Z2700" s="2" t="s">
        <v>549</v>
      </c>
    </row>
    <row r="2701" spans="2:26" x14ac:dyDescent="0.25">
      <c r="B2701" s="36" t="s">
        <v>135</v>
      </c>
      <c r="C2701" s="37" t="s">
        <v>135</v>
      </c>
      <c r="D2701" s="37" t="s">
        <v>226</v>
      </c>
      <c r="E2701" s="37" t="s">
        <v>205</v>
      </c>
      <c r="F2701" s="37" t="s">
        <v>173</v>
      </c>
      <c r="G2701" s="38" t="str">
        <f t="shared" si="488"/>
        <v>3.3.96.67.01</v>
      </c>
      <c r="H2701" s="45" t="s">
        <v>563</v>
      </c>
      <c r="I2701" s="38" t="str">
        <f t="shared" si="487"/>
        <v>A</v>
      </c>
      <c r="J2701" s="38">
        <f t="shared" si="489"/>
        <v>5</v>
      </c>
      <c r="K2701" s="39" t="s">
        <v>47</v>
      </c>
      <c r="L2701" s="38" t="s">
        <v>770</v>
      </c>
      <c r="M2701" s="38" t="s">
        <v>545</v>
      </c>
      <c r="N2701" s="59" t="s">
        <v>549</v>
      </c>
      <c r="O2701" s="62" t="s">
        <v>554</v>
      </c>
      <c r="T2701" s="6"/>
    </row>
    <row r="2702" spans="2:26" x14ac:dyDescent="0.25">
      <c r="B2702" s="36" t="s">
        <v>135</v>
      </c>
      <c r="C2702" s="37" t="s">
        <v>135</v>
      </c>
      <c r="D2702" s="37" t="s">
        <v>226</v>
      </c>
      <c r="E2702" s="37" t="s">
        <v>205</v>
      </c>
      <c r="F2702" s="37" t="s">
        <v>138</v>
      </c>
      <c r="G2702" s="38" t="str">
        <f t="shared" si="488"/>
        <v>3.3.96.67.02</v>
      </c>
      <c r="H2702" s="45" t="s">
        <v>1</v>
      </c>
      <c r="I2702" s="38" t="str">
        <f t="shared" si="487"/>
        <v>A</v>
      </c>
      <c r="J2702" s="38">
        <f t="shared" si="489"/>
        <v>5</v>
      </c>
      <c r="K2702" s="39" t="s">
        <v>47</v>
      </c>
      <c r="L2702" s="38" t="s">
        <v>770</v>
      </c>
      <c r="M2702" s="38" t="s">
        <v>545</v>
      </c>
      <c r="N2702" s="59" t="s">
        <v>549</v>
      </c>
      <c r="O2702" s="62" t="s">
        <v>554</v>
      </c>
      <c r="T2702" s="6"/>
    </row>
    <row r="2703" spans="2:26" x14ac:dyDescent="0.25">
      <c r="B2703" s="36" t="s">
        <v>135</v>
      </c>
      <c r="C2703" s="37" t="s">
        <v>135</v>
      </c>
      <c r="D2703" s="37" t="s">
        <v>226</v>
      </c>
      <c r="E2703" s="37" t="s">
        <v>205</v>
      </c>
      <c r="F2703" s="37" t="s">
        <v>139</v>
      </c>
      <c r="G2703" s="38" t="str">
        <f t="shared" si="488"/>
        <v>3.3.96.67.03</v>
      </c>
      <c r="H2703" s="45" t="s">
        <v>564</v>
      </c>
      <c r="I2703" s="38" t="str">
        <f t="shared" si="487"/>
        <v>A</v>
      </c>
      <c r="J2703" s="38">
        <f t="shared" si="489"/>
        <v>5</v>
      </c>
      <c r="K2703" s="39" t="s">
        <v>47</v>
      </c>
      <c r="L2703" s="38" t="s">
        <v>770</v>
      </c>
      <c r="M2703" s="38" t="s">
        <v>545</v>
      </c>
      <c r="N2703" s="59" t="s">
        <v>549</v>
      </c>
      <c r="O2703" s="62" t="s">
        <v>554</v>
      </c>
      <c r="T2703" s="6"/>
    </row>
    <row r="2704" spans="2:26" x14ac:dyDescent="0.25">
      <c r="B2704" s="36" t="s">
        <v>135</v>
      </c>
      <c r="C2704" s="37" t="s">
        <v>135</v>
      </c>
      <c r="D2704" s="37" t="s">
        <v>226</v>
      </c>
      <c r="E2704" s="37" t="s">
        <v>205</v>
      </c>
      <c r="F2704" s="37" t="s">
        <v>191</v>
      </c>
      <c r="G2704" s="38" t="str">
        <f t="shared" si="488"/>
        <v>3.3.96.67.99</v>
      </c>
      <c r="H2704" s="45" t="s">
        <v>565</v>
      </c>
      <c r="I2704" s="38" t="str">
        <f t="shared" si="487"/>
        <v>A</v>
      </c>
      <c r="J2704" s="38">
        <f t="shared" si="489"/>
        <v>5</v>
      </c>
      <c r="K2704" s="39" t="s">
        <v>47</v>
      </c>
      <c r="L2704" s="38" t="s">
        <v>770</v>
      </c>
      <c r="M2704" s="38" t="s">
        <v>545</v>
      </c>
      <c r="N2704" s="59" t="s">
        <v>549</v>
      </c>
      <c r="O2704" s="62" t="s">
        <v>554</v>
      </c>
      <c r="T2704" s="6"/>
    </row>
    <row r="2705" spans="2:26" x14ac:dyDescent="0.25">
      <c r="B2705" s="30" t="s">
        <v>135</v>
      </c>
      <c r="C2705" s="31" t="s">
        <v>135</v>
      </c>
      <c r="D2705" s="31" t="s">
        <v>226</v>
      </c>
      <c r="E2705" s="31" t="s">
        <v>233</v>
      </c>
      <c r="F2705" s="31" t="s">
        <v>186</v>
      </c>
      <c r="G2705" s="32" t="str">
        <f t="shared" si="488"/>
        <v>3.3.96.91.00</v>
      </c>
      <c r="H2705" s="33" t="s">
        <v>56</v>
      </c>
      <c r="I2705" s="34" t="str">
        <f t="shared" si="487"/>
        <v>S</v>
      </c>
      <c r="J2705" s="32">
        <f t="shared" si="489"/>
        <v>4</v>
      </c>
      <c r="K2705" s="35" t="s">
        <v>46</v>
      </c>
      <c r="L2705" s="32" t="s">
        <v>770</v>
      </c>
      <c r="M2705" s="32" t="s">
        <v>544</v>
      </c>
      <c r="N2705" s="59" t="s">
        <v>549</v>
      </c>
      <c r="O2705" s="61" t="s">
        <v>554</v>
      </c>
      <c r="Q2705" s="2" t="str">
        <f>B2705&amp;"."&amp;C2705&amp;"."&amp;D2705&amp;"."&amp;E2705&amp;"."&amp;F2705</f>
        <v>3.3.96.91.00</v>
      </c>
      <c r="R2705" s="2" t="str">
        <f>SUBSTITUTE(Q2705,".","")</f>
        <v>33969100</v>
      </c>
      <c r="S2705" s="2" t="b">
        <f>R2705=T2705</f>
        <v>1</v>
      </c>
      <c r="T2705" s="6" t="str">
        <f>TRIM(SUBSTITUTE(TEXT(G2705,"00000000"),".",""))</f>
        <v>33969100</v>
      </c>
      <c r="V2705" s="9" t="str">
        <f>IF(IFERROR(SEARCH("Último",K2705),0)&gt;0,"A","S")</f>
        <v>S</v>
      </c>
      <c r="W2705" s="2" t="b">
        <f>V2705=I2705</f>
        <v>1</v>
      </c>
      <c r="Y2705" s="2" t="str">
        <f>G2705&amp;" - "&amp;H2705</f>
        <v>3.3.96.91.00 - SENTENÇAS JUDICIAIS</v>
      </c>
      <c r="Z2705" s="2" t="s">
        <v>549</v>
      </c>
    </row>
    <row r="2706" spans="2:26" x14ac:dyDescent="0.25">
      <c r="B2706" s="36" t="s">
        <v>135</v>
      </c>
      <c r="C2706" s="37" t="s">
        <v>135</v>
      </c>
      <c r="D2706" s="37" t="s">
        <v>226</v>
      </c>
      <c r="E2706" s="37" t="s">
        <v>233</v>
      </c>
      <c r="F2706" s="37" t="s">
        <v>173</v>
      </c>
      <c r="G2706" s="38" t="str">
        <f t="shared" si="488"/>
        <v>3.3.96.91.01</v>
      </c>
      <c r="H2706" s="23" t="s">
        <v>368</v>
      </c>
      <c r="I2706" s="38" t="str">
        <f t="shared" si="487"/>
        <v>A</v>
      </c>
      <c r="J2706" s="38">
        <f t="shared" si="489"/>
        <v>5</v>
      </c>
      <c r="K2706" s="39" t="s">
        <v>47</v>
      </c>
      <c r="L2706" s="38" t="s">
        <v>770</v>
      </c>
      <c r="M2706" s="38" t="s">
        <v>545</v>
      </c>
      <c r="N2706" s="59" t="s">
        <v>549</v>
      </c>
      <c r="O2706" s="62" t="s">
        <v>554</v>
      </c>
      <c r="T2706" s="6"/>
    </row>
    <row r="2707" spans="2:26" x14ac:dyDescent="0.25">
      <c r="B2707" s="36" t="s">
        <v>135</v>
      </c>
      <c r="C2707" s="37" t="s">
        <v>135</v>
      </c>
      <c r="D2707" s="37" t="s">
        <v>226</v>
      </c>
      <c r="E2707" s="37" t="s">
        <v>233</v>
      </c>
      <c r="F2707" s="37" t="s">
        <v>138</v>
      </c>
      <c r="G2707" s="38" t="str">
        <f t="shared" si="488"/>
        <v>3.3.96.91.02</v>
      </c>
      <c r="H2707" s="23" t="s">
        <v>369</v>
      </c>
      <c r="I2707" s="38" t="str">
        <f t="shared" si="487"/>
        <v>A</v>
      </c>
      <c r="J2707" s="38">
        <f t="shared" si="489"/>
        <v>5</v>
      </c>
      <c r="K2707" s="39" t="s">
        <v>47</v>
      </c>
      <c r="L2707" s="38" t="s">
        <v>770</v>
      </c>
      <c r="M2707" s="38" t="s">
        <v>545</v>
      </c>
      <c r="N2707" s="59" t="s">
        <v>549</v>
      </c>
      <c r="O2707" s="62" t="s">
        <v>554</v>
      </c>
      <c r="T2707" s="6"/>
    </row>
    <row r="2708" spans="2:26" x14ac:dyDescent="0.25">
      <c r="B2708" s="36" t="s">
        <v>135</v>
      </c>
      <c r="C2708" s="37" t="s">
        <v>135</v>
      </c>
      <c r="D2708" s="37" t="s">
        <v>226</v>
      </c>
      <c r="E2708" s="37" t="s">
        <v>233</v>
      </c>
      <c r="F2708" s="37" t="s">
        <v>139</v>
      </c>
      <c r="G2708" s="38" t="str">
        <f t="shared" si="488"/>
        <v>3.3.96.91.03</v>
      </c>
      <c r="H2708" s="23" t="s">
        <v>499</v>
      </c>
      <c r="I2708" s="38" t="str">
        <f t="shared" si="487"/>
        <v>A</v>
      </c>
      <c r="J2708" s="38">
        <f t="shared" si="489"/>
        <v>5</v>
      </c>
      <c r="K2708" s="39" t="s">
        <v>47</v>
      </c>
      <c r="L2708" s="38" t="s">
        <v>770</v>
      </c>
      <c r="M2708" s="38" t="s">
        <v>545</v>
      </c>
      <c r="N2708" s="59" t="s">
        <v>549</v>
      </c>
      <c r="O2708" s="62" t="s">
        <v>554</v>
      </c>
      <c r="T2708" s="6"/>
    </row>
    <row r="2709" spans="2:26" x14ac:dyDescent="0.25">
      <c r="B2709" s="36" t="s">
        <v>135</v>
      </c>
      <c r="C2709" s="37" t="s">
        <v>135</v>
      </c>
      <c r="D2709" s="37" t="s">
        <v>226</v>
      </c>
      <c r="E2709" s="37" t="s">
        <v>233</v>
      </c>
      <c r="F2709" s="37" t="s">
        <v>140</v>
      </c>
      <c r="G2709" s="38" t="str">
        <f t="shared" si="488"/>
        <v>3.3.96.91.04</v>
      </c>
      <c r="H2709" s="23" t="s">
        <v>500</v>
      </c>
      <c r="I2709" s="38" t="str">
        <f t="shared" si="487"/>
        <v>A</v>
      </c>
      <c r="J2709" s="38">
        <f t="shared" si="489"/>
        <v>5</v>
      </c>
      <c r="K2709" s="39" t="s">
        <v>47</v>
      </c>
      <c r="L2709" s="38" t="s">
        <v>770</v>
      </c>
      <c r="M2709" s="38" t="s">
        <v>545</v>
      </c>
      <c r="N2709" s="59" t="s">
        <v>549</v>
      </c>
      <c r="O2709" s="62" t="s">
        <v>554</v>
      </c>
      <c r="T2709" s="6"/>
    </row>
    <row r="2710" spans="2:26" x14ac:dyDescent="0.25">
      <c r="B2710" s="36" t="s">
        <v>135</v>
      </c>
      <c r="C2710" s="37" t="s">
        <v>135</v>
      </c>
      <c r="D2710" s="37" t="s">
        <v>226</v>
      </c>
      <c r="E2710" s="37" t="s">
        <v>233</v>
      </c>
      <c r="F2710" s="37" t="s">
        <v>141</v>
      </c>
      <c r="G2710" s="38" t="str">
        <f t="shared" si="488"/>
        <v>3.3.96.91.05</v>
      </c>
      <c r="H2710" s="23" t="s">
        <v>501</v>
      </c>
      <c r="I2710" s="38" t="str">
        <f t="shared" si="487"/>
        <v>A</v>
      </c>
      <c r="J2710" s="38">
        <f t="shared" si="489"/>
        <v>5</v>
      </c>
      <c r="K2710" s="39" t="s">
        <v>47</v>
      </c>
      <c r="L2710" s="38" t="s">
        <v>770</v>
      </c>
      <c r="M2710" s="38" t="s">
        <v>545</v>
      </c>
      <c r="N2710" s="59" t="s">
        <v>549</v>
      </c>
      <c r="O2710" s="62" t="s">
        <v>554</v>
      </c>
      <c r="T2710" s="6"/>
    </row>
    <row r="2711" spans="2:26" x14ac:dyDescent="0.25">
      <c r="B2711" s="36" t="s">
        <v>135</v>
      </c>
      <c r="C2711" s="37" t="s">
        <v>135</v>
      </c>
      <c r="D2711" s="37" t="s">
        <v>226</v>
      </c>
      <c r="E2711" s="37" t="s">
        <v>233</v>
      </c>
      <c r="F2711" s="37" t="s">
        <v>178</v>
      </c>
      <c r="G2711" s="38" t="str">
        <f t="shared" si="488"/>
        <v>3.3.96.91.20</v>
      </c>
      <c r="H2711" s="23" t="s">
        <v>1</v>
      </c>
      <c r="I2711" s="38" t="str">
        <f t="shared" si="487"/>
        <v>A</v>
      </c>
      <c r="J2711" s="38">
        <f t="shared" si="489"/>
        <v>5</v>
      </c>
      <c r="K2711" s="39" t="s">
        <v>47</v>
      </c>
      <c r="L2711" s="38" t="s">
        <v>770</v>
      </c>
      <c r="M2711" s="38" t="s">
        <v>545</v>
      </c>
      <c r="N2711" s="59" t="s">
        <v>549</v>
      </c>
      <c r="O2711" s="62" t="s">
        <v>554</v>
      </c>
      <c r="T2711" s="6"/>
    </row>
    <row r="2712" spans="2:26" x14ac:dyDescent="0.25">
      <c r="B2712" s="36" t="s">
        <v>135</v>
      </c>
      <c r="C2712" s="37" t="s">
        <v>135</v>
      </c>
      <c r="D2712" s="37" t="s">
        <v>226</v>
      </c>
      <c r="E2712" s="37" t="s">
        <v>233</v>
      </c>
      <c r="F2712" s="37" t="s">
        <v>160</v>
      </c>
      <c r="G2712" s="38" t="str">
        <f t="shared" si="488"/>
        <v>3.3.96.91.25</v>
      </c>
      <c r="H2712" s="23" t="s">
        <v>454</v>
      </c>
      <c r="I2712" s="38" t="str">
        <f t="shared" si="487"/>
        <v>A</v>
      </c>
      <c r="J2712" s="38">
        <f t="shared" si="489"/>
        <v>5</v>
      </c>
      <c r="K2712" s="39" t="s">
        <v>47</v>
      </c>
      <c r="L2712" s="38" t="s">
        <v>770</v>
      </c>
      <c r="M2712" s="38" t="s">
        <v>545</v>
      </c>
      <c r="N2712" s="59" t="s">
        <v>549</v>
      </c>
      <c r="O2712" s="62" t="s">
        <v>554</v>
      </c>
      <c r="T2712" s="6"/>
    </row>
    <row r="2713" spans="2:26" x14ac:dyDescent="0.25">
      <c r="B2713" s="36" t="s">
        <v>135</v>
      </c>
      <c r="C2713" s="37" t="s">
        <v>135</v>
      </c>
      <c r="D2713" s="37" t="s">
        <v>226</v>
      </c>
      <c r="E2713" s="37" t="s">
        <v>233</v>
      </c>
      <c r="F2713" s="37" t="s">
        <v>156</v>
      </c>
      <c r="G2713" s="38" t="str">
        <f t="shared" si="488"/>
        <v>3.3.96.91.34</v>
      </c>
      <c r="H2713" s="23" t="s">
        <v>502</v>
      </c>
      <c r="I2713" s="38" t="str">
        <f t="shared" si="487"/>
        <v>A</v>
      </c>
      <c r="J2713" s="38">
        <f t="shared" si="489"/>
        <v>5</v>
      </c>
      <c r="K2713" s="39" t="s">
        <v>47</v>
      </c>
      <c r="L2713" s="38" t="s">
        <v>770</v>
      </c>
      <c r="M2713" s="38" t="s">
        <v>545</v>
      </c>
      <c r="N2713" s="59" t="s">
        <v>549</v>
      </c>
      <c r="O2713" s="62" t="s">
        <v>554</v>
      </c>
      <c r="T2713" s="6"/>
    </row>
    <row r="2714" spans="2:26" x14ac:dyDescent="0.25">
      <c r="B2714" s="36" t="s">
        <v>135</v>
      </c>
      <c r="C2714" s="37" t="s">
        <v>135</v>
      </c>
      <c r="D2714" s="37" t="s">
        <v>226</v>
      </c>
      <c r="E2714" s="37" t="s">
        <v>233</v>
      </c>
      <c r="F2714" s="37" t="s">
        <v>413</v>
      </c>
      <c r="G2714" s="38" t="str">
        <f t="shared" si="488"/>
        <v>3.3.96.91.97</v>
      </c>
      <c r="H2714" s="23" t="s">
        <v>58</v>
      </c>
      <c r="I2714" s="38" t="str">
        <f t="shared" si="487"/>
        <v>A</v>
      </c>
      <c r="J2714" s="38">
        <f t="shared" si="489"/>
        <v>5</v>
      </c>
      <c r="K2714" s="39" t="s">
        <v>47</v>
      </c>
      <c r="L2714" s="38" t="s">
        <v>770</v>
      </c>
      <c r="M2714" s="38" t="s">
        <v>545</v>
      </c>
      <c r="N2714" s="59" t="s">
        <v>549</v>
      </c>
      <c r="O2714" s="62" t="s">
        <v>554</v>
      </c>
      <c r="T2714" s="6"/>
    </row>
    <row r="2715" spans="2:26" x14ac:dyDescent="0.25">
      <c r="B2715" s="36" t="s">
        <v>135</v>
      </c>
      <c r="C2715" s="37" t="s">
        <v>135</v>
      </c>
      <c r="D2715" s="37" t="s">
        <v>226</v>
      </c>
      <c r="E2715" s="37" t="s">
        <v>233</v>
      </c>
      <c r="F2715" s="37" t="s">
        <v>191</v>
      </c>
      <c r="G2715" s="38" t="str">
        <f t="shared" si="488"/>
        <v>3.3.96.91.99</v>
      </c>
      <c r="H2715" s="23" t="s">
        <v>456</v>
      </c>
      <c r="I2715" s="38" t="str">
        <f t="shared" si="487"/>
        <v>A</v>
      </c>
      <c r="J2715" s="38">
        <f t="shared" si="489"/>
        <v>5</v>
      </c>
      <c r="K2715" s="39" t="s">
        <v>47</v>
      </c>
      <c r="L2715" s="38" t="s">
        <v>770</v>
      </c>
      <c r="M2715" s="38" t="s">
        <v>545</v>
      </c>
      <c r="N2715" s="59" t="s">
        <v>549</v>
      </c>
      <c r="O2715" s="62" t="s">
        <v>554</v>
      </c>
      <c r="T2715" s="6"/>
    </row>
    <row r="2716" spans="2:26" x14ac:dyDescent="0.25">
      <c r="B2716" s="30" t="s">
        <v>135</v>
      </c>
      <c r="C2716" s="31" t="s">
        <v>135</v>
      </c>
      <c r="D2716" s="31" t="s">
        <v>226</v>
      </c>
      <c r="E2716" s="31" t="s">
        <v>185</v>
      </c>
      <c r="F2716" s="31" t="s">
        <v>186</v>
      </c>
      <c r="G2716" s="32" t="str">
        <f t="shared" si="488"/>
        <v>3.3.96.92.00</v>
      </c>
      <c r="H2716" s="33" t="s">
        <v>59</v>
      </c>
      <c r="I2716" s="34" t="str">
        <f t="shared" si="487"/>
        <v>S</v>
      </c>
      <c r="J2716" s="32">
        <f t="shared" si="489"/>
        <v>4</v>
      </c>
      <c r="K2716" s="35" t="s">
        <v>46</v>
      </c>
      <c r="L2716" s="32" t="s">
        <v>770</v>
      </c>
      <c r="M2716" s="32" t="s">
        <v>544</v>
      </c>
      <c r="N2716" s="59" t="s">
        <v>549</v>
      </c>
      <c r="O2716" s="61" t="s">
        <v>554</v>
      </c>
      <c r="Q2716" s="2" t="str">
        <f>B2716&amp;"."&amp;C2716&amp;"."&amp;D2716&amp;"."&amp;E2716&amp;"."&amp;F2716</f>
        <v>3.3.96.92.00</v>
      </c>
      <c r="R2716" s="2" t="str">
        <f>SUBSTITUTE(Q2716,".","")</f>
        <v>33969200</v>
      </c>
      <c r="S2716" s="2" t="b">
        <f>R2716=T2716</f>
        <v>1</v>
      </c>
      <c r="T2716" s="6" t="str">
        <f>TRIM(SUBSTITUTE(TEXT(G2716,"00000000"),".",""))</f>
        <v>33969200</v>
      </c>
      <c r="V2716" s="9" t="str">
        <f>IF(IFERROR(SEARCH("Último",K2716),0)&gt;0,"A","S")</f>
        <v>S</v>
      </c>
      <c r="W2716" s="2" t="b">
        <f>V2716=I2716</f>
        <v>1</v>
      </c>
      <c r="Y2716" s="2" t="str">
        <f>G2716&amp;" - "&amp;H2716</f>
        <v>3.3.96.92.00 - DESPESAS DE EXERCÍCIOS ANTERIORES</v>
      </c>
      <c r="Z2716" s="2" t="s">
        <v>549</v>
      </c>
    </row>
    <row r="2717" spans="2:26" x14ac:dyDescent="0.25">
      <c r="B2717" s="36" t="s">
        <v>135</v>
      </c>
      <c r="C2717" s="37" t="s">
        <v>135</v>
      </c>
      <c r="D2717" s="37" t="s">
        <v>226</v>
      </c>
      <c r="E2717" s="37" t="s">
        <v>185</v>
      </c>
      <c r="F2717" s="37" t="s">
        <v>137</v>
      </c>
      <c r="G2717" s="38" t="str">
        <f t="shared" si="488"/>
        <v>3.3.96.92.30</v>
      </c>
      <c r="H2717" s="23" t="s">
        <v>3</v>
      </c>
      <c r="I2717" s="38" t="str">
        <f t="shared" si="487"/>
        <v>A</v>
      </c>
      <c r="J2717" s="38">
        <f t="shared" si="489"/>
        <v>5</v>
      </c>
      <c r="K2717" s="39" t="s">
        <v>47</v>
      </c>
      <c r="L2717" s="38" t="s">
        <v>770</v>
      </c>
      <c r="M2717" s="38" t="s">
        <v>544</v>
      </c>
      <c r="N2717" s="59" t="s">
        <v>549</v>
      </c>
      <c r="O2717" s="62" t="s">
        <v>554</v>
      </c>
      <c r="Q2717" s="2" t="str">
        <f>B2717&amp;"."&amp;C2717&amp;"."&amp;D2717&amp;"."&amp;E2717&amp;"."&amp;F2717</f>
        <v>3.3.96.92.30</v>
      </c>
      <c r="R2717" s="2" t="str">
        <f>SUBSTITUTE(Q2717,".","")</f>
        <v>33969230</v>
      </c>
      <c r="S2717" s="2" t="b">
        <f>R2717=T2717</f>
        <v>1</v>
      </c>
      <c r="T2717" s="6" t="str">
        <f>TRIM(SUBSTITUTE(TEXT(G2717,"00000000"),".",""))</f>
        <v>33969230</v>
      </c>
      <c r="V2717" s="9" t="str">
        <f>IF(IFERROR(SEARCH("Último",K2717),0)&gt;0,"A","S")</f>
        <v>A</v>
      </c>
      <c r="W2717" s="2" t="b">
        <f>V2717=I2717</f>
        <v>1</v>
      </c>
      <c r="Y2717" s="2" t="str">
        <f>G2717&amp;" - "&amp;H2717</f>
        <v>3.3.96.92.30 - MATERIAL DE CONSUMO</v>
      </c>
      <c r="Z2717" s="2" t="s">
        <v>549</v>
      </c>
    </row>
    <row r="2718" spans="2:26" x14ac:dyDescent="0.25">
      <c r="B2718" s="36" t="s">
        <v>135</v>
      </c>
      <c r="C2718" s="37" t="s">
        <v>135</v>
      </c>
      <c r="D2718" s="37" t="s">
        <v>226</v>
      </c>
      <c r="E2718" s="37" t="s">
        <v>185</v>
      </c>
      <c r="F2718" s="37" t="s">
        <v>184</v>
      </c>
      <c r="G2718" s="38" t="str">
        <f t="shared" si="488"/>
        <v>3.3.96.92.39</v>
      </c>
      <c r="H2718" s="23" t="s">
        <v>80</v>
      </c>
      <c r="I2718" s="38" t="str">
        <f t="shared" si="487"/>
        <v>A</v>
      </c>
      <c r="J2718" s="38">
        <f t="shared" si="489"/>
        <v>5</v>
      </c>
      <c r="K2718" s="39" t="s">
        <v>47</v>
      </c>
      <c r="L2718" s="38" t="s">
        <v>770</v>
      </c>
      <c r="M2718" s="38" t="s">
        <v>544</v>
      </c>
      <c r="N2718" s="59" t="s">
        <v>549</v>
      </c>
      <c r="O2718" s="62" t="s">
        <v>554</v>
      </c>
      <c r="Q2718" s="2" t="str">
        <f>B2718&amp;"."&amp;C2718&amp;"."&amp;D2718&amp;"."&amp;E2718&amp;"."&amp;F2718</f>
        <v>3.3.96.92.39</v>
      </c>
      <c r="R2718" s="2" t="str">
        <f>SUBSTITUTE(Q2718,".","")</f>
        <v>33969239</v>
      </c>
      <c r="S2718" s="2" t="b">
        <f>R2718=T2718</f>
        <v>1</v>
      </c>
      <c r="T2718" s="6" t="str">
        <f>TRIM(SUBSTITUTE(TEXT(G2718,"00000000"),".",""))</f>
        <v>33969239</v>
      </c>
      <c r="V2718" s="9" t="str">
        <f>IF(IFERROR(SEARCH("Último",K2718),0)&gt;0,"A","S")</f>
        <v>A</v>
      </c>
      <c r="W2718" s="2" t="b">
        <f>V2718=I2718</f>
        <v>1</v>
      </c>
      <c r="Y2718" s="2" t="str">
        <f>G2718&amp;" - "&amp;H2718</f>
        <v>3.3.96.92.39 - OUTROS SERVIÇOS DE TERCEIROS - PESSOA JURÍDICA</v>
      </c>
      <c r="Z2718" s="2" t="s">
        <v>549</v>
      </c>
    </row>
    <row r="2719" spans="2:26" x14ac:dyDescent="0.25">
      <c r="B2719" s="36" t="s">
        <v>135</v>
      </c>
      <c r="C2719" s="37" t="s">
        <v>135</v>
      </c>
      <c r="D2719" s="37" t="s">
        <v>226</v>
      </c>
      <c r="E2719" s="37" t="s">
        <v>185</v>
      </c>
      <c r="F2719" s="37" t="s">
        <v>191</v>
      </c>
      <c r="G2719" s="38" t="str">
        <f t="shared" si="488"/>
        <v>3.3.96.92.99</v>
      </c>
      <c r="H2719" s="23" t="s">
        <v>571</v>
      </c>
      <c r="I2719" s="38" t="str">
        <f t="shared" si="487"/>
        <v>A</v>
      </c>
      <c r="J2719" s="38">
        <f t="shared" si="489"/>
        <v>5</v>
      </c>
      <c r="K2719" s="39" t="s">
        <v>47</v>
      </c>
      <c r="L2719" s="38" t="s">
        <v>770</v>
      </c>
      <c r="M2719" s="38" t="s">
        <v>544</v>
      </c>
      <c r="N2719" s="59" t="s">
        <v>549</v>
      </c>
      <c r="O2719" s="62" t="s">
        <v>554</v>
      </c>
      <c r="Q2719" s="2" t="str">
        <f>B2719&amp;"."&amp;C2719&amp;"."&amp;D2719&amp;"."&amp;E2719&amp;"."&amp;F2719</f>
        <v>3.3.96.92.99</v>
      </c>
      <c r="R2719" s="2" t="str">
        <f>SUBSTITUTE(Q2719,".","")</f>
        <v>33969299</v>
      </c>
      <c r="S2719" s="2" t="b">
        <f>R2719=T2719</f>
        <v>1</v>
      </c>
      <c r="T2719" s="6" t="str">
        <f>TRIM(SUBSTITUTE(TEXT(G2719,"00000000"),".",""))</f>
        <v>33969299</v>
      </c>
      <c r="V2719" s="9" t="str">
        <f>IF(IFERROR(SEARCH("Último",K2719),0)&gt;0,"A","S")</f>
        <v>A</v>
      </c>
      <c r="W2719" s="2" t="b">
        <f>V2719=I2719</f>
        <v>1</v>
      </c>
      <c r="Y2719" s="2" t="str">
        <f>G2719&amp;" - "&amp;H2719</f>
        <v>3.3.96.92.99 - OUTRAS DESPESAS DE EXERCÍCIOS ANTERIORES</v>
      </c>
      <c r="Z2719" s="2" t="s">
        <v>549</v>
      </c>
    </row>
    <row r="2720" spans="2:26" x14ac:dyDescent="0.25">
      <c r="B2720" s="30" t="s">
        <v>135</v>
      </c>
      <c r="C2720" s="31" t="s">
        <v>135</v>
      </c>
      <c r="D2720" s="31" t="s">
        <v>226</v>
      </c>
      <c r="E2720" s="31" t="s">
        <v>223</v>
      </c>
      <c r="F2720" s="31" t="s">
        <v>186</v>
      </c>
      <c r="G2720" s="32" t="str">
        <f t="shared" si="488"/>
        <v>3.3.96.93.00</v>
      </c>
      <c r="H2720" s="33" t="s">
        <v>9</v>
      </c>
      <c r="I2720" s="34" t="str">
        <f t="shared" si="487"/>
        <v>S</v>
      </c>
      <c r="J2720" s="32">
        <f t="shared" si="489"/>
        <v>4</v>
      </c>
      <c r="K2720" s="35" t="s">
        <v>46</v>
      </c>
      <c r="L2720" s="32" t="s">
        <v>770</v>
      </c>
      <c r="M2720" s="32" t="s">
        <v>544</v>
      </c>
      <c r="N2720" s="59" t="s">
        <v>549</v>
      </c>
      <c r="O2720" s="61" t="s">
        <v>554</v>
      </c>
      <c r="Q2720" s="2" t="str">
        <f>B2720&amp;"."&amp;C2720&amp;"."&amp;D2720&amp;"."&amp;E2720&amp;"."&amp;F2720</f>
        <v>3.3.96.93.00</v>
      </c>
      <c r="R2720" s="2" t="str">
        <f>SUBSTITUTE(Q2720,".","")</f>
        <v>33969300</v>
      </c>
      <c r="S2720" s="2" t="b">
        <f>R2720=T2720</f>
        <v>1</v>
      </c>
      <c r="T2720" s="6" t="str">
        <f>TRIM(SUBSTITUTE(TEXT(G2720,"00000000"),".",""))</f>
        <v>33969300</v>
      </c>
      <c r="V2720" s="9" t="str">
        <f>IF(IFERROR(SEARCH("Último",K2720),0)&gt;0,"A","S")</f>
        <v>S</v>
      </c>
      <c r="W2720" s="2" t="b">
        <f>V2720=I2720</f>
        <v>1</v>
      </c>
      <c r="Y2720" s="2" t="str">
        <f>G2720&amp;" - "&amp;H2720</f>
        <v>3.3.96.93.00 - INDENIZAÇÕES E RESTITUIÇÕES</v>
      </c>
      <c r="Z2720" s="2" t="s">
        <v>549</v>
      </c>
    </row>
    <row r="2721" spans="2:26" x14ac:dyDescent="0.25">
      <c r="B2721" s="36" t="s">
        <v>135</v>
      </c>
      <c r="C2721" s="37" t="s">
        <v>135</v>
      </c>
      <c r="D2721" s="37" t="s">
        <v>226</v>
      </c>
      <c r="E2721" s="37" t="s">
        <v>223</v>
      </c>
      <c r="F2721" s="37" t="s">
        <v>173</v>
      </c>
      <c r="G2721" s="38" t="str">
        <f t="shared" si="488"/>
        <v>3.3.96.93.01</v>
      </c>
      <c r="H2721" s="23" t="s">
        <v>505</v>
      </c>
      <c r="I2721" s="38" t="str">
        <f t="shared" si="487"/>
        <v>A</v>
      </c>
      <c r="J2721" s="38">
        <f t="shared" si="489"/>
        <v>5</v>
      </c>
      <c r="K2721" s="39" t="s">
        <v>47</v>
      </c>
      <c r="L2721" s="38" t="s">
        <v>770</v>
      </c>
      <c r="M2721" s="38" t="s">
        <v>545</v>
      </c>
      <c r="N2721" s="59" t="s">
        <v>549</v>
      </c>
      <c r="O2721" s="62" t="s">
        <v>554</v>
      </c>
      <c r="T2721" s="6"/>
    </row>
    <row r="2722" spans="2:26" x14ac:dyDescent="0.25">
      <c r="B2722" s="36" t="s">
        <v>135</v>
      </c>
      <c r="C2722" s="37" t="s">
        <v>135</v>
      </c>
      <c r="D2722" s="37" t="s">
        <v>226</v>
      </c>
      <c r="E2722" s="37" t="s">
        <v>223</v>
      </c>
      <c r="F2722" s="37" t="s">
        <v>138</v>
      </c>
      <c r="G2722" s="38" t="str">
        <f t="shared" si="488"/>
        <v>3.3.96.93.02</v>
      </c>
      <c r="H2722" s="23" t="s">
        <v>506</v>
      </c>
      <c r="I2722" s="38" t="str">
        <f t="shared" si="487"/>
        <v>A</v>
      </c>
      <c r="J2722" s="38">
        <f t="shared" si="489"/>
        <v>5</v>
      </c>
      <c r="K2722" s="39" t="s">
        <v>47</v>
      </c>
      <c r="L2722" s="38" t="s">
        <v>770</v>
      </c>
      <c r="M2722" s="38" t="s">
        <v>545</v>
      </c>
      <c r="N2722" s="59" t="s">
        <v>549</v>
      </c>
      <c r="O2722" s="62" t="s">
        <v>554</v>
      </c>
      <c r="T2722" s="6"/>
    </row>
    <row r="2723" spans="2:26" x14ac:dyDescent="0.25">
      <c r="B2723" s="36" t="s">
        <v>135</v>
      </c>
      <c r="C2723" s="37" t="s">
        <v>135</v>
      </c>
      <c r="D2723" s="37" t="s">
        <v>226</v>
      </c>
      <c r="E2723" s="37" t="s">
        <v>223</v>
      </c>
      <c r="F2723" s="37" t="s">
        <v>139</v>
      </c>
      <c r="G2723" s="38" t="str">
        <f t="shared" si="488"/>
        <v>3.3.96.93.03</v>
      </c>
      <c r="H2723" s="23" t="s">
        <v>115</v>
      </c>
      <c r="I2723" s="38" t="str">
        <f t="shared" si="487"/>
        <v>A</v>
      </c>
      <c r="J2723" s="38">
        <f t="shared" si="489"/>
        <v>5</v>
      </c>
      <c r="K2723" s="39" t="s">
        <v>47</v>
      </c>
      <c r="L2723" s="38" t="s">
        <v>770</v>
      </c>
      <c r="M2723" s="38" t="s">
        <v>545</v>
      </c>
      <c r="N2723" s="59" t="s">
        <v>549</v>
      </c>
      <c r="O2723" s="62" t="s">
        <v>554</v>
      </c>
      <c r="T2723" s="6"/>
    </row>
    <row r="2724" spans="2:26" x14ac:dyDescent="0.25">
      <c r="B2724" s="36" t="s">
        <v>135</v>
      </c>
      <c r="C2724" s="37" t="s">
        <v>135</v>
      </c>
      <c r="D2724" s="37" t="s">
        <v>226</v>
      </c>
      <c r="E2724" s="37" t="s">
        <v>223</v>
      </c>
      <c r="F2724" s="37" t="s">
        <v>141</v>
      </c>
      <c r="G2724" s="38" t="str">
        <f t="shared" si="488"/>
        <v>3.3.96.93.05</v>
      </c>
      <c r="H2724" s="23" t="s">
        <v>507</v>
      </c>
      <c r="I2724" s="38" t="str">
        <f t="shared" si="487"/>
        <v>A</v>
      </c>
      <c r="J2724" s="38">
        <f t="shared" si="489"/>
        <v>5</v>
      </c>
      <c r="K2724" s="39" t="s">
        <v>47</v>
      </c>
      <c r="L2724" s="38" t="s">
        <v>770</v>
      </c>
      <c r="M2724" s="38" t="s">
        <v>545</v>
      </c>
      <c r="N2724" s="59" t="s">
        <v>549</v>
      </c>
      <c r="O2724" s="62" t="s">
        <v>554</v>
      </c>
      <c r="T2724" s="6"/>
    </row>
    <row r="2725" spans="2:26" x14ac:dyDescent="0.25">
      <c r="B2725" s="36" t="s">
        <v>135</v>
      </c>
      <c r="C2725" s="37" t="s">
        <v>135</v>
      </c>
      <c r="D2725" s="37" t="s">
        <v>226</v>
      </c>
      <c r="E2725" s="37" t="s">
        <v>223</v>
      </c>
      <c r="F2725" s="37" t="s">
        <v>143</v>
      </c>
      <c r="G2725" s="38" t="str">
        <f t="shared" si="488"/>
        <v>3.3.96.93.07</v>
      </c>
      <c r="H2725" s="23" t="s">
        <v>508</v>
      </c>
      <c r="I2725" s="38" t="str">
        <f t="shared" si="487"/>
        <v>A</v>
      </c>
      <c r="J2725" s="38">
        <f t="shared" si="489"/>
        <v>5</v>
      </c>
      <c r="K2725" s="39" t="s">
        <v>47</v>
      </c>
      <c r="L2725" s="38" t="s">
        <v>770</v>
      </c>
      <c r="M2725" s="38" t="s">
        <v>545</v>
      </c>
      <c r="N2725" s="59" t="s">
        <v>549</v>
      </c>
      <c r="O2725" s="62" t="s">
        <v>554</v>
      </c>
      <c r="T2725" s="6"/>
    </row>
    <row r="2726" spans="2:26" x14ac:dyDescent="0.25">
      <c r="B2726" s="36" t="s">
        <v>135</v>
      </c>
      <c r="C2726" s="37" t="s">
        <v>135</v>
      </c>
      <c r="D2726" s="37" t="s">
        <v>226</v>
      </c>
      <c r="E2726" s="37" t="s">
        <v>223</v>
      </c>
      <c r="F2726" s="37" t="s">
        <v>144</v>
      </c>
      <c r="G2726" s="38" t="str">
        <f t="shared" si="488"/>
        <v>3.3.96.93.08</v>
      </c>
      <c r="H2726" s="23" t="s">
        <v>654</v>
      </c>
      <c r="I2726" s="38" t="str">
        <f t="shared" si="487"/>
        <v>A</v>
      </c>
      <c r="J2726" s="38">
        <f t="shared" si="489"/>
        <v>5</v>
      </c>
      <c r="K2726" s="39" t="s">
        <v>47</v>
      </c>
      <c r="L2726" s="38" t="s">
        <v>770</v>
      </c>
      <c r="M2726" s="38" t="s">
        <v>545</v>
      </c>
      <c r="N2726" s="59" t="s">
        <v>549</v>
      </c>
      <c r="O2726" s="62" t="s">
        <v>554</v>
      </c>
      <c r="T2726" s="6"/>
    </row>
    <row r="2727" spans="2:26" x14ac:dyDescent="0.25">
      <c r="B2727" s="36" t="s">
        <v>135</v>
      </c>
      <c r="C2727" s="37" t="s">
        <v>135</v>
      </c>
      <c r="D2727" s="37" t="s">
        <v>226</v>
      </c>
      <c r="E2727" s="37" t="s">
        <v>223</v>
      </c>
      <c r="F2727" s="37" t="s">
        <v>176</v>
      </c>
      <c r="G2727" s="38" t="str">
        <f t="shared" si="488"/>
        <v>3.3.96.93.14</v>
      </c>
      <c r="H2727" s="23" t="s">
        <v>655</v>
      </c>
      <c r="I2727" s="38" t="str">
        <f t="shared" si="487"/>
        <v>A</v>
      </c>
      <c r="J2727" s="38">
        <f t="shared" si="489"/>
        <v>5</v>
      </c>
      <c r="K2727" s="39" t="s">
        <v>47</v>
      </c>
      <c r="L2727" s="38" t="s">
        <v>770</v>
      </c>
      <c r="M2727" s="38" t="s">
        <v>545</v>
      </c>
      <c r="N2727" s="59" t="s">
        <v>549</v>
      </c>
      <c r="O2727" s="62" t="s">
        <v>554</v>
      </c>
      <c r="T2727" s="6"/>
    </row>
    <row r="2728" spans="2:26" x14ac:dyDescent="0.25">
      <c r="B2728" s="36" t="s">
        <v>135</v>
      </c>
      <c r="C2728" s="37" t="s">
        <v>135</v>
      </c>
      <c r="D2728" s="37" t="s">
        <v>226</v>
      </c>
      <c r="E2728" s="37" t="s">
        <v>223</v>
      </c>
      <c r="F2728" s="37" t="s">
        <v>191</v>
      </c>
      <c r="G2728" s="38" t="str">
        <f t="shared" si="488"/>
        <v>3.3.96.93.99</v>
      </c>
      <c r="H2728" s="23" t="s">
        <v>509</v>
      </c>
      <c r="I2728" s="38" t="str">
        <f t="shared" si="487"/>
        <v>A</v>
      </c>
      <c r="J2728" s="38">
        <f t="shared" si="489"/>
        <v>5</v>
      </c>
      <c r="K2728" s="39" t="s">
        <v>47</v>
      </c>
      <c r="L2728" s="38" t="s">
        <v>770</v>
      </c>
      <c r="M2728" s="38" t="s">
        <v>545</v>
      </c>
      <c r="N2728" s="59" t="s">
        <v>549</v>
      </c>
      <c r="O2728" s="62" t="s">
        <v>554</v>
      </c>
      <c r="T2728" s="6"/>
    </row>
    <row r="2729" spans="2:26" x14ac:dyDescent="0.25">
      <c r="B2729" s="30" t="s">
        <v>135</v>
      </c>
      <c r="C2729" s="31" t="s">
        <v>135</v>
      </c>
      <c r="D2729" s="31" t="s">
        <v>226</v>
      </c>
      <c r="E2729" s="31" t="s">
        <v>226</v>
      </c>
      <c r="F2729" s="31" t="s">
        <v>186</v>
      </c>
      <c r="G2729" s="32" t="str">
        <f t="shared" si="488"/>
        <v>3.3.96.96.00</v>
      </c>
      <c r="H2729" s="33" t="s">
        <v>63</v>
      </c>
      <c r="I2729" s="34" t="str">
        <f t="shared" si="487"/>
        <v>S</v>
      </c>
      <c r="J2729" s="32">
        <f t="shared" si="489"/>
        <v>4</v>
      </c>
      <c r="K2729" s="35" t="s">
        <v>46</v>
      </c>
      <c r="L2729" s="32" t="s">
        <v>770</v>
      </c>
      <c r="M2729" s="32" t="s">
        <v>544</v>
      </c>
      <c r="N2729" s="59" t="s">
        <v>549</v>
      </c>
      <c r="O2729" s="61" t="s">
        <v>554</v>
      </c>
      <c r="Q2729" s="2" t="str">
        <f>B2729&amp;"."&amp;C2729&amp;"."&amp;D2729&amp;"."&amp;E2729&amp;"."&amp;F2729</f>
        <v>3.3.96.96.00</v>
      </c>
      <c r="R2729" s="2" t="str">
        <f>SUBSTITUTE(Q2729,".","")</f>
        <v>33969600</v>
      </c>
      <c r="S2729" s="2" t="b">
        <f>R2729=T2729</f>
        <v>1</v>
      </c>
      <c r="T2729" s="6" t="str">
        <f>TRIM(SUBSTITUTE(TEXT(G2729,"00000000"),".",""))</f>
        <v>33969600</v>
      </c>
      <c r="V2729" s="9" t="str">
        <f>IF(IFERROR(SEARCH("Último",K2729),0)&gt;0,"A","S")</f>
        <v>S</v>
      </c>
      <c r="W2729" s="2" t="b">
        <f>V2729=I2729</f>
        <v>1</v>
      </c>
      <c r="Y2729" s="2" t="str">
        <f>G2729&amp;" - "&amp;H2729</f>
        <v>3.3.96.96.00 - RESSARCIMENTO DE DESPESAS DE PESSOAL REQUISITADO</v>
      </c>
      <c r="Z2729" s="2" t="s">
        <v>549</v>
      </c>
    </row>
    <row r="2730" spans="2:26" x14ac:dyDescent="0.25">
      <c r="B2730" s="36" t="s">
        <v>135</v>
      </c>
      <c r="C2730" s="37" t="s">
        <v>135</v>
      </c>
      <c r="D2730" s="37" t="s">
        <v>226</v>
      </c>
      <c r="E2730" s="37" t="s">
        <v>226</v>
      </c>
      <c r="F2730" s="37" t="s">
        <v>191</v>
      </c>
      <c r="G2730" s="38" t="str">
        <f t="shared" si="488"/>
        <v>3.3.96.96.99</v>
      </c>
      <c r="H2730" s="23" t="s">
        <v>66</v>
      </c>
      <c r="I2730" s="38" t="str">
        <f t="shared" si="487"/>
        <v>A</v>
      </c>
      <c r="J2730" s="38">
        <f t="shared" si="489"/>
        <v>5</v>
      </c>
      <c r="K2730" s="39" t="s">
        <v>47</v>
      </c>
      <c r="L2730" s="38" t="s">
        <v>770</v>
      </c>
      <c r="M2730" s="38" t="s">
        <v>545</v>
      </c>
      <c r="N2730" s="59" t="s">
        <v>549</v>
      </c>
      <c r="O2730" s="62" t="s">
        <v>554</v>
      </c>
      <c r="T2730" s="6"/>
    </row>
    <row r="2731" spans="2:26" s="3" customFormat="1" x14ac:dyDescent="0.25">
      <c r="B2731" s="30" t="s">
        <v>227</v>
      </c>
      <c r="C2731" s="31" t="s">
        <v>230</v>
      </c>
      <c r="D2731" s="31" t="s">
        <v>186</v>
      </c>
      <c r="E2731" s="31" t="s">
        <v>186</v>
      </c>
      <c r="F2731" s="31" t="s">
        <v>186</v>
      </c>
      <c r="G2731" s="32" t="str">
        <f t="shared" si="488"/>
        <v>4.0.00.00.00</v>
      </c>
      <c r="H2731" s="33" t="s">
        <v>118</v>
      </c>
      <c r="I2731" s="34" t="str">
        <f t="shared" si="487"/>
        <v>S</v>
      </c>
      <c r="J2731" s="32">
        <f t="shared" si="489"/>
        <v>1</v>
      </c>
      <c r="K2731" s="35" t="s">
        <v>763</v>
      </c>
      <c r="L2731" s="38" t="s">
        <v>770</v>
      </c>
      <c r="M2731" s="32" t="s">
        <v>544</v>
      </c>
      <c r="N2731" s="59" t="s">
        <v>549</v>
      </c>
      <c r="O2731" s="61" t="s">
        <v>554</v>
      </c>
      <c r="Q2731" s="2" t="str">
        <f>B2731&amp;"."&amp;C2731&amp;"."&amp;D2731&amp;"."&amp;E2731&amp;"."&amp;F2731</f>
        <v>4.0.00.00.00</v>
      </c>
      <c r="R2731" s="2" t="str">
        <f>SUBSTITUTE(Q2731,".","")</f>
        <v>40000000</v>
      </c>
      <c r="S2731" s="2" t="b">
        <f>R2731=T2731</f>
        <v>1</v>
      </c>
      <c r="T2731" s="6" t="str">
        <f>TRIM(SUBSTITUTE(TEXT(G2731,"00000000"),".",""))</f>
        <v>40000000</v>
      </c>
      <c r="V2731" s="11" t="str">
        <f>IF(IFERROR(SEARCH("Último",K2731),0)&gt;0,"A","S")</f>
        <v>S</v>
      </c>
      <c r="W2731" s="3" t="b">
        <f>V2731=I2731</f>
        <v>1</v>
      </c>
      <c r="Y2731" s="2" t="str">
        <f>G2731&amp;" - "&amp;H2731</f>
        <v>4.0.00.00.00 - DESPESAS DE CAPITAL</v>
      </c>
      <c r="Z2731" s="2" t="s">
        <v>549</v>
      </c>
    </row>
    <row r="2732" spans="2:26" s="3" customFormat="1" x14ac:dyDescent="0.25">
      <c r="B2732" s="30" t="s">
        <v>227</v>
      </c>
      <c r="C2732" s="31" t="s">
        <v>227</v>
      </c>
      <c r="D2732" s="31" t="s">
        <v>186</v>
      </c>
      <c r="E2732" s="31" t="s">
        <v>186</v>
      </c>
      <c r="F2732" s="31" t="s">
        <v>186</v>
      </c>
      <c r="G2732" s="32" t="str">
        <f t="shared" si="488"/>
        <v>4.4.00.00.00</v>
      </c>
      <c r="H2732" s="41" t="s">
        <v>5</v>
      </c>
      <c r="I2732" s="32" t="str">
        <f t="shared" si="487"/>
        <v>S</v>
      </c>
      <c r="J2732" s="32">
        <f t="shared" si="489"/>
        <v>2</v>
      </c>
      <c r="K2732" s="35" t="s">
        <v>39</v>
      </c>
      <c r="L2732" s="38" t="s">
        <v>770</v>
      </c>
      <c r="M2732" s="32" t="s">
        <v>544</v>
      </c>
      <c r="N2732" s="59" t="s">
        <v>549</v>
      </c>
      <c r="O2732" s="61" t="s">
        <v>554</v>
      </c>
      <c r="Q2732" s="2" t="str">
        <f>B2732&amp;"."&amp;C2732&amp;"."&amp;D2732&amp;"."&amp;E2732&amp;"."&amp;F2732</f>
        <v>4.4.00.00.00</v>
      </c>
      <c r="R2732" s="2" t="str">
        <f>SUBSTITUTE(Q2732,".","")</f>
        <v>44000000</v>
      </c>
      <c r="S2732" s="2" t="b">
        <f>R2732=T2732</f>
        <v>1</v>
      </c>
      <c r="T2732" s="6" t="str">
        <f>TRIM(SUBSTITUTE(TEXT(G2732,"00000000"),".",""))</f>
        <v>44000000</v>
      </c>
      <c r="V2732" s="11" t="str">
        <f>IF(IFERROR(SEARCH("Último",K2732),0)&gt;0,"A","S")</f>
        <v>S</v>
      </c>
      <c r="W2732" s="3" t="b">
        <f>V2732=I2732</f>
        <v>1</v>
      </c>
      <c r="Y2732" s="2" t="str">
        <f>G2732&amp;" - "&amp;H2732</f>
        <v>4.4.00.00.00 - INVESTIMENTOS</v>
      </c>
      <c r="Z2732" s="2" t="s">
        <v>549</v>
      </c>
    </row>
    <row r="2733" spans="2:26" s="3" customFormat="1" x14ac:dyDescent="0.25">
      <c r="B2733" s="30" t="s">
        <v>227</v>
      </c>
      <c r="C2733" s="31" t="s">
        <v>227</v>
      </c>
      <c r="D2733" s="31" t="s">
        <v>178</v>
      </c>
      <c r="E2733" s="31" t="s">
        <v>186</v>
      </c>
      <c r="F2733" s="31" t="s">
        <v>186</v>
      </c>
      <c r="G2733" s="32" t="str">
        <f t="shared" si="488"/>
        <v>4.4.20.00.00</v>
      </c>
      <c r="H2733" s="41" t="s">
        <v>40</v>
      </c>
      <c r="I2733" s="32" t="str">
        <f t="shared" si="487"/>
        <v>S</v>
      </c>
      <c r="J2733" s="32">
        <f t="shared" si="489"/>
        <v>3</v>
      </c>
      <c r="K2733" s="35" t="s">
        <v>43</v>
      </c>
      <c r="L2733" s="38" t="s">
        <v>770</v>
      </c>
      <c r="M2733" s="32" t="s">
        <v>544</v>
      </c>
      <c r="N2733" s="59" t="s">
        <v>549</v>
      </c>
      <c r="O2733" s="61" t="s">
        <v>554</v>
      </c>
      <c r="Q2733" s="2" t="str">
        <f>B2733&amp;"."&amp;C2733&amp;"."&amp;D2733&amp;"."&amp;E2733&amp;"."&amp;F2733</f>
        <v>4.4.20.00.00</v>
      </c>
      <c r="R2733" s="2" t="str">
        <f>SUBSTITUTE(Q2733,".","")</f>
        <v>44200000</v>
      </c>
      <c r="S2733" s="2" t="b">
        <f>R2733=T2733</f>
        <v>1</v>
      </c>
      <c r="T2733" s="6" t="str">
        <f>TRIM(SUBSTITUTE(TEXT(G2733,"00000000"),".",""))</f>
        <v>44200000</v>
      </c>
      <c r="V2733" s="11" t="str">
        <f>IF(IFERROR(SEARCH("Último",K2733),0)&gt;0,"A","S")</f>
        <v>S</v>
      </c>
      <c r="W2733" s="3" t="b">
        <f>V2733=I2733</f>
        <v>1</v>
      </c>
      <c r="Y2733" s="2" t="str">
        <f>G2733&amp;" - "&amp;H2733</f>
        <v>4.4.20.00.00 - TRANSFERÊNCIAS À UNIÃO</v>
      </c>
      <c r="Z2733" s="2" t="s">
        <v>549</v>
      </c>
    </row>
    <row r="2734" spans="2:26" x14ac:dyDescent="0.25">
      <c r="B2734" s="30" t="s">
        <v>227</v>
      </c>
      <c r="C2734" s="31" t="s">
        <v>227</v>
      </c>
      <c r="D2734" s="31" t="s">
        <v>178</v>
      </c>
      <c r="E2734" s="31" t="s">
        <v>163</v>
      </c>
      <c r="F2734" s="31" t="s">
        <v>186</v>
      </c>
      <c r="G2734" s="32" t="str">
        <f t="shared" si="488"/>
        <v>4.4.20.41.00</v>
      </c>
      <c r="H2734" s="41" t="s">
        <v>28</v>
      </c>
      <c r="I2734" s="34" t="str">
        <f t="shared" si="487"/>
        <v>S</v>
      </c>
      <c r="J2734" s="32">
        <f t="shared" si="489"/>
        <v>4</v>
      </c>
      <c r="K2734" s="35" t="s">
        <v>46</v>
      </c>
      <c r="L2734" s="32" t="s">
        <v>770</v>
      </c>
      <c r="M2734" s="32" t="s">
        <v>544</v>
      </c>
      <c r="N2734" s="59" t="s">
        <v>549</v>
      </c>
      <c r="O2734" s="61" t="s">
        <v>554</v>
      </c>
      <c r="Q2734" s="2" t="str">
        <f>B2734&amp;"."&amp;C2734&amp;"."&amp;D2734&amp;"."&amp;E2734&amp;"."&amp;F2734</f>
        <v>4.4.20.41.00</v>
      </c>
      <c r="R2734" s="2" t="str">
        <f>SUBSTITUTE(Q2734,".","")</f>
        <v>44204100</v>
      </c>
      <c r="S2734" s="2" t="b">
        <f>R2734=T2734</f>
        <v>1</v>
      </c>
      <c r="T2734" s="6" t="str">
        <f>TRIM(SUBSTITUTE(TEXT(G2734,"00000000"),".",""))</f>
        <v>44204100</v>
      </c>
      <c r="V2734" s="9" t="str">
        <f>IF(IFERROR(SEARCH("Último",K2734),0)&gt;0,"A","S")</f>
        <v>S</v>
      </c>
      <c r="W2734" s="2" t="b">
        <f>V2734=I2734</f>
        <v>1</v>
      </c>
      <c r="Y2734" s="2" t="str">
        <f>G2734&amp;" - "&amp;H2734</f>
        <v>4.4.20.41.00 - CONTRIBUIÇÕES</v>
      </c>
      <c r="Z2734" s="2" t="s">
        <v>549</v>
      </c>
    </row>
    <row r="2735" spans="2:26" x14ac:dyDescent="0.25">
      <c r="B2735" s="36" t="s">
        <v>227</v>
      </c>
      <c r="C2735" s="37" t="s">
        <v>227</v>
      </c>
      <c r="D2735" s="37" t="s">
        <v>178</v>
      </c>
      <c r="E2735" s="37" t="s">
        <v>163</v>
      </c>
      <c r="F2735" s="37" t="s">
        <v>173</v>
      </c>
      <c r="G2735" s="38" t="str">
        <f t="shared" si="488"/>
        <v>4.4.20.41.01</v>
      </c>
      <c r="H2735" s="45" t="s">
        <v>555</v>
      </c>
      <c r="I2735" s="38" t="str">
        <f t="shared" si="487"/>
        <v>A</v>
      </c>
      <c r="J2735" s="38">
        <f t="shared" si="489"/>
        <v>5</v>
      </c>
      <c r="K2735" s="39" t="s">
        <v>47</v>
      </c>
      <c r="L2735" s="38" t="s">
        <v>770</v>
      </c>
      <c r="M2735" s="38" t="s">
        <v>545</v>
      </c>
      <c r="N2735" s="59" t="s">
        <v>549</v>
      </c>
      <c r="O2735" s="62" t="s">
        <v>554</v>
      </c>
      <c r="T2735" s="6"/>
    </row>
    <row r="2736" spans="2:26" x14ac:dyDescent="0.25">
      <c r="B2736" s="36" t="s">
        <v>227</v>
      </c>
      <c r="C2736" s="37" t="s">
        <v>227</v>
      </c>
      <c r="D2736" s="37" t="s">
        <v>178</v>
      </c>
      <c r="E2736" s="37" t="s">
        <v>163</v>
      </c>
      <c r="F2736" s="37" t="s">
        <v>138</v>
      </c>
      <c r="G2736" s="38" t="str">
        <f t="shared" si="488"/>
        <v>4.4.20.41.02</v>
      </c>
      <c r="H2736" s="45" t="s">
        <v>556</v>
      </c>
      <c r="I2736" s="38" t="str">
        <f t="shared" si="487"/>
        <v>A</v>
      </c>
      <c r="J2736" s="38">
        <f t="shared" si="489"/>
        <v>5</v>
      </c>
      <c r="K2736" s="39" t="s">
        <v>47</v>
      </c>
      <c r="L2736" s="38" t="s">
        <v>770</v>
      </c>
      <c r="M2736" s="38" t="s">
        <v>545</v>
      </c>
      <c r="N2736" s="59" t="s">
        <v>549</v>
      </c>
      <c r="O2736" s="62" t="s">
        <v>554</v>
      </c>
      <c r="T2736" s="6"/>
    </row>
    <row r="2737" spans="2:26" x14ac:dyDescent="0.25">
      <c r="B2737" s="36" t="s">
        <v>227</v>
      </c>
      <c r="C2737" s="37" t="s">
        <v>227</v>
      </c>
      <c r="D2737" s="37" t="s">
        <v>178</v>
      </c>
      <c r="E2737" s="37" t="s">
        <v>163</v>
      </c>
      <c r="F2737" s="37" t="s">
        <v>191</v>
      </c>
      <c r="G2737" s="38" t="str">
        <f t="shared" si="488"/>
        <v>4.4.20.41.99</v>
      </c>
      <c r="H2737" s="45" t="s">
        <v>557</v>
      </c>
      <c r="I2737" s="38" t="str">
        <f t="shared" si="487"/>
        <v>A</v>
      </c>
      <c r="J2737" s="38">
        <f t="shared" si="489"/>
        <v>5</v>
      </c>
      <c r="K2737" s="39" t="s">
        <v>47</v>
      </c>
      <c r="L2737" s="38" t="s">
        <v>770</v>
      </c>
      <c r="M2737" s="38" t="s">
        <v>545</v>
      </c>
      <c r="N2737" s="59" t="s">
        <v>549</v>
      </c>
      <c r="O2737" s="62" t="s">
        <v>554</v>
      </c>
      <c r="T2737" s="6"/>
    </row>
    <row r="2738" spans="2:26" x14ac:dyDescent="0.25">
      <c r="B2738" s="30" t="s">
        <v>227</v>
      </c>
      <c r="C2738" s="31" t="s">
        <v>227</v>
      </c>
      <c r="D2738" s="31" t="s">
        <v>178</v>
      </c>
      <c r="E2738" s="31" t="s">
        <v>164</v>
      </c>
      <c r="F2738" s="31" t="s">
        <v>186</v>
      </c>
      <c r="G2738" s="32" t="str">
        <f t="shared" si="488"/>
        <v>4.4.20.42.00</v>
      </c>
      <c r="H2738" s="41" t="s">
        <v>29</v>
      </c>
      <c r="I2738" s="34" t="str">
        <f t="shared" si="487"/>
        <v>S</v>
      </c>
      <c r="J2738" s="32">
        <f t="shared" si="489"/>
        <v>4</v>
      </c>
      <c r="K2738" s="35" t="s">
        <v>46</v>
      </c>
      <c r="L2738" s="32" t="s">
        <v>770</v>
      </c>
      <c r="M2738" s="32" t="s">
        <v>544</v>
      </c>
      <c r="N2738" s="59" t="s">
        <v>549</v>
      </c>
      <c r="O2738" s="61" t="s">
        <v>554</v>
      </c>
      <c r="Q2738" s="2" t="str">
        <f t="shared" ref="Q2738:Q2743" si="490">B2738&amp;"."&amp;C2738&amp;"."&amp;D2738&amp;"."&amp;E2738&amp;"."&amp;F2738</f>
        <v>4.4.20.42.00</v>
      </c>
      <c r="R2738" s="2" t="str">
        <f t="shared" ref="R2738:R2743" si="491">SUBSTITUTE(Q2738,".","")</f>
        <v>44204200</v>
      </c>
      <c r="S2738" s="2" t="b">
        <f t="shared" ref="S2738:S2743" si="492">R2738=T2738</f>
        <v>1</v>
      </c>
      <c r="T2738" s="6" t="str">
        <f t="shared" ref="T2738:T2743" si="493">TRIM(SUBSTITUTE(TEXT(G2738,"00000000"),".",""))</f>
        <v>44204200</v>
      </c>
      <c r="V2738" s="9" t="str">
        <f>IF(IFERROR(SEARCH("Último",K2738),0)&gt;0,"A","S")</f>
        <v>S</v>
      </c>
      <c r="W2738" s="2" t="b">
        <f>V2738=I2738</f>
        <v>1</v>
      </c>
      <c r="Y2738" s="2" t="str">
        <f>G2738&amp;" - "&amp;H2738</f>
        <v>4.4.20.42.00 - AUXÍLIOS</v>
      </c>
      <c r="Z2738" s="2" t="s">
        <v>549</v>
      </c>
    </row>
    <row r="2739" spans="2:26" x14ac:dyDescent="0.25">
      <c r="B2739" s="36" t="s">
        <v>227</v>
      </c>
      <c r="C2739" s="37" t="s">
        <v>227</v>
      </c>
      <c r="D2739" s="37" t="s">
        <v>178</v>
      </c>
      <c r="E2739" s="37" t="s">
        <v>164</v>
      </c>
      <c r="F2739" s="37" t="s">
        <v>191</v>
      </c>
      <c r="G2739" s="38" t="str">
        <f t="shared" si="488"/>
        <v>4.4.20.42.99</v>
      </c>
      <c r="H2739" s="23" t="s">
        <v>713</v>
      </c>
      <c r="I2739" s="38" t="str">
        <f t="shared" si="487"/>
        <v>A</v>
      </c>
      <c r="J2739" s="38">
        <f t="shared" si="489"/>
        <v>5</v>
      </c>
      <c r="K2739" s="39" t="s">
        <v>47</v>
      </c>
      <c r="L2739" s="38" t="s">
        <v>770</v>
      </c>
      <c r="M2739" s="38" t="s">
        <v>545</v>
      </c>
      <c r="N2739" s="59" t="s">
        <v>549</v>
      </c>
      <c r="O2739" s="62" t="s">
        <v>554</v>
      </c>
      <c r="Q2739" s="2" t="str">
        <f t="shared" si="490"/>
        <v>4.4.20.42.99</v>
      </c>
      <c r="R2739" s="2" t="str">
        <f t="shared" si="491"/>
        <v>44204299</v>
      </c>
      <c r="S2739" s="2" t="b">
        <f t="shared" si="492"/>
        <v>1</v>
      </c>
      <c r="T2739" s="6" t="str">
        <f t="shared" si="493"/>
        <v>44204299</v>
      </c>
    </row>
    <row r="2740" spans="2:26" s="3" customFormat="1" x14ac:dyDescent="0.25">
      <c r="B2740" s="30" t="s">
        <v>227</v>
      </c>
      <c r="C2740" s="31" t="s">
        <v>227</v>
      </c>
      <c r="D2740" s="31" t="s">
        <v>180</v>
      </c>
      <c r="E2740" s="31" t="s">
        <v>186</v>
      </c>
      <c r="F2740" s="31" t="s">
        <v>186</v>
      </c>
      <c r="G2740" s="32" t="str">
        <f t="shared" si="488"/>
        <v>4.4.22.00.00</v>
      </c>
      <c r="H2740" s="41" t="s">
        <v>473</v>
      </c>
      <c r="I2740" s="32" t="str">
        <f t="shared" si="487"/>
        <v>S</v>
      </c>
      <c r="J2740" s="32">
        <f t="shared" si="489"/>
        <v>3</v>
      </c>
      <c r="K2740" s="35" t="s">
        <v>43</v>
      </c>
      <c r="L2740" s="38" t="s">
        <v>770</v>
      </c>
      <c r="M2740" s="32" t="s">
        <v>544</v>
      </c>
      <c r="N2740" s="59" t="s">
        <v>549</v>
      </c>
      <c r="O2740" s="61" t="s">
        <v>554</v>
      </c>
      <c r="Q2740" s="2" t="str">
        <f t="shared" si="490"/>
        <v>4.4.22.00.00</v>
      </c>
      <c r="R2740" s="2" t="str">
        <f t="shared" si="491"/>
        <v>44220000</v>
      </c>
      <c r="S2740" s="2" t="b">
        <f t="shared" si="492"/>
        <v>1</v>
      </c>
      <c r="T2740" s="6" t="str">
        <f t="shared" si="493"/>
        <v>44220000</v>
      </c>
      <c r="V2740" s="11" t="str">
        <f>IF(IFERROR(SEARCH("Último",K2740),0)&gt;0,"A","S")</f>
        <v>S</v>
      </c>
      <c r="W2740" s="3" t="b">
        <f>V2740=I2740</f>
        <v>1</v>
      </c>
      <c r="Y2740" s="2" t="str">
        <f>G2740&amp;" - "&amp;H2740</f>
        <v>4.4.22.00.00 - EXECUÇÃO ORÇAMENTÁRIA DELEGADA À UNIÃO</v>
      </c>
      <c r="Z2740" s="2" t="s">
        <v>549</v>
      </c>
    </row>
    <row r="2741" spans="2:26" x14ac:dyDescent="0.25">
      <c r="B2741" s="30" t="s">
        <v>227</v>
      </c>
      <c r="C2741" s="31" t="s">
        <v>227</v>
      </c>
      <c r="D2741" s="31" t="s">
        <v>180</v>
      </c>
      <c r="E2741" s="31" t="s">
        <v>192</v>
      </c>
      <c r="F2741" s="31" t="s">
        <v>186</v>
      </c>
      <c r="G2741" s="32" t="str">
        <f t="shared" si="488"/>
        <v>4.4.22.51.00</v>
      </c>
      <c r="H2741" s="41" t="s">
        <v>119</v>
      </c>
      <c r="I2741" s="34" t="str">
        <f t="shared" si="487"/>
        <v>S</v>
      </c>
      <c r="J2741" s="32">
        <f t="shared" si="489"/>
        <v>4</v>
      </c>
      <c r="K2741" s="35" t="s">
        <v>46</v>
      </c>
      <c r="L2741" s="32" t="s">
        <v>770</v>
      </c>
      <c r="M2741" s="32" t="s">
        <v>544</v>
      </c>
      <c r="N2741" s="59" t="s">
        <v>549</v>
      </c>
      <c r="O2741" s="61" t="s">
        <v>554</v>
      </c>
      <c r="Q2741" s="2" t="str">
        <f t="shared" si="490"/>
        <v>4.4.22.51.00</v>
      </c>
      <c r="R2741" s="2" t="str">
        <f t="shared" si="491"/>
        <v>44225100</v>
      </c>
      <c r="S2741" s="2" t="b">
        <f t="shared" si="492"/>
        <v>1</v>
      </c>
      <c r="T2741" s="6" t="str">
        <f t="shared" si="493"/>
        <v>44225100</v>
      </c>
      <c r="V2741" s="9" t="str">
        <f>IF(IFERROR(SEARCH("Último",K2741),0)&gt;0,"A","S")</f>
        <v>S</v>
      </c>
      <c r="W2741" s="2" t="b">
        <f>V2741=I2741</f>
        <v>1</v>
      </c>
      <c r="Y2741" s="2" t="str">
        <f>G2741&amp;" - "&amp;H2741</f>
        <v>4.4.22.51.00 - OBRAS E INSTALAÇÕES</v>
      </c>
      <c r="Z2741" s="2" t="s">
        <v>549</v>
      </c>
    </row>
    <row r="2742" spans="2:26" x14ac:dyDescent="0.25">
      <c r="B2742" s="36" t="s">
        <v>227</v>
      </c>
      <c r="C2742" s="37" t="s">
        <v>227</v>
      </c>
      <c r="D2742" s="37" t="s">
        <v>180</v>
      </c>
      <c r="E2742" s="37" t="s">
        <v>192</v>
      </c>
      <c r="F2742" s="37" t="s">
        <v>191</v>
      </c>
      <c r="G2742" s="38" t="str">
        <f t="shared" si="488"/>
        <v>4.4.22.51.99</v>
      </c>
      <c r="H2742" s="23" t="s">
        <v>513</v>
      </c>
      <c r="I2742" s="38" t="str">
        <f t="shared" si="487"/>
        <v>A</v>
      </c>
      <c r="J2742" s="38">
        <f t="shared" si="489"/>
        <v>5</v>
      </c>
      <c r="K2742" s="39" t="s">
        <v>47</v>
      </c>
      <c r="L2742" s="38" t="s">
        <v>770</v>
      </c>
      <c r="M2742" s="38" t="s">
        <v>545</v>
      </c>
      <c r="N2742" s="59" t="s">
        <v>549</v>
      </c>
      <c r="O2742" s="62" t="s">
        <v>554</v>
      </c>
      <c r="Q2742" s="2" t="str">
        <f t="shared" si="490"/>
        <v>4.4.22.51.99</v>
      </c>
      <c r="R2742" s="2" t="str">
        <f t="shared" si="491"/>
        <v>44225199</v>
      </c>
      <c r="S2742" s="2" t="b">
        <f t="shared" si="492"/>
        <v>1</v>
      </c>
      <c r="T2742" s="6" t="str">
        <f t="shared" si="493"/>
        <v>44225199</v>
      </c>
    </row>
    <row r="2743" spans="2:26" x14ac:dyDescent="0.25">
      <c r="B2743" s="30" t="s">
        <v>227</v>
      </c>
      <c r="C2743" s="31" t="s">
        <v>227</v>
      </c>
      <c r="D2743" s="31" t="s">
        <v>180</v>
      </c>
      <c r="E2743" s="31" t="s">
        <v>193</v>
      </c>
      <c r="F2743" s="31" t="s">
        <v>186</v>
      </c>
      <c r="G2743" s="32" t="str">
        <f t="shared" si="488"/>
        <v>4.4.22.52.00</v>
      </c>
      <c r="H2743" s="41" t="s">
        <v>120</v>
      </c>
      <c r="I2743" s="34" t="str">
        <f t="shared" si="487"/>
        <v>S</v>
      </c>
      <c r="J2743" s="32">
        <f t="shared" si="489"/>
        <v>4</v>
      </c>
      <c r="K2743" s="35" t="s">
        <v>46</v>
      </c>
      <c r="L2743" s="32" t="s">
        <v>770</v>
      </c>
      <c r="M2743" s="32" t="s">
        <v>544</v>
      </c>
      <c r="N2743" s="59" t="s">
        <v>549</v>
      </c>
      <c r="O2743" s="61" t="s">
        <v>554</v>
      </c>
      <c r="Q2743" s="2" t="str">
        <f t="shared" si="490"/>
        <v>4.4.22.52.00</v>
      </c>
      <c r="R2743" s="2" t="str">
        <f t="shared" si="491"/>
        <v>44225200</v>
      </c>
      <c r="S2743" s="2" t="b">
        <f t="shared" si="492"/>
        <v>1</v>
      </c>
      <c r="T2743" s="6" t="str">
        <f t="shared" si="493"/>
        <v>44225200</v>
      </c>
      <c r="V2743" s="9" t="str">
        <f>IF(IFERROR(SEARCH("Último",K2743),0)&gt;0,"A","S")</f>
        <v>S</v>
      </c>
      <c r="W2743" s="2" t="b">
        <f>V2743=I2743</f>
        <v>1</v>
      </c>
      <c r="Y2743" s="2" t="str">
        <f>G2743&amp;" - "&amp;H2743</f>
        <v>4.4.22.52.00 - EQUIPAMENTOS E MATERIAL PERMANENTE</v>
      </c>
      <c r="Z2743" s="2" t="s">
        <v>549</v>
      </c>
    </row>
    <row r="2744" spans="2:26" x14ac:dyDescent="0.25">
      <c r="B2744" s="36" t="s">
        <v>227</v>
      </c>
      <c r="C2744" s="37" t="s">
        <v>227</v>
      </c>
      <c r="D2744" s="37" t="s">
        <v>180</v>
      </c>
      <c r="E2744" s="37" t="s">
        <v>193</v>
      </c>
      <c r="F2744" s="37" t="s">
        <v>191</v>
      </c>
      <c r="G2744" s="38" t="str">
        <f t="shared" si="488"/>
        <v>4.4.22.52.99</v>
      </c>
      <c r="H2744" s="23" t="s">
        <v>714</v>
      </c>
      <c r="I2744" s="38" t="str">
        <f t="shared" si="487"/>
        <v>A</v>
      </c>
      <c r="J2744" s="38">
        <f t="shared" si="489"/>
        <v>5</v>
      </c>
      <c r="K2744" s="39" t="s">
        <v>47</v>
      </c>
      <c r="L2744" s="38" t="s">
        <v>770</v>
      </c>
      <c r="M2744" s="38" t="s">
        <v>545</v>
      </c>
      <c r="N2744" s="59" t="s">
        <v>549</v>
      </c>
      <c r="O2744" s="62" t="s">
        <v>554</v>
      </c>
      <c r="T2744" s="6"/>
    </row>
    <row r="2745" spans="2:26" x14ac:dyDescent="0.25">
      <c r="B2745" s="30" t="s">
        <v>227</v>
      </c>
      <c r="C2745" s="31" t="s">
        <v>227</v>
      </c>
      <c r="D2745" s="31" t="s">
        <v>180</v>
      </c>
      <c r="E2745" s="31" t="s">
        <v>185</v>
      </c>
      <c r="F2745" s="31" t="s">
        <v>186</v>
      </c>
      <c r="G2745" s="32" t="str">
        <f t="shared" si="488"/>
        <v>4.4.22.92.00</v>
      </c>
      <c r="H2745" s="41" t="s">
        <v>59</v>
      </c>
      <c r="I2745" s="34" t="str">
        <f t="shared" si="487"/>
        <v>S</v>
      </c>
      <c r="J2745" s="32">
        <f t="shared" si="489"/>
        <v>4</v>
      </c>
      <c r="K2745" s="35" t="s">
        <v>46</v>
      </c>
      <c r="L2745" s="32" t="s">
        <v>770</v>
      </c>
      <c r="M2745" s="32" t="s">
        <v>544</v>
      </c>
      <c r="N2745" s="59" t="s">
        <v>549</v>
      </c>
      <c r="O2745" s="61" t="s">
        <v>554</v>
      </c>
      <c r="Q2745" s="2" t="str">
        <f>B2745&amp;"."&amp;C2745&amp;"."&amp;D2745&amp;"."&amp;E2745&amp;"."&amp;F2745</f>
        <v>4.4.22.92.00</v>
      </c>
      <c r="R2745" s="2" t="str">
        <f>SUBSTITUTE(Q2745,".","")</f>
        <v>44229200</v>
      </c>
      <c r="S2745" s="2" t="b">
        <f>R2745=T2745</f>
        <v>1</v>
      </c>
      <c r="T2745" s="6" t="str">
        <f>TRIM(SUBSTITUTE(TEXT(G2745,"00000000"),".",""))</f>
        <v>44229200</v>
      </c>
      <c r="V2745" s="9" t="str">
        <f>IF(IFERROR(SEARCH("Último",K2745),0)&gt;0,"A","S")</f>
        <v>S</v>
      </c>
      <c r="W2745" s="2" t="b">
        <f>V2745=I2745</f>
        <v>1</v>
      </c>
      <c r="Y2745" s="2" t="str">
        <f>G2745&amp;" - "&amp;H2745</f>
        <v>4.4.22.92.00 - DESPESAS DE EXERCÍCIOS ANTERIORES</v>
      </c>
      <c r="Z2745" s="2" t="s">
        <v>549</v>
      </c>
    </row>
    <row r="2746" spans="2:26" x14ac:dyDescent="0.25">
      <c r="B2746" s="36" t="s">
        <v>227</v>
      </c>
      <c r="C2746" s="37" t="s">
        <v>227</v>
      </c>
      <c r="D2746" s="37" t="s">
        <v>180</v>
      </c>
      <c r="E2746" s="37" t="s">
        <v>185</v>
      </c>
      <c r="F2746" s="37" t="s">
        <v>191</v>
      </c>
      <c r="G2746" s="38" t="str">
        <f t="shared" si="488"/>
        <v>4.4.22.92.99</v>
      </c>
      <c r="H2746" s="23" t="s">
        <v>571</v>
      </c>
      <c r="I2746" s="38" t="str">
        <f t="shared" si="487"/>
        <v>A</v>
      </c>
      <c r="J2746" s="38">
        <f t="shared" si="489"/>
        <v>5</v>
      </c>
      <c r="K2746" s="39" t="s">
        <v>47</v>
      </c>
      <c r="L2746" s="38" t="s">
        <v>770</v>
      </c>
      <c r="M2746" s="38" t="s">
        <v>545</v>
      </c>
      <c r="N2746" s="59" t="s">
        <v>549</v>
      </c>
      <c r="O2746" s="62" t="s">
        <v>554</v>
      </c>
      <c r="T2746" s="6"/>
    </row>
    <row r="2747" spans="2:26" x14ac:dyDescent="0.25">
      <c r="B2747" s="30" t="s">
        <v>227</v>
      </c>
      <c r="C2747" s="31" t="s">
        <v>227</v>
      </c>
      <c r="D2747" s="31" t="s">
        <v>180</v>
      </c>
      <c r="E2747" s="31" t="s">
        <v>223</v>
      </c>
      <c r="F2747" s="31" t="s">
        <v>186</v>
      </c>
      <c r="G2747" s="32" t="str">
        <f t="shared" si="488"/>
        <v>4.4.22.93.00</v>
      </c>
      <c r="H2747" s="41" t="s">
        <v>9</v>
      </c>
      <c r="I2747" s="34" t="str">
        <f t="shared" si="487"/>
        <v>S</v>
      </c>
      <c r="J2747" s="32">
        <f t="shared" si="489"/>
        <v>4</v>
      </c>
      <c r="K2747" s="35" t="s">
        <v>46</v>
      </c>
      <c r="L2747" s="32" t="s">
        <v>770</v>
      </c>
      <c r="M2747" s="32" t="s">
        <v>544</v>
      </c>
      <c r="N2747" s="59" t="s">
        <v>549</v>
      </c>
      <c r="O2747" s="61" t="s">
        <v>554</v>
      </c>
      <c r="Q2747" s="2" t="str">
        <f>B2747&amp;"."&amp;C2747&amp;"."&amp;D2747&amp;"."&amp;E2747&amp;"."&amp;F2747</f>
        <v>4.4.22.93.00</v>
      </c>
      <c r="R2747" s="2" t="str">
        <f>SUBSTITUTE(Q2747,".","")</f>
        <v>44229300</v>
      </c>
      <c r="S2747" s="2" t="b">
        <f>R2747=T2747</f>
        <v>1</v>
      </c>
      <c r="T2747" s="6" t="str">
        <f>TRIM(SUBSTITUTE(TEXT(G2747,"00000000"),".",""))</f>
        <v>44229300</v>
      </c>
      <c r="V2747" s="9" t="str">
        <f>IF(IFERROR(SEARCH("Último",K2747),0)&gt;0,"A","S")</f>
        <v>S</v>
      </c>
      <c r="W2747" s="2" t="b">
        <f>V2747=I2747</f>
        <v>1</v>
      </c>
      <c r="Y2747" s="2" t="str">
        <f>G2747&amp;" - "&amp;H2747</f>
        <v>4.4.22.93.00 - INDENIZAÇÕES E RESTITUIÇÕES</v>
      </c>
      <c r="Z2747" s="2" t="s">
        <v>549</v>
      </c>
    </row>
    <row r="2748" spans="2:26" x14ac:dyDescent="0.25">
      <c r="B2748" s="36" t="s">
        <v>227</v>
      </c>
      <c r="C2748" s="37" t="s">
        <v>227</v>
      </c>
      <c r="D2748" s="37" t="s">
        <v>180</v>
      </c>
      <c r="E2748" s="37" t="s">
        <v>223</v>
      </c>
      <c r="F2748" s="37" t="s">
        <v>173</v>
      </c>
      <c r="G2748" s="38" t="str">
        <f t="shared" si="488"/>
        <v>4.4.22.93.01</v>
      </c>
      <c r="H2748" s="23" t="s">
        <v>505</v>
      </c>
      <c r="I2748" s="38" t="str">
        <f t="shared" si="487"/>
        <v>A</v>
      </c>
      <c r="J2748" s="38">
        <f t="shared" si="489"/>
        <v>5</v>
      </c>
      <c r="K2748" s="39" t="s">
        <v>47</v>
      </c>
      <c r="L2748" s="38" t="s">
        <v>770</v>
      </c>
      <c r="M2748" s="38" t="s">
        <v>545</v>
      </c>
      <c r="N2748" s="59" t="s">
        <v>549</v>
      </c>
      <c r="O2748" s="62" t="s">
        <v>554</v>
      </c>
      <c r="T2748" s="6"/>
    </row>
    <row r="2749" spans="2:26" x14ac:dyDescent="0.25">
      <c r="B2749" s="36" t="s">
        <v>227</v>
      </c>
      <c r="C2749" s="37" t="s">
        <v>227</v>
      </c>
      <c r="D2749" s="37" t="s">
        <v>180</v>
      </c>
      <c r="E2749" s="37" t="s">
        <v>223</v>
      </c>
      <c r="F2749" s="37" t="s">
        <v>138</v>
      </c>
      <c r="G2749" s="38" t="str">
        <f t="shared" si="488"/>
        <v>4.4.22.93.02</v>
      </c>
      <c r="H2749" s="23" t="s">
        <v>506</v>
      </c>
      <c r="I2749" s="38" t="str">
        <f t="shared" si="487"/>
        <v>A</v>
      </c>
      <c r="J2749" s="38">
        <f t="shared" si="489"/>
        <v>5</v>
      </c>
      <c r="K2749" s="39" t="s">
        <v>47</v>
      </c>
      <c r="L2749" s="38" t="s">
        <v>770</v>
      </c>
      <c r="M2749" s="38" t="s">
        <v>545</v>
      </c>
      <c r="N2749" s="59" t="s">
        <v>549</v>
      </c>
      <c r="O2749" s="62" t="s">
        <v>554</v>
      </c>
      <c r="T2749" s="6"/>
    </row>
    <row r="2750" spans="2:26" x14ac:dyDescent="0.25">
      <c r="B2750" s="36" t="s">
        <v>227</v>
      </c>
      <c r="C2750" s="37" t="s">
        <v>227</v>
      </c>
      <c r="D2750" s="37" t="s">
        <v>180</v>
      </c>
      <c r="E2750" s="37" t="s">
        <v>223</v>
      </c>
      <c r="F2750" s="37" t="s">
        <v>191</v>
      </c>
      <c r="G2750" s="38" t="str">
        <f t="shared" si="488"/>
        <v>4.4.22.93.99</v>
      </c>
      <c r="H2750" s="23" t="s">
        <v>509</v>
      </c>
      <c r="I2750" s="38" t="str">
        <f t="shared" si="487"/>
        <v>A</v>
      </c>
      <c r="J2750" s="38">
        <f t="shared" si="489"/>
        <v>5</v>
      </c>
      <c r="K2750" s="39" t="s">
        <v>47</v>
      </c>
      <c r="L2750" s="38" t="s">
        <v>770</v>
      </c>
      <c r="M2750" s="38" t="s">
        <v>545</v>
      </c>
      <c r="N2750" s="59" t="s">
        <v>549</v>
      </c>
      <c r="O2750" s="62" t="s">
        <v>554</v>
      </c>
      <c r="T2750" s="6"/>
    </row>
    <row r="2751" spans="2:26" s="3" customFormat="1" x14ac:dyDescent="0.25">
      <c r="B2751" s="30" t="s">
        <v>227</v>
      </c>
      <c r="C2751" s="31" t="s">
        <v>227</v>
      </c>
      <c r="D2751" s="31" t="s">
        <v>137</v>
      </c>
      <c r="E2751" s="31" t="s">
        <v>186</v>
      </c>
      <c r="F2751" s="31" t="s">
        <v>186</v>
      </c>
      <c r="G2751" s="32" t="str">
        <f t="shared" si="488"/>
        <v>4.4.30.00.00</v>
      </c>
      <c r="H2751" s="41" t="s">
        <v>41</v>
      </c>
      <c r="I2751" s="32" t="str">
        <f t="shared" si="487"/>
        <v>S</v>
      </c>
      <c r="J2751" s="32">
        <f t="shared" si="489"/>
        <v>3</v>
      </c>
      <c r="K2751" s="35" t="s">
        <v>43</v>
      </c>
      <c r="L2751" s="38" t="s">
        <v>770</v>
      </c>
      <c r="M2751" s="32" t="s">
        <v>544</v>
      </c>
      <c r="N2751" s="59" t="s">
        <v>549</v>
      </c>
      <c r="O2751" s="61" t="s">
        <v>554</v>
      </c>
      <c r="Q2751" s="2" t="str">
        <f>B2751&amp;"."&amp;C2751&amp;"."&amp;D2751&amp;"."&amp;E2751&amp;"."&amp;F2751</f>
        <v>4.4.30.00.00</v>
      </c>
      <c r="R2751" s="2" t="str">
        <f>SUBSTITUTE(Q2751,".","")</f>
        <v>44300000</v>
      </c>
      <c r="S2751" s="2" t="b">
        <f>R2751=T2751</f>
        <v>1</v>
      </c>
      <c r="T2751" s="6" t="str">
        <f>TRIM(SUBSTITUTE(TEXT(G2751,"00000000"),".",""))</f>
        <v>44300000</v>
      </c>
      <c r="V2751" s="11" t="str">
        <f>IF(IFERROR(SEARCH("Último",K2751),0)&gt;0,"A","S")</f>
        <v>S</v>
      </c>
      <c r="W2751" s="3" t="b">
        <f>V2751=I2751</f>
        <v>1</v>
      </c>
      <c r="Y2751" s="2" t="str">
        <f>G2751&amp;" - "&amp;H2751</f>
        <v>4.4.30.00.00 - TRANSFERÊNCIAS A ESTADOS E AO DISTRITO FEDERAL</v>
      </c>
      <c r="Z2751" s="2" t="s">
        <v>549</v>
      </c>
    </row>
    <row r="2752" spans="2:26" x14ac:dyDescent="0.25">
      <c r="B2752" s="30" t="s">
        <v>227</v>
      </c>
      <c r="C2752" s="31" t="s">
        <v>227</v>
      </c>
      <c r="D2752" s="31" t="s">
        <v>137</v>
      </c>
      <c r="E2752" s="31" t="s">
        <v>163</v>
      </c>
      <c r="F2752" s="31" t="s">
        <v>186</v>
      </c>
      <c r="G2752" s="32" t="str">
        <f t="shared" si="488"/>
        <v>4.4.30.41.00</v>
      </c>
      <c r="H2752" s="41" t="s">
        <v>28</v>
      </c>
      <c r="I2752" s="34" t="str">
        <f t="shared" si="487"/>
        <v>S</v>
      </c>
      <c r="J2752" s="32">
        <f t="shared" si="489"/>
        <v>4</v>
      </c>
      <c r="K2752" s="35" t="s">
        <v>46</v>
      </c>
      <c r="L2752" s="32" t="s">
        <v>770</v>
      </c>
      <c r="M2752" s="32" t="s">
        <v>544</v>
      </c>
      <c r="N2752" s="59" t="s">
        <v>549</v>
      </c>
      <c r="O2752" s="61" t="s">
        <v>554</v>
      </c>
      <c r="Q2752" s="2" t="str">
        <f>B2752&amp;"."&amp;C2752&amp;"."&amp;D2752&amp;"."&amp;E2752&amp;"."&amp;F2752</f>
        <v>4.4.30.41.00</v>
      </c>
      <c r="R2752" s="2" t="str">
        <f>SUBSTITUTE(Q2752,".","")</f>
        <v>44304100</v>
      </c>
      <c r="S2752" s="2" t="b">
        <f>R2752=T2752</f>
        <v>1</v>
      </c>
      <c r="T2752" s="6" t="str">
        <f>TRIM(SUBSTITUTE(TEXT(G2752,"00000000"),".",""))</f>
        <v>44304100</v>
      </c>
      <c r="V2752" s="9" t="str">
        <f>IF(IFERROR(SEARCH("Último",K2752),0)&gt;0,"A","S")</f>
        <v>S</v>
      </c>
      <c r="W2752" s="2" t="b">
        <f>V2752=I2752</f>
        <v>1</v>
      </c>
      <c r="Y2752" s="2" t="str">
        <f>G2752&amp;" - "&amp;H2752</f>
        <v>4.4.30.41.00 - CONTRIBUIÇÕES</v>
      </c>
      <c r="Z2752" s="2" t="s">
        <v>549</v>
      </c>
    </row>
    <row r="2753" spans="2:26" x14ac:dyDescent="0.25">
      <c r="B2753" s="36" t="s">
        <v>227</v>
      </c>
      <c r="C2753" s="37" t="s">
        <v>227</v>
      </c>
      <c r="D2753" s="37" t="s">
        <v>137</v>
      </c>
      <c r="E2753" s="37" t="s">
        <v>163</v>
      </c>
      <c r="F2753" s="37" t="s">
        <v>173</v>
      </c>
      <c r="G2753" s="38" t="str">
        <f t="shared" si="488"/>
        <v>4.4.30.41.01</v>
      </c>
      <c r="H2753" s="45" t="s">
        <v>555</v>
      </c>
      <c r="I2753" s="38" t="str">
        <f t="shared" si="487"/>
        <v>A</v>
      </c>
      <c r="J2753" s="38">
        <f t="shared" si="489"/>
        <v>5</v>
      </c>
      <c r="K2753" s="39" t="s">
        <v>47</v>
      </c>
      <c r="L2753" s="38" t="s">
        <v>770</v>
      </c>
      <c r="M2753" s="38" t="s">
        <v>545</v>
      </c>
      <c r="N2753" s="59" t="s">
        <v>549</v>
      </c>
      <c r="O2753" s="62" t="s">
        <v>554</v>
      </c>
      <c r="T2753" s="6"/>
    </row>
    <row r="2754" spans="2:26" x14ac:dyDescent="0.25">
      <c r="B2754" s="36" t="s">
        <v>227</v>
      </c>
      <c r="C2754" s="37" t="s">
        <v>227</v>
      </c>
      <c r="D2754" s="37" t="s">
        <v>137</v>
      </c>
      <c r="E2754" s="37" t="s">
        <v>163</v>
      </c>
      <c r="F2754" s="37" t="s">
        <v>138</v>
      </c>
      <c r="G2754" s="38" t="str">
        <f t="shared" si="488"/>
        <v>4.4.30.41.02</v>
      </c>
      <c r="H2754" s="45" t="s">
        <v>556</v>
      </c>
      <c r="I2754" s="38" t="str">
        <f t="shared" si="487"/>
        <v>A</v>
      </c>
      <c r="J2754" s="38">
        <f t="shared" si="489"/>
        <v>5</v>
      </c>
      <c r="K2754" s="39" t="s">
        <v>47</v>
      </c>
      <c r="L2754" s="38" t="s">
        <v>770</v>
      </c>
      <c r="M2754" s="38" t="s">
        <v>545</v>
      </c>
      <c r="N2754" s="59" t="s">
        <v>549</v>
      </c>
      <c r="O2754" s="62" t="s">
        <v>554</v>
      </c>
      <c r="T2754" s="6"/>
    </row>
    <row r="2755" spans="2:26" x14ac:dyDescent="0.25">
      <c r="B2755" s="36" t="s">
        <v>227</v>
      </c>
      <c r="C2755" s="37" t="s">
        <v>227</v>
      </c>
      <c r="D2755" s="37" t="s">
        <v>137</v>
      </c>
      <c r="E2755" s="37" t="s">
        <v>163</v>
      </c>
      <c r="F2755" s="37" t="s">
        <v>191</v>
      </c>
      <c r="G2755" s="38" t="str">
        <f t="shared" si="488"/>
        <v>4.4.30.41.99</v>
      </c>
      <c r="H2755" s="45" t="s">
        <v>557</v>
      </c>
      <c r="I2755" s="38" t="str">
        <f t="shared" si="487"/>
        <v>A</v>
      </c>
      <c r="J2755" s="38">
        <f t="shared" si="489"/>
        <v>5</v>
      </c>
      <c r="K2755" s="39" t="s">
        <v>47</v>
      </c>
      <c r="L2755" s="38" t="s">
        <v>770</v>
      </c>
      <c r="M2755" s="38" t="s">
        <v>545</v>
      </c>
      <c r="N2755" s="59" t="s">
        <v>549</v>
      </c>
      <c r="O2755" s="62" t="s">
        <v>554</v>
      </c>
      <c r="T2755" s="6"/>
    </row>
    <row r="2756" spans="2:26" x14ac:dyDescent="0.25">
      <c r="B2756" s="30" t="s">
        <v>227</v>
      </c>
      <c r="C2756" s="31" t="s">
        <v>227</v>
      </c>
      <c r="D2756" s="31" t="s">
        <v>137</v>
      </c>
      <c r="E2756" s="31" t="s">
        <v>164</v>
      </c>
      <c r="F2756" s="31" t="s">
        <v>186</v>
      </c>
      <c r="G2756" s="32" t="str">
        <f t="shared" si="488"/>
        <v>4.4.30.42.00</v>
      </c>
      <c r="H2756" s="41" t="s">
        <v>29</v>
      </c>
      <c r="I2756" s="34" t="str">
        <f t="shared" si="487"/>
        <v>S</v>
      </c>
      <c r="J2756" s="32">
        <f t="shared" si="489"/>
        <v>4</v>
      </c>
      <c r="K2756" s="35" t="s">
        <v>46</v>
      </c>
      <c r="L2756" s="32" t="s">
        <v>770</v>
      </c>
      <c r="M2756" s="32" t="s">
        <v>544</v>
      </c>
      <c r="N2756" s="59" t="s">
        <v>549</v>
      </c>
      <c r="O2756" s="61" t="s">
        <v>554</v>
      </c>
      <c r="Q2756" s="2" t="str">
        <f>B2756&amp;"."&amp;C2756&amp;"."&amp;D2756&amp;"."&amp;E2756&amp;"."&amp;F2756</f>
        <v>4.4.30.42.00</v>
      </c>
      <c r="R2756" s="2" t="str">
        <f>SUBSTITUTE(Q2756,".","")</f>
        <v>44304200</v>
      </c>
      <c r="S2756" s="2" t="b">
        <f>R2756=T2756</f>
        <v>1</v>
      </c>
      <c r="T2756" s="6" t="str">
        <f>TRIM(SUBSTITUTE(TEXT(G2756,"00000000"),".",""))</f>
        <v>44304200</v>
      </c>
      <c r="V2756" s="9" t="str">
        <f>IF(IFERROR(SEARCH("Último",K2756),0)&gt;0,"A","S")</f>
        <v>S</v>
      </c>
      <c r="W2756" s="2" t="b">
        <f>V2756=I2756</f>
        <v>1</v>
      </c>
      <c r="Y2756" s="2" t="str">
        <f>G2756&amp;" - "&amp;H2756</f>
        <v>4.4.30.42.00 - AUXÍLIOS</v>
      </c>
      <c r="Z2756" s="2" t="s">
        <v>549</v>
      </c>
    </row>
    <row r="2757" spans="2:26" x14ac:dyDescent="0.25">
      <c r="B2757" s="36" t="s">
        <v>227</v>
      </c>
      <c r="C2757" s="37" t="s">
        <v>227</v>
      </c>
      <c r="D2757" s="37" t="s">
        <v>137</v>
      </c>
      <c r="E2757" s="37" t="s">
        <v>164</v>
      </c>
      <c r="F2757" s="37" t="s">
        <v>191</v>
      </c>
      <c r="G2757" s="38" t="str">
        <f t="shared" si="488"/>
        <v>4.4.30.42.99</v>
      </c>
      <c r="H2757" s="23" t="s">
        <v>713</v>
      </c>
      <c r="I2757" s="38" t="str">
        <f t="shared" ref="I2757:I2820" si="494">IF(J2757&lt;J2758,"S","A")</f>
        <v>A</v>
      </c>
      <c r="J2757" s="38">
        <f t="shared" si="489"/>
        <v>5</v>
      </c>
      <c r="K2757" s="39" t="s">
        <v>47</v>
      </c>
      <c r="L2757" s="38" t="s">
        <v>770</v>
      </c>
      <c r="M2757" s="38" t="s">
        <v>545</v>
      </c>
      <c r="N2757" s="59" t="s">
        <v>549</v>
      </c>
      <c r="O2757" s="62" t="s">
        <v>554</v>
      </c>
      <c r="T2757" s="6"/>
    </row>
    <row r="2758" spans="2:26" x14ac:dyDescent="0.25">
      <c r="B2758" s="30" t="s">
        <v>227</v>
      </c>
      <c r="C2758" s="31" t="s">
        <v>227</v>
      </c>
      <c r="D2758" s="31" t="s">
        <v>137</v>
      </c>
      <c r="E2758" s="31" t="s">
        <v>185</v>
      </c>
      <c r="F2758" s="31" t="s">
        <v>186</v>
      </c>
      <c r="G2758" s="32" t="str">
        <f t="shared" si="488"/>
        <v>4.4.30.92.00</v>
      </c>
      <c r="H2758" s="41" t="s">
        <v>59</v>
      </c>
      <c r="I2758" s="34" t="str">
        <f t="shared" si="494"/>
        <v>S</v>
      </c>
      <c r="J2758" s="32">
        <f t="shared" si="489"/>
        <v>4</v>
      </c>
      <c r="K2758" s="35" t="s">
        <v>46</v>
      </c>
      <c r="L2758" s="32" t="s">
        <v>770</v>
      </c>
      <c r="M2758" s="32" t="s">
        <v>545</v>
      </c>
      <c r="N2758" s="59" t="s">
        <v>549</v>
      </c>
      <c r="O2758" s="61" t="s">
        <v>554</v>
      </c>
      <c r="T2758" s="6"/>
    </row>
    <row r="2759" spans="2:26" x14ac:dyDescent="0.25">
      <c r="B2759" s="36" t="s">
        <v>227</v>
      </c>
      <c r="C2759" s="37" t="s">
        <v>227</v>
      </c>
      <c r="D2759" s="37" t="s">
        <v>137</v>
      </c>
      <c r="E2759" s="37" t="s">
        <v>185</v>
      </c>
      <c r="F2759" s="37" t="s">
        <v>191</v>
      </c>
      <c r="G2759" s="38" t="str">
        <f t="shared" si="488"/>
        <v>4.4.30.92.99</v>
      </c>
      <c r="H2759" s="23" t="s">
        <v>571</v>
      </c>
      <c r="I2759" s="38" t="str">
        <f t="shared" si="494"/>
        <v>A</v>
      </c>
      <c r="J2759" s="38">
        <f t="shared" si="489"/>
        <v>5</v>
      </c>
      <c r="K2759" s="39" t="s">
        <v>47</v>
      </c>
      <c r="L2759" s="38" t="s">
        <v>770</v>
      </c>
      <c r="M2759" s="38" t="s">
        <v>545</v>
      </c>
      <c r="N2759" s="59" t="s">
        <v>549</v>
      </c>
      <c r="O2759" s="62" t="s">
        <v>554</v>
      </c>
      <c r="T2759" s="6"/>
    </row>
    <row r="2760" spans="2:26" s="3" customFormat="1" x14ac:dyDescent="0.25">
      <c r="B2760" s="30" t="s">
        <v>227</v>
      </c>
      <c r="C2760" s="31" t="s">
        <v>227</v>
      </c>
      <c r="D2760" s="31" t="s">
        <v>150</v>
      </c>
      <c r="E2760" s="31" t="s">
        <v>186</v>
      </c>
      <c r="F2760" s="31" t="s">
        <v>186</v>
      </c>
      <c r="G2760" s="32" t="str">
        <f t="shared" si="488"/>
        <v>4.4.31.00.00</v>
      </c>
      <c r="H2760" s="41" t="s">
        <v>474</v>
      </c>
      <c r="I2760" s="32" t="str">
        <f t="shared" si="494"/>
        <v>S</v>
      </c>
      <c r="J2760" s="32">
        <f t="shared" si="489"/>
        <v>3</v>
      </c>
      <c r="K2760" s="35" t="s">
        <v>43</v>
      </c>
      <c r="L2760" s="38" t="s">
        <v>770</v>
      </c>
      <c r="M2760" s="32" t="s">
        <v>544</v>
      </c>
      <c r="N2760" s="59" t="s">
        <v>549</v>
      </c>
      <c r="O2760" s="61" t="s">
        <v>554</v>
      </c>
      <c r="Q2760" s="2" t="str">
        <f>B2760&amp;"."&amp;C2760&amp;"."&amp;D2760&amp;"."&amp;E2760&amp;"."&amp;F2760</f>
        <v>4.4.31.00.00</v>
      </c>
      <c r="R2760" s="2" t="str">
        <f>SUBSTITUTE(Q2760,".","")</f>
        <v>44310000</v>
      </c>
      <c r="S2760" s="2" t="b">
        <f>R2760=T2760</f>
        <v>1</v>
      </c>
      <c r="T2760" s="6" t="str">
        <f>TRIM(SUBSTITUTE(TEXT(G2760,"00000000"),".",""))</f>
        <v>44310000</v>
      </c>
      <c r="V2760" s="11" t="str">
        <f>IF(IFERROR(SEARCH("Último",K2760),0)&gt;0,"A","S")</f>
        <v>S</v>
      </c>
      <c r="W2760" s="3" t="b">
        <f>V2760=I2760</f>
        <v>1</v>
      </c>
      <c r="Y2760" s="2" t="str">
        <f>G2760&amp;" - "&amp;H2760</f>
        <v>4.4.31.00.00 - TRANSFERÊNCIAS A ESTADOS E AO DISTRITO FEDERAL - FUNDO A FUNDO</v>
      </c>
      <c r="Z2760" s="2" t="s">
        <v>549</v>
      </c>
    </row>
    <row r="2761" spans="2:26" x14ac:dyDescent="0.25">
      <c r="B2761" s="30" t="s">
        <v>227</v>
      </c>
      <c r="C2761" s="31" t="s">
        <v>227</v>
      </c>
      <c r="D2761" s="31" t="s">
        <v>150</v>
      </c>
      <c r="E2761" s="31" t="s">
        <v>163</v>
      </c>
      <c r="F2761" s="31" t="s">
        <v>186</v>
      </c>
      <c r="G2761" s="32" t="str">
        <f t="shared" ref="G2761:G2824" si="495">B2761&amp;"."&amp;C2761&amp;"."&amp;D2761&amp;"."&amp;E2761&amp;"."&amp;F2761</f>
        <v>4.4.31.41.00</v>
      </c>
      <c r="H2761" s="41" t="s">
        <v>28</v>
      </c>
      <c r="I2761" s="34" t="str">
        <f t="shared" si="494"/>
        <v>S</v>
      </c>
      <c r="J2761" s="32">
        <f t="shared" ref="J2761:J2824" si="496">IF( (VALUE(F2761) &gt; 0), 5,IF( (VALUE(E2761) &gt; 0), 4,IF( (VALUE(D2761) &gt; 0), 3,IF( (VALUE(C2761) &gt; 0), 2,1))))</f>
        <v>4</v>
      </c>
      <c r="K2761" s="35" t="s">
        <v>46</v>
      </c>
      <c r="L2761" s="32" t="s">
        <v>770</v>
      </c>
      <c r="M2761" s="32" t="s">
        <v>544</v>
      </c>
      <c r="N2761" s="59" t="s">
        <v>549</v>
      </c>
      <c r="O2761" s="61" t="s">
        <v>554</v>
      </c>
      <c r="Q2761" s="2" t="str">
        <f>B2761&amp;"."&amp;C2761&amp;"."&amp;D2761&amp;"."&amp;E2761&amp;"."&amp;F2761</f>
        <v>4.4.31.41.00</v>
      </c>
      <c r="R2761" s="2" t="str">
        <f>SUBSTITUTE(Q2761,".","")</f>
        <v>44314100</v>
      </c>
      <c r="S2761" s="2" t="b">
        <f>R2761=T2761</f>
        <v>1</v>
      </c>
      <c r="T2761" s="6" t="str">
        <f>TRIM(SUBSTITUTE(TEXT(G2761,"00000000"),".",""))</f>
        <v>44314100</v>
      </c>
      <c r="V2761" s="9" t="str">
        <f>IF(IFERROR(SEARCH("Último",K2761),0)&gt;0,"A","S")</f>
        <v>S</v>
      </c>
      <c r="W2761" s="2" t="b">
        <f>V2761=I2761</f>
        <v>1</v>
      </c>
      <c r="Y2761" s="2" t="str">
        <f>G2761&amp;" - "&amp;H2761</f>
        <v>4.4.31.41.00 - CONTRIBUIÇÕES</v>
      </c>
      <c r="Z2761" s="2" t="s">
        <v>549</v>
      </c>
    </row>
    <row r="2762" spans="2:26" x14ac:dyDescent="0.25">
      <c r="B2762" s="36" t="s">
        <v>227</v>
      </c>
      <c r="C2762" s="37" t="s">
        <v>227</v>
      </c>
      <c r="D2762" s="37" t="s">
        <v>150</v>
      </c>
      <c r="E2762" s="37" t="s">
        <v>163</v>
      </c>
      <c r="F2762" s="37" t="s">
        <v>173</v>
      </c>
      <c r="G2762" s="38" t="str">
        <f t="shared" si="495"/>
        <v>4.4.31.41.01</v>
      </c>
      <c r="H2762" s="45" t="s">
        <v>555</v>
      </c>
      <c r="I2762" s="38" t="str">
        <f t="shared" si="494"/>
        <v>A</v>
      </c>
      <c r="J2762" s="38">
        <f t="shared" si="496"/>
        <v>5</v>
      </c>
      <c r="K2762" s="39" t="s">
        <v>47</v>
      </c>
      <c r="L2762" s="38" t="s">
        <v>770</v>
      </c>
      <c r="M2762" s="38" t="s">
        <v>545</v>
      </c>
      <c r="N2762" s="59" t="s">
        <v>549</v>
      </c>
      <c r="O2762" s="62" t="s">
        <v>554</v>
      </c>
      <c r="T2762" s="6"/>
    </row>
    <row r="2763" spans="2:26" x14ac:dyDescent="0.25">
      <c r="B2763" s="36" t="s">
        <v>227</v>
      </c>
      <c r="C2763" s="37" t="s">
        <v>227</v>
      </c>
      <c r="D2763" s="37" t="s">
        <v>150</v>
      </c>
      <c r="E2763" s="37" t="s">
        <v>163</v>
      </c>
      <c r="F2763" s="37" t="s">
        <v>138</v>
      </c>
      <c r="G2763" s="38" t="str">
        <f t="shared" si="495"/>
        <v>4.4.31.41.02</v>
      </c>
      <c r="H2763" s="45" t="s">
        <v>556</v>
      </c>
      <c r="I2763" s="38" t="str">
        <f t="shared" si="494"/>
        <v>A</v>
      </c>
      <c r="J2763" s="38">
        <f t="shared" si="496"/>
        <v>5</v>
      </c>
      <c r="K2763" s="39" t="s">
        <v>47</v>
      </c>
      <c r="L2763" s="38" t="s">
        <v>770</v>
      </c>
      <c r="M2763" s="38" t="s">
        <v>545</v>
      </c>
      <c r="N2763" s="59" t="s">
        <v>549</v>
      </c>
      <c r="O2763" s="62" t="s">
        <v>554</v>
      </c>
      <c r="T2763" s="6"/>
    </row>
    <row r="2764" spans="2:26" x14ac:dyDescent="0.25">
      <c r="B2764" s="36" t="s">
        <v>227</v>
      </c>
      <c r="C2764" s="37" t="s">
        <v>227</v>
      </c>
      <c r="D2764" s="37" t="s">
        <v>150</v>
      </c>
      <c r="E2764" s="37" t="s">
        <v>163</v>
      </c>
      <c r="F2764" s="37" t="s">
        <v>191</v>
      </c>
      <c r="G2764" s="38" t="str">
        <f t="shared" si="495"/>
        <v>4.4.31.41.99</v>
      </c>
      <c r="H2764" s="45" t="s">
        <v>557</v>
      </c>
      <c r="I2764" s="38" t="str">
        <f t="shared" si="494"/>
        <v>A</v>
      </c>
      <c r="J2764" s="38">
        <f t="shared" si="496"/>
        <v>5</v>
      </c>
      <c r="K2764" s="39" t="s">
        <v>47</v>
      </c>
      <c r="L2764" s="38" t="s">
        <v>770</v>
      </c>
      <c r="M2764" s="38" t="s">
        <v>545</v>
      </c>
      <c r="N2764" s="59" t="s">
        <v>549</v>
      </c>
      <c r="O2764" s="62" t="s">
        <v>554</v>
      </c>
      <c r="T2764" s="6"/>
    </row>
    <row r="2765" spans="2:26" x14ac:dyDescent="0.25">
      <c r="B2765" s="30" t="s">
        <v>227</v>
      </c>
      <c r="C2765" s="31" t="s">
        <v>227</v>
      </c>
      <c r="D2765" s="31" t="s">
        <v>150</v>
      </c>
      <c r="E2765" s="31" t="s">
        <v>164</v>
      </c>
      <c r="F2765" s="31" t="s">
        <v>186</v>
      </c>
      <c r="G2765" s="32" t="str">
        <f t="shared" si="495"/>
        <v>4.4.31.42.00</v>
      </c>
      <c r="H2765" s="41" t="s">
        <v>29</v>
      </c>
      <c r="I2765" s="34" t="str">
        <f t="shared" si="494"/>
        <v>S</v>
      </c>
      <c r="J2765" s="32">
        <f t="shared" si="496"/>
        <v>4</v>
      </c>
      <c r="K2765" s="35" t="s">
        <v>46</v>
      </c>
      <c r="L2765" s="32" t="s">
        <v>770</v>
      </c>
      <c r="M2765" s="32" t="s">
        <v>544</v>
      </c>
      <c r="N2765" s="59" t="s">
        <v>549</v>
      </c>
      <c r="O2765" s="61" t="s">
        <v>554</v>
      </c>
      <c r="Q2765" s="2" t="str">
        <f>B2765&amp;"."&amp;C2765&amp;"."&amp;D2765&amp;"."&amp;E2765&amp;"."&amp;F2765</f>
        <v>4.4.31.42.00</v>
      </c>
      <c r="R2765" s="2" t="str">
        <f>SUBSTITUTE(Q2765,".","")</f>
        <v>44314200</v>
      </c>
      <c r="S2765" s="2" t="b">
        <f>R2765=T2765</f>
        <v>1</v>
      </c>
      <c r="T2765" s="6" t="str">
        <f>TRIM(SUBSTITUTE(TEXT(G2765,"00000000"),".",""))</f>
        <v>44314200</v>
      </c>
      <c r="V2765" s="9" t="str">
        <f>IF(IFERROR(SEARCH("Último",K2765),0)&gt;0,"A","S")</f>
        <v>S</v>
      </c>
      <c r="W2765" s="2" t="b">
        <f>V2765=I2765</f>
        <v>1</v>
      </c>
      <c r="Y2765" s="2" t="str">
        <f>G2765&amp;" - "&amp;H2765</f>
        <v>4.4.31.42.00 - AUXÍLIOS</v>
      </c>
      <c r="Z2765" s="2" t="s">
        <v>549</v>
      </c>
    </row>
    <row r="2766" spans="2:26" x14ac:dyDescent="0.25">
      <c r="B2766" s="36" t="s">
        <v>227</v>
      </c>
      <c r="C2766" s="37" t="s">
        <v>227</v>
      </c>
      <c r="D2766" s="37" t="s">
        <v>150</v>
      </c>
      <c r="E2766" s="37" t="s">
        <v>164</v>
      </c>
      <c r="F2766" s="37" t="s">
        <v>191</v>
      </c>
      <c r="G2766" s="38" t="str">
        <f t="shared" si="495"/>
        <v>4.4.31.42.99</v>
      </c>
      <c r="H2766" s="23" t="s">
        <v>713</v>
      </c>
      <c r="I2766" s="38" t="str">
        <f t="shared" si="494"/>
        <v>A</v>
      </c>
      <c r="J2766" s="38">
        <f t="shared" si="496"/>
        <v>5</v>
      </c>
      <c r="K2766" s="39" t="s">
        <v>47</v>
      </c>
      <c r="L2766" s="38" t="s">
        <v>770</v>
      </c>
      <c r="M2766" s="38" t="s">
        <v>545</v>
      </c>
      <c r="N2766" s="59" t="s">
        <v>549</v>
      </c>
      <c r="O2766" s="62" t="s">
        <v>554</v>
      </c>
      <c r="T2766" s="6"/>
    </row>
    <row r="2767" spans="2:26" x14ac:dyDescent="0.25">
      <c r="B2767" s="30" t="s">
        <v>227</v>
      </c>
      <c r="C2767" s="31" t="s">
        <v>227</v>
      </c>
      <c r="D2767" s="31" t="s">
        <v>150</v>
      </c>
      <c r="E2767" s="31" t="s">
        <v>185</v>
      </c>
      <c r="F2767" s="31" t="s">
        <v>186</v>
      </c>
      <c r="G2767" s="32" t="str">
        <f t="shared" si="495"/>
        <v>4.4.31.92.00</v>
      </c>
      <c r="H2767" s="41" t="s">
        <v>59</v>
      </c>
      <c r="I2767" s="34" t="str">
        <f t="shared" si="494"/>
        <v>S</v>
      </c>
      <c r="J2767" s="32">
        <f t="shared" si="496"/>
        <v>4</v>
      </c>
      <c r="K2767" s="35" t="s">
        <v>46</v>
      </c>
      <c r="L2767" s="32" t="s">
        <v>770</v>
      </c>
      <c r="M2767" s="32" t="s">
        <v>544</v>
      </c>
      <c r="N2767" s="59" t="s">
        <v>549</v>
      </c>
      <c r="O2767" s="61" t="s">
        <v>554</v>
      </c>
      <c r="Q2767" s="2" t="str">
        <f>B2767&amp;"."&amp;C2767&amp;"."&amp;D2767&amp;"."&amp;E2767&amp;"."&amp;F2767</f>
        <v>4.4.31.92.00</v>
      </c>
      <c r="R2767" s="2" t="str">
        <f>SUBSTITUTE(Q2767,".","")</f>
        <v>44319200</v>
      </c>
      <c r="S2767" s="2" t="b">
        <f>R2767=T2767</f>
        <v>1</v>
      </c>
      <c r="T2767" s="6" t="str">
        <f>TRIM(SUBSTITUTE(TEXT(G2767,"00000000"),".",""))</f>
        <v>44319200</v>
      </c>
      <c r="V2767" s="9" t="str">
        <f>IF(IFERROR(SEARCH("Último",K2767),0)&gt;0,"A","S")</f>
        <v>S</v>
      </c>
      <c r="W2767" s="2" t="b">
        <f>V2767=I2767</f>
        <v>1</v>
      </c>
      <c r="Y2767" s="2" t="str">
        <f>G2767&amp;" - "&amp;H2767</f>
        <v>4.4.31.92.00 - DESPESAS DE EXERCÍCIOS ANTERIORES</v>
      </c>
      <c r="Z2767" s="2" t="s">
        <v>549</v>
      </c>
    </row>
    <row r="2768" spans="2:26" x14ac:dyDescent="0.25">
      <c r="B2768" s="36" t="s">
        <v>227</v>
      </c>
      <c r="C2768" s="37" t="s">
        <v>227</v>
      </c>
      <c r="D2768" s="37" t="s">
        <v>150</v>
      </c>
      <c r="E2768" s="37" t="s">
        <v>185</v>
      </c>
      <c r="F2768" s="37" t="s">
        <v>191</v>
      </c>
      <c r="G2768" s="38" t="str">
        <f t="shared" si="495"/>
        <v>4.4.31.92.99</v>
      </c>
      <c r="H2768" s="23" t="s">
        <v>571</v>
      </c>
      <c r="I2768" s="38" t="str">
        <f t="shared" si="494"/>
        <v>A</v>
      </c>
      <c r="J2768" s="38">
        <f t="shared" si="496"/>
        <v>5</v>
      </c>
      <c r="K2768" s="39" t="s">
        <v>47</v>
      </c>
      <c r="L2768" s="38" t="s">
        <v>770</v>
      </c>
      <c r="M2768" s="38" t="s">
        <v>545</v>
      </c>
      <c r="N2768" s="59" t="s">
        <v>549</v>
      </c>
      <c r="O2768" s="62" t="s">
        <v>554</v>
      </c>
      <c r="T2768" s="6"/>
    </row>
    <row r="2769" spans="2:26" s="3" customFormat="1" x14ac:dyDescent="0.25">
      <c r="B2769" s="30" t="s">
        <v>227</v>
      </c>
      <c r="C2769" s="31" t="s">
        <v>227</v>
      </c>
      <c r="D2769" s="31" t="s">
        <v>155</v>
      </c>
      <c r="E2769" s="31" t="s">
        <v>186</v>
      </c>
      <c r="F2769" s="31" t="s">
        <v>186</v>
      </c>
      <c r="G2769" s="32" t="str">
        <f t="shared" si="495"/>
        <v>4.4.32.00.00</v>
      </c>
      <c r="H2769" s="41" t="s">
        <v>475</v>
      </c>
      <c r="I2769" s="32" t="str">
        <f t="shared" si="494"/>
        <v>S</v>
      </c>
      <c r="J2769" s="32">
        <f t="shared" si="496"/>
        <v>3</v>
      </c>
      <c r="K2769" s="35" t="s">
        <v>43</v>
      </c>
      <c r="L2769" s="38" t="s">
        <v>770</v>
      </c>
      <c r="M2769" s="32" t="s">
        <v>544</v>
      </c>
      <c r="N2769" s="59" t="s">
        <v>549</v>
      </c>
      <c r="O2769" s="61" t="s">
        <v>554</v>
      </c>
      <c r="Q2769" s="2" t="str">
        <f>B2769&amp;"."&amp;C2769&amp;"."&amp;D2769&amp;"."&amp;E2769&amp;"."&amp;F2769</f>
        <v>4.4.32.00.00</v>
      </c>
      <c r="R2769" s="2" t="str">
        <f>SUBSTITUTE(Q2769,".","")</f>
        <v>44320000</v>
      </c>
      <c r="S2769" s="2" t="b">
        <f>R2769=T2769</f>
        <v>1</v>
      </c>
      <c r="T2769" s="6" t="str">
        <f>TRIM(SUBSTITUTE(TEXT(G2769,"00000000"),".",""))</f>
        <v>44320000</v>
      </c>
      <c r="V2769" s="11" t="str">
        <f>IF(IFERROR(SEARCH("Último",K2769),0)&gt;0,"A","S")</f>
        <v>S</v>
      </c>
      <c r="W2769" s="3" t="b">
        <f>V2769=I2769</f>
        <v>1</v>
      </c>
      <c r="Y2769" s="2" t="str">
        <f>G2769&amp;" - "&amp;H2769</f>
        <v>4.4.32.00.00 - EXECUÇÃO ORÇAMENTÁRIA DELEGADA A ESTADOS E AO DISTRITO FEDERAL</v>
      </c>
      <c r="Z2769" s="2" t="s">
        <v>549</v>
      </c>
    </row>
    <row r="2770" spans="2:26" s="3" customFormat="1" x14ac:dyDescent="0.25">
      <c r="B2770" s="30" t="s">
        <v>227</v>
      </c>
      <c r="C2770" s="31" t="s">
        <v>227</v>
      </c>
      <c r="D2770" s="31" t="s">
        <v>155</v>
      </c>
      <c r="E2770" s="31" t="s">
        <v>192</v>
      </c>
      <c r="F2770" s="31" t="s">
        <v>186</v>
      </c>
      <c r="G2770" s="32" t="str">
        <f t="shared" si="495"/>
        <v>4.4.32.51.00</v>
      </c>
      <c r="H2770" s="41" t="s">
        <v>119</v>
      </c>
      <c r="I2770" s="34" t="str">
        <f t="shared" si="494"/>
        <v>S</v>
      </c>
      <c r="J2770" s="32">
        <f t="shared" si="496"/>
        <v>4</v>
      </c>
      <c r="K2770" s="35" t="s">
        <v>46</v>
      </c>
      <c r="L2770" s="32" t="s">
        <v>770</v>
      </c>
      <c r="M2770" s="32" t="s">
        <v>544</v>
      </c>
      <c r="N2770" s="59" t="s">
        <v>549</v>
      </c>
      <c r="O2770" s="61" t="s">
        <v>554</v>
      </c>
      <c r="Q2770" s="2"/>
      <c r="R2770" s="2"/>
      <c r="S2770" s="2"/>
      <c r="T2770" s="6"/>
      <c r="V2770" s="11"/>
      <c r="Y2770" s="2"/>
      <c r="Z2770" s="2"/>
    </row>
    <row r="2771" spans="2:26" s="3" customFormat="1" x14ac:dyDescent="0.25">
      <c r="B2771" s="36" t="s">
        <v>227</v>
      </c>
      <c r="C2771" s="37" t="s">
        <v>227</v>
      </c>
      <c r="D2771" s="37" t="s">
        <v>155</v>
      </c>
      <c r="E2771" s="37" t="s">
        <v>192</v>
      </c>
      <c r="F2771" s="37" t="s">
        <v>191</v>
      </c>
      <c r="G2771" s="38" t="str">
        <f t="shared" si="495"/>
        <v>4.4.32.51.99</v>
      </c>
      <c r="H2771" s="23" t="s">
        <v>513</v>
      </c>
      <c r="I2771" s="38" t="str">
        <f t="shared" si="494"/>
        <v>A</v>
      </c>
      <c r="J2771" s="38">
        <f t="shared" si="496"/>
        <v>5</v>
      </c>
      <c r="K2771" s="39" t="s">
        <v>47</v>
      </c>
      <c r="L2771" s="38" t="s">
        <v>770</v>
      </c>
      <c r="M2771" s="38" t="s">
        <v>545</v>
      </c>
      <c r="N2771" s="59" t="s">
        <v>549</v>
      </c>
      <c r="O2771" s="62" t="s">
        <v>554</v>
      </c>
      <c r="Q2771" s="2"/>
      <c r="R2771" s="2"/>
      <c r="S2771" s="2"/>
      <c r="T2771" s="6"/>
      <c r="V2771" s="11"/>
      <c r="Y2771" s="2"/>
      <c r="Z2771" s="2"/>
    </row>
    <row r="2772" spans="2:26" s="3" customFormat="1" x14ac:dyDescent="0.25">
      <c r="B2772" s="30" t="s">
        <v>227</v>
      </c>
      <c r="C2772" s="31" t="s">
        <v>227</v>
      </c>
      <c r="D2772" s="31" t="s">
        <v>155</v>
      </c>
      <c r="E2772" s="31" t="s">
        <v>193</v>
      </c>
      <c r="F2772" s="31" t="s">
        <v>186</v>
      </c>
      <c r="G2772" s="32" t="str">
        <f t="shared" si="495"/>
        <v>4.4.32.52.00</v>
      </c>
      <c r="H2772" s="41" t="s">
        <v>120</v>
      </c>
      <c r="I2772" s="34" t="str">
        <f t="shared" si="494"/>
        <v>S</v>
      </c>
      <c r="J2772" s="32">
        <f t="shared" si="496"/>
        <v>4</v>
      </c>
      <c r="K2772" s="35" t="s">
        <v>46</v>
      </c>
      <c r="L2772" s="32" t="s">
        <v>770</v>
      </c>
      <c r="M2772" s="32" t="s">
        <v>544</v>
      </c>
      <c r="N2772" s="59" t="s">
        <v>549</v>
      </c>
      <c r="O2772" s="61" t="s">
        <v>554</v>
      </c>
      <c r="Q2772" s="2"/>
      <c r="R2772" s="2"/>
      <c r="S2772" s="2"/>
      <c r="T2772" s="6"/>
      <c r="V2772" s="11"/>
      <c r="Y2772" s="2"/>
      <c r="Z2772" s="2"/>
    </row>
    <row r="2773" spans="2:26" s="3" customFormat="1" x14ac:dyDescent="0.25">
      <c r="B2773" s="36" t="s">
        <v>227</v>
      </c>
      <c r="C2773" s="37" t="s">
        <v>227</v>
      </c>
      <c r="D2773" s="37" t="s">
        <v>155</v>
      </c>
      <c r="E2773" s="37" t="s">
        <v>193</v>
      </c>
      <c r="F2773" s="37" t="s">
        <v>191</v>
      </c>
      <c r="G2773" s="38" t="str">
        <f t="shared" si="495"/>
        <v>4.4.32.52.99</v>
      </c>
      <c r="H2773" s="23" t="s">
        <v>714</v>
      </c>
      <c r="I2773" s="38" t="str">
        <f t="shared" si="494"/>
        <v>A</v>
      </c>
      <c r="J2773" s="38">
        <f t="shared" si="496"/>
        <v>5</v>
      </c>
      <c r="K2773" s="39" t="s">
        <v>47</v>
      </c>
      <c r="L2773" s="38" t="s">
        <v>770</v>
      </c>
      <c r="M2773" s="38" t="s">
        <v>545</v>
      </c>
      <c r="N2773" s="59" t="s">
        <v>549</v>
      </c>
      <c r="O2773" s="62" t="s">
        <v>554</v>
      </c>
      <c r="Q2773" s="2"/>
      <c r="R2773" s="2"/>
      <c r="S2773" s="2"/>
      <c r="T2773" s="6"/>
      <c r="V2773" s="11"/>
      <c r="Y2773" s="2"/>
      <c r="Z2773" s="2"/>
    </row>
    <row r="2774" spans="2:26" x14ac:dyDescent="0.25">
      <c r="B2774" s="30" t="s">
        <v>227</v>
      </c>
      <c r="C2774" s="31" t="s">
        <v>227</v>
      </c>
      <c r="D2774" s="31" t="s">
        <v>155</v>
      </c>
      <c r="E2774" s="31" t="s">
        <v>185</v>
      </c>
      <c r="F2774" s="31" t="s">
        <v>186</v>
      </c>
      <c r="G2774" s="32" t="str">
        <f t="shared" si="495"/>
        <v>4.4.32.92.00</v>
      </c>
      <c r="H2774" s="41" t="s">
        <v>59</v>
      </c>
      <c r="I2774" s="34" t="str">
        <f t="shared" si="494"/>
        <v>S</v>
      </c>
      <c r="J2774" s="32">
        <f t="shared" si="496"/>
        <v>4</v>
      </c>
      <c r="K2774" s="35" t="s">
        <v>46</v>
      </c>
      <c r="L2774" s="32" t="s">
        <v>770</v>
      </c>
      <c r="M2774" s="32" t="s">
        <v>544</v>
      </c>
      <c r="N2774" s="59" t="s">
        <v>549</v>
      </c>
      <c r="O2774" s="61" t="s">
        <v>554</v>
      </c>
      <c r="Q2774" s="2" t="str">
        <f>B2774&amp;"."&amp;C2774&amp;"."&amp;D2774&amp;"."&amp;E2774&amp;"."&amp;F2774</f>
        <v>4.4.32.92.00</v>
      </c>
      <c r="R2774" s="2" t="str">
        <f>SUBSTITUTE(Q2774,".","")</f>
        <v>44329200</v>
      </c>
      <c r="S2774" s="2" t="b">
        <f>R2774=T2774</f>
        <v>1</v>
      </c>
      <c r="T2774" s="6" t="str">
        <f>TRIM(SUBSTITUTE(TEXT(G2774,"00000000"),".",""))</f>
        <v>44329200</v>
      </c>
      <c r="V2774" s="9" t="str">
        <f>IF(IFERROR(SEARCH("Último",K2774),0)&gt;0,"A","S")</f>
        <v>S</v>
      </c>
      <c r="W2774" s="2" t="b">
        <f>V2774=I2774</f>
        <v>1</v>
      </c>
      <c r="Y2774" s="2" t="str">
        <f>G2774&amp;" - "&amp;H2774</f>
        <v>4.4.32.92.00 - DESPESAS DE EXERCÍCIOS ANTERIORES</v>
      </c>
      <c r="Z2774" s="2" t="s">
        <v>549</v>
      </c>
    </row>
    <row r="2775" spans="2:26" x14ac:dyDescent="0.25">
      <c r="B2775" s="36" t="s">
        <v>227</v>
      </c>
      <c r="C2775" s="37" t="s">
        <v>227</v>
      </c>
      <c r="D2775" s="37" t="s">
        <v>155</v>
      </c>
      <c r="E2775" s="37" t="s">
        <v>185</v>
      </c>
      <c r="F2775" s="37" t="s">
        <v>191</v>
      </c>
      <c r="G2775" s="38" t="str">
        <f t="shared" si="495"/>
        <v>4.4.32.92.99</v>
      </c>
      <c r="H2775" s="23" t="s">
        <v>571</v>
      </c>
      <c r="I2775" s="38" t="str">
        <f t="shared" si="494"/>
        <v>A</v>
      </c>
      <c r="J2775" s="38">
        <f t="shared" si="496"/>
        <v>5</v>
      </c>
      <c r="K2775" s="39" t="s">
        <v>47</v>
      </c>
      <c r="L2775" s="38" t="s">
        <v>770</v>
      </c>
      <c r="M2775" s="38" t="s">
        <v>545</v>
      </c>
      <c r="N2775" s="59" t="s">
        <v>549</v>
      </c>
      <c r="O2775" s="62" t="s">
        <v>554</v>
      </c>
      <c r="Q2775" s="2" t="str">
        <f>B2775&amp;"."&amp;C2775&amp;"."&amp;D2775&amp;"."&amp;E2775&amp;"."&amp;F2775</f>
        <v>4.4.32.92.99</v>
      </c>
      <c r="R2775" s="2" t="str">
        <f>SUBSTITUTE(Q2775,".","")</f>
        <v>44329299</v>
      </c>
      <c r="S2775" s="2" t="b">
        <f>R2775=T2775</f>
        <v>1</v>
      </c>
      <c r="T2775" s="6" t="str">
        <f>TRIM(SUBSTITUTE(TEXT(G2775,"00000000"),".",""))</f>
        <v>44329299</v>
      </c>
      <c r="V2775" s="9" t="str">
        <f>IF(IFERROR(SEARCH("Último",K2775),0)&gt;0,"A","S")</f>
        <v>A</v>
      </c>
      <c r="W2775" s="2" t="b">
        <f>V2775=I2775</f>
        <v>1</v>
      </c>
      <c r="Y2775" s="2" t="str">
        <f>G2775&amp;" - "&amp;H2775</f>
        <v>4.4.32.92.99 - OUTRAS DESPESAS DE EXERCÍCIOS ANTERIORES</v>
      </c>
      <c r="Z2775" s="2" t="s">
        <v>549</v>
      </c>
    </row>
    <row r="2776" spans="2:26" x14ac:dyDescent="0.25">
      <c r="B2776" s="30" t="s">
        <v>227</v>
      </c>
      <c r="C2776" s="31" t="s">
        <v>227</v>
      </c>
      <c r="D2776" s="31" t="s">
        <v>155</v>
      </c>
      <c r="E2776" s="31" t="s">
        <v>223</v>
      </c>
      <c r="F2776" s="31" t="s">
        <v>186</v>
      </c>
      <c r="G2776" s="32" t="str">
        <f t="shared" si="495"/>
        <v>4.4.32.93.00</v>
      </c>
      <c r="H2776" s="41" t="s">
        <v>9</v>
      </c>
      <c r="I2776" s="34" t="str">
        <f t="shared" si="494"/>
        <v>S</v>
      </c>
      <c r="J2776" s="32">
        <f t="shared" si="496"/>
        <v>4</v>
      </c>
      <c r="K2776" s="35" t="s">
        <v>46</v>
      </c>
      <c r="L2776" s="32" t="s">
        <v>770</v>
      </c>
      <c r="M2776" s="32" t="s">
        <v>544</v>
      </c>
      <c r="N2776" s="59" t="s">
        <v>549</v>
      </c>
      <c r="O2776" s="61" t="s">
        <v>554</v>
      </c>
      <c r="Q2776" s="2" t="str">
        <f>B2776&amp;"."&amp;C2776&amp;"."&amp;D2776&amp;"."&amp;E2776&amp;"."&amp;F2776</f>
        <v>4.4.32.93.00</v>
      </c>
      <c r="R2776" s="2" t="str">
        <f>SUBSTITUTE(Q2776,".","")</f>
        <v>44329300</v>
      </c>
      <c r="S2776" s="2" t="b">
        <f>R2776=T2776</f>
        <v>1</v>
      </c>
      <c r="T2776" s="6" t="str">
        <f>TRIM(SUBSTITUTE(TEXT(G2776,"00000000"),".",""))</f>
        <v>44329300</v>
      </c>
      <c r="V2776" s="9" t="str">
        <f>IF(IFERROR(SEARCH("Último",K2776),0)&gt;0,"A","S")</f>
        <v>S</v>
      </c>
      <c r="W2776" s="2" t="b">
        <f>V2776=I2776</f>
        <v>1</v>
      </c>
      <c r="Y2776" s="2" t="str">
        <f>G2776&amp;" - "&amp;H2776</f>
        <v>4.4.32.93.00 - INDENIZAÇÕES E RESTITUIÇÕES</v>
      </c>
      <c r="Z2776" s="2" t="s">
        <v>549</v>
      </c>
    </row>
    <row r="2777" spans="2:26" x14ac:dyDescent="0.25">
      <c r="B2777" s="36" t="s">
        <v>227</v>
      </c>
      <c r="C2777" s="37" t="s">
        <v>227</v>
      </c>
      <c r="D2777" s="37" t="s">
        <v>155</v>
      </c>
      <c r="E2777" s="37" t="s">
        <v>223</v>
      </c>
      <c r="F2777" s="37" t="s">
        <v>173</v>
      </c>
      <c r="G2777" s="38" t="str">
        <f t="shared" si="495"/>
        <v>4.4.32.93.01</v>
      </c>
      <c r="H2777" s="23" t="s">
        <v>505</v>
      </c>
      <c r="I2777" s="38" t="str">
        <f t="shared" si="494"/>
        <v>A</v>
      </c>
      <c r="J2777" s="38">
        <f t="shared" si="496"/>
        <v>5</v>
      </c>
      <c r="K2777" s="39" t="s">
        <v>47</v>
      </c>
      <c r="L2777" s="38" t="s">
        <v>770</v>
      </c>
      <c r="M2777" s="38" t="s">
        <v>545</v>
      </c>
      <c r="N2777" s="59" t="s">
        <v>549</v>
      </c>
      <c r="O2777" s="62" t="s">
        <v>554</v>
      </c>
      <c r="Q2777" s="2" t="str">
        <f>B2777&amp;"."&amp;C2777&amp;"."&amp;D2777&amp;"."&amp;E2777&amp;"."&amp;F2777</f>
        <v>4.4.32.93.01</v>
      </c>
      <c r="R2777" s="2" t="str">
        <f>SUBSTITUTE(Q2777,".","")</f>
        <v>44329301</v>
      </c>
      <c r="S2777" s="2" t="b">
        <f>R2777=T2777</f>
        <v>1</v>
      </c>
      <c r="T2777" s="6" t="str">
        <f>TRIM(SUBSTITUTE(TEXT(G2777,"00000000"),".",""))</f>
        <v>44329301</v>
      </c>
      <c r="V2777" s="9" t="str">
        <f>IF(IFERROR(SEARCH("Último",K2777),0)&gt;0,"A","S")</f>
        <v>A</v>
      </c>
      <c r="W2777" s="2" t="b">
        <f>V2777=I2777</f>
        <v>1</v>
      </c>
      <c r="Y2777" s="2" t="str">
        <f>G2777&amp;" - "&amp;H2777</f>
        <v>4.4.32.93.01 - INDENIZAÇÕES</v>
      </c>
      <c r="Z2777" s="2" t="s">
        <v>549</v>
      </c>
    </row>
    <row r="2778" spans="2:26" x14ac:dyDescent="0.25">
      <c r="B2778" s="36" t="s">
        <v>227</v>
      </c>
      <c r="C2778" s="37" t="s">
        <v>227</v>
      </c>
      <c r="D2778" s="37" t="s">
        <v>155</v>
      </c>
      <c r="E2778" s="37" t="s">
        <v>223</v>
      </c>
      <c r="F2778" s="37" t="s">
        <v>138</v>
      </c>
      <c r="G2778" s="38" t="str">
        <f t="shared" si="495"/>
        <v>4.4.32.93.02</v>
      </c>
      <c r="H2778" s="23" t="s">
        <v>506</v>
      </c>
      <c r="I2778" s="38" t="str">
        <f t="shared" si="494"/>
        <v>A</v>
      </c>
      <c r="J2778" s="38">
        <f t="shared" si="496"/>
        <v>5</v>
      </c>
      <c r="K2778" s="39" t="s">
        <v>47</v>
      </c>
      <c r="L2778" s="38" t="s">
        <v>770</v>
      </c>
      <c r="M2778" s="38" t="s">
        <v>545</v>
      </c>
      <c r="N2778" s="59" t="s">
        <v>549</v>
      </c>
      <c r="O2778" s="62" t="s">
        <v>554</v>
      </c>
      <c r="T2778" s="6"/>
    </row>
    <row r="2779" spans="2:26" x14ac:dyDescent="0.25">
      <c r="B2779" s="36" t="s">
        <v>227</v>
      </c>
      <c r="C2779" s="37" t="s">
        <v>227</v>
      </c>
      <c r="D2779" s="37" t="s">
        <v>155</v>
      </c>
      <c r="E2779" s="37" t="s">
        <v>223</v>
      </c>
      <c r="F2779" s="37" t="s">
        <v>191</v>
      </c>
      <c r="G2779" s="38" t="str">
        <f t="shared" si="495"/>
        <v>4.4.32.93.99</v>
      </c>
      <c r="H2779" s="23" t="s">
        <v>509</v>
      </c>
      <c r="I2779" s="38" t="str">
        <f t="shared" si="494"/>
        <v>A</v>
      </c>
      <c r="J2779" s="38">
        <f t="shared" si="496"/>
        <v>5</v>
      </c>
      <c r="K2779" s="39" t="s">
        <v>47</v>
      </c>
      <c r="L2779" s="38" t="s">
        <v>770</v>
      </c>
      <c r="M2779" s="38" t="s">
        <v>545</v>
      </c>
      <c r="N2779" s="59" t="s">
        <v>549</v>
      </c>
      <c r="O2779" s="62" t="s">
        <v>554</v>
      </c>
      <c r="T2779" s="6"/>
    </row>
    <row r="2780" spans="2:26" s="3" customFormat="1" ht="30" x14ac:dyDescent="0.25">
      <c r="B2780" s="30" t="s">
        <v>227</v>
      </c>
      <c r="C2780" s="31" t="s">
        <v>227</v>
      </c>
      <c r="D2780" s="31" t="s">
        <v>189</v>
      </c>
      <c r="E2780" s="31" t="s">
        <v>186</v>
      </c>
      <c r="F2780" s="31" t="s">
        <v>186</v>
      </c>
      <c r="G2780" s="32" t="str">
        <f t="shared" si="495"/>
        <v>4.4.35.00.00</v>
      </c>
      <c r="H2780" s="41" t="s">
        <v>656</v>
      </c>
      <c r="I2780" s="32" t="str">
        <f t="shared" si="494"/>
        <v>S</v>
      </c>
      <c r="J2780" s="32">
        <f t="shared" si="496"/>
        <v>3</v>
      </c>
      <c r="K2780" s="35" t="s">
        <v>43</v>
      </c>
      <c r="L2780" s="38" t="s">
        <v>770</v>
      </c>
      <c r="M2780" s="32" t="s">
        <v>544</v>
      </c>
      <c r="N2780" s="59" t="s">
        <v>549</v>
      </c>
      <c r="O2780" s="61" t="s">
        <v>554</v>
      </c>
      <c r="Q2780" s="2" t="str">
        <f>B2780&amp;"."&amp;C2780&amp;"."&amp;D2780&amp;"."&amp;E2780&amp;"."&amp;F2780</f>
        <v>4.4.35.00.00</v>
      </c>
      <c r="R2780" s="2" t="str">
        <f>SUBSTITUTE(Q2780,".","")</f>
        <v>44350000</v>
      </c>
      <c r="S2780" s="2" t="b">
        <f>R2780=T2780</f>
        <v>1</v>
      </c>
      <c r="T2780" s="6" t="str">
        <f>TRIM(SUBSTITUTE(TEXT(G2780,"00000000"),".",""))</f>
        <v>44350000</v>
      </c>
      <c r="V2780" s="11" t="str">
        <f>IF(IFERROR(SEARCH("Último",K2780),0)&gt;0,"A","S")</f>
        <v>S</v>
      </c>
      <c r="W2780" s="3" t="b">
        <f>V2780=I2780</f>
        <v>1</v>
      </c>
      <c r="Y2780" s="2" t="str">
        <f>G2780&amp;" - "&amp;H2780</f>
        <v>4.4.35.00.00 - TRANSFERÊNCIAS FUNDO A FUNDO AOS ESTADOS E AO DISTRITO FEDERAL À CONTA DE RECURSOS DE QUE TRATAM OS §§ 1º E 2º DO ART. 24 DA LEI COMPLEMENTAR Nº 141, DE 2012  - RESTOS A PAGAR CANCELADOS OU PRESCRITOS</v>
      </c>
      <c r="Z2780" s="2" t="s">
        <v>549</v>
      </c>
    </row>
    <row r="2781" spans="2:26" s="3" customFormat="1" x14ac:dyDescent="0.25">
      <c r="B2781" s="30" t="s">
        <v>227</v>
      </c>
      <c r="C2781" s="31" t="s">
        <v>227</v>
      </c>
      <c r="D2781" s="31" t="s">
        <v>189</v>
      </c>
      <c r="E2781" s="31" t="s">
        <v>163</v>
      </c>
      <c r="F2781" s="31" t="s">
        <v>186</v>
      </c>
      <c r="G2781" s="32" t="str">
        <f t="shared" si="495"/>
        <v>4.4.35.41.00</v>
      </c>
      <c r="H2781" s="41" t="s">
        <v>28</v>
      </c>
      <c r="I2781" s="34" t="str">
        <f t="shared" si="494"/>
        <v>S</v>
      </c>
      <c r="J2781" s="32">
        <f t="shared" si="496"/>
        <v>4</v>
      </c>
      <c r="K2781" s="35" t="s">
        <v>46</v>
      </c>
      <c r="L2781" s="32" t="s">
        <v>770</v>
      </c>
      <c r="M2781" s="32" t="s">
        <v>544</v>
      </c>
      <c r="N2781" s="59" t="s">
        <v>549</v>
      </c>
      <c r="O2781" s="61" t="s">
        <v>554</v>
      </c>
      <c r="Q2781" s="2"/>
      <c r="R2781" s="2"/>
      <c r="S2781" s="2"/>
      <c r="T2781" s="6"/>
      <c r="V2781" s="11"/>
      <c r="Y2781" s="2"/>
      <c r="Z2781" s="2"/>
    </row>
    <row r="2782" spans="2:26" s="3" customFormat="1" x14ac:dyDescent="0.25">
      <c r="B2782" s="36" t="s">
        <v>227</v>
      </c>
      <c r="C2782" s="37" t="s">
        <v>227</v>
      </c>
      <c r="D2782" s="37" t="s">
        <v>189</v>
      </c>
      <c r="E2782" s="37" t="s">
        <v>163</v>
      </c>
      <c r="F2782" s="37" t="s">
        <v>173</v>
      </c>
      <c r="G2782" s="38" t="str">
        <f t="shared" si="495"/>
        <v>4.4.35.41.01</v>
      </c>
      <c r="H2782" s="45" t="s">
        <v>555</v>
      </c>
      <c r="I2782" s="38" t="str">
        <f t="shared" si="494"/>
        <v>A</v>
      </c>
      <c r="J2782" s="38">
        <f t="shared" si="496"/>
        <v>5</v>
      </c>
      <c r="K2782" s="39" t="s">
        <v>47</v>
      </c>
      <c r="L2782" s="38" t="s">
        <v>770</v>
      </c>
      <c r="M2782" s="38" t="s">
        <v>545</v>
      </c>
      <c r="N2782" s="59" t="s">
        <v>549</v>
      </c>
      <c r="O2782" s="62" t="s">
        <v>554</v>
      </c>
      <c r="Q2782" s="2"/>
      <c r="R2782" s="2"/>
      <c r="S2782" s="2"/>
      <c r="T2782" s="6"/>
      <c r="V2782" s="11"/>
      <c r="Y2782" s="2"/>
      <c r="Z2782" s="2"/>
    </row>
    <row r="2783" spans="2:26" s="3" customFormat="1" x14ac:dyDescent="0.25">
      <c r="B2783" s="36" t="s">
        <v>227</v>
      </c>
      <c r="C2783" s="37" t="s">
        <v>227</v>
      </c>
      <c r="D2783" s="37" t="s">
        <v>189</v>
      </c>
      <c r="E2783" s="37" t="s">
        <v>163</v>
      </c>
      <c r="F2783" s="37" t="s">
        <v>138</v>
      </c>
      <c r="G2783" s="38" t="str">
        <f t="shared" si="495"/>
        <v>4.4.35.41.02</v>
      </c>
      <c r="H2783" s="45" t="s">
        <v>556</v>
      </c>
      <c r="I2783" s="38" t="str">
        <f t="shared" si="494"/>
        <v>A</v>
      </c>
      <c r="J2783" s="38">
        <f t="shared" si="496"/>
        <v>5</v>
      </c>
      <c r="K2783" s="39" t="s">
        <v>47</v>
      </c>
      <c r="L2783" s="38" t="s">
        <v>770</v>
      </c>
      <c r="M2783" s="38" t="s">
        <v>545</v>
      </c>
      <c r="N2783" s="59" t="s">
        <v>549</v>
      </c>
      <c r="O2783" s="62" t="s">
        <v>554</v>
      </c>
      <c r="Q2783" s="2"/>
      <c r="R2783" s="2"/>
      <c r="S2783" s="2"/>
      <c r="T2783" s="6"/>
      <c r="V2783" s="11"/>
      <c r="Y2783" s="2"/>
      <c r="Z2783" s="2"/>
    </row>
    <row r="2784" spans="2:26" s="3" customFormat="1" x14ac:dyDescent="0.25">
      <c r="B2784" s="36" t="s">
        <v>227</v>
      </c>
      <c r="C2784" s="37" t="s">
        <v>227</v>
      </c>
      <c r="D2784" s="37" t="s">
        <v>189</v>
      </c>
      <c r="E2784" s="37" t="s">
        <v>163</v>
      </c>
      <c r="F2784" s="37" t="s">
        <v>191</v>
      </c>
      <c r="G2784" s="38" t="str">
        <f t="shared" si="495"/>
        <v>4.4.35.41.99</v>
      </c>
      <c r="H2784" s="45" t="s">
        <v>557</v>
      </c>
      <c r="I2784" s="38" t="str">
        <f t="shared" si="494"/>
        <v>A</v>
      </c>
      <c r="J2784" s="38">
        <f t="shared" si="496"/>
        <v>5</v>
      </c>
      <c r="K2784" s="39" t="s">
        <v>47</v>
      </c>
      <c r="L2784" s="38" t="s">
        <v>770</v>
      </c>
      <c r="M2784" s="38" t="s">
        <v>545</v>
      </c>
      <c r="N2784" s="59" t="s">
        <v>549</v>
      </c>
      <c r="O2784" s="62" t="s">
        <v>554</v>
      </c>
      <c r="Q2784" s="2"/>
      <c r="R2784" s="2"/>
      <c r="S2784" s="2"/>
      <c r="T2784" s="6"/>
      <c r="V2784" s="11"/>
      <c r="Y2784" s="2"/>
      <c r="Z2784" s="2"/>
    </row>
    <row r="2785" spans="2:26" s="3" customFormat="1" x14ac:dyDescent="0.25">
      <c r="B2785" s="30" t="s">
        <v>227</v>
      </c>
      <c r="C2785" s="31" t="s">
        <v>227</v>
      </c>
      <c r="D2785" s="31" t="s">
        <v>189</v>
      </c>
      <c r="E2785" s="31" t="s">
        <v>164</v>
      </c>
      <c r="F2785" s="31" t="s">
        <v>186</v>
      </c>
      <c r="G2785" s="32" t="str">
        <f t="shared" si="495"/>
        <v>4.4.35.42.00</v>
      </c>
      <c r="H2785" s="41" t="s">
        <v>29</v>
      </c>
      <c r="I2785" s="34" t="str">
        <f t="shared" si="494"/>
        <v>S</v>
      </c>
      <c r="J2785" s="32">
        <f t="shared" si="496"/>
        <v>4</v>
      </c>
      <c r="K2785" s="35" t="s">
        <v>46</v>
      </c>
      <c r="L2785" s="32" t="s">
        <v>770</v>
      </c>
      <c r="M2785" s="32" t="s">
        <v>544</v>
      </c>
      <c r="N2785" s="59" t="s">
        <v>549</v>
      </c>
      <c r="O2785" s="61" t="s">
        <v>554</v>
      </c>
      <c r="Q2785" s="2"/>
      <c r="R2785" s="2"/>
      <c r="S2785" s="2"/>
      <c r="T2785" s="6"/>
      <c r="V2785" s="11"/>
      <c r="Y2785" s="2"/>
      <c r="Z2785" s="2"/>
    </row>
    <row r="2786" spans="2:26" x14ac:dyDescent="0.25">
      <c r="B2786" s="36" t="s">
        <v>227</v>
      </c>
      <c r="C2786" s="37" t="s">
        <v>227</v>
      </c>
      <c r="D2786" s="37" t="s">
        <v>189</v>
      </c>
      <c r="E2786" s="37" t="s">
        <v>164</v>
      </c>
      <c r="F2786" s="37" t="s">
        <v>191</v>
      </c>
      <c r="G2786" s="38" t="str">
        <f t="shared" si="495"/>
        <v>4.4.35.42.99</v>
      </c>
      <c r="H2786" s="23" t="s">
        <v>713</v>
      </c>
      <c r="I2786" s="38" t="str">
        <f t="shared" si="494"/>
        <v>A</v>
      </c>
      <c r="J2786" s="38">
        <f t="shared" si="496"/>
        <v>5</v>
      </c>
      <c r="K2786" s="39" t="s">
        <v>47</v>
      </c>
      <c r="L2786" s="38" t="s">
        <v>770</v>
      </c>
      <c r="M2786" s="38" t="s">
        <v>545</v>
      </c>
      <c r="N2786" s="59" t="s">
        <v>549</v>
      </c>
      <c r="O2786" s="62" t="s">
        <v>554</v>
      </c>
      <c r="Q2786" s="2" t="str">
        <f>B2786&amp;"."&amp;C2786&amp;"."&amp;D2786&amp;"."&amp;E2786&amp;"."&amp;F2786</f>
        <v>4.4.35.42.99</v>
      </c>
      <c r="R2786" s="2" t="str">
        <f>SUBSTITUTE(Q2786,".","")</f>
        <v>44354299</v>
      </c>
      <c r="S2786" s="2" t="b">
        <f>R2786=T2786</f>
        <v>1</v>
      </c>
      <c r="T2786" s="6" t="str">
        <f>TRIM(SUBSTITUTE(TEXT(G2786,"00000000"),".",""))</f>
        <v>44354299</v>
      </c>
      <c r="V2786" s="9" t="str">
        <f>IF(IFERROR(SEARCH("Último",K2786),0)&gt;0,"A","S")</f>
        <v>A</v>
      </c>
      <c r="W2786" s="2" t="b">
        <f>V2786=I2786</f>
        <v>1</v>
      </c>
      <c r="Y2786" s="2" t="str">
        <f>G2786&amp;" - "&amp;H2786</f>
        <v>4.4.35.42.99 - OUTROS AUXÍLIOS</v>
      </c>
      <c r="Z2786" s="2" t="s">
        <v>549</v>
      </c>
    </row>
    <row r="2787" spans="2:26" x14ac:dyDescent="0.25">
      <c r="B2787" s="30" t="s">
        <v>227</v>
      </c>
      <c r="C2787" s="31" t="s">
        <v>227</v>
      </c>
      <c r="D2787" s="31" t="s">
        <v>189</v>
      </c>
      <c r="E2787" s="31" t="s">
        <v>185</v>
      </c>
      <c r="F2787" s="31" t="s">
        <v>186</v>
      </c>
      <c r="G2787" s="32" t="str">
        <f t="shared" si="495"/>
        <v>4.4.35.92.00</v>
      </c>
      <c r="H2787" s="41" t="s">
        <v>59</v>
      </c>
      <c r="I2787" s="34" t="str">
        <f t="shared" si="494"/>
        <v>S</v>
      </c>
      <c r="J2787" s="32">
        <f t="shared" si="496"/>
        <v>4</v>
      </c>
      <c r="K2787" s="35" t="s">
        <v>46</v>
      </c>
      <c r="L2787" s="32" t="s">
        <v>770</v>
      </c>
      <c r="M2787" s="32" t="s">
        <v>544</v>
      </c>
      <c r="N2787" s="59" t="s">
        <v>549</v>
      </c>
      <c r="O2787" s="61" t="s">
        <v>554</v>
      </c>
      <c r="Q2787" s="2" t="str">
        <f>B2787&amp;"."&amp;C2787&amp;"."&amp;D2787&amp;"."&amp;E2787&amp;"."&amp;F2787</f>
        <v>4.4.35.92.00</v>
      </c>
      <c r="R2787" s="2" t="str">
        <f>SUBSTITUTE(Q2787,".","")</f>
        <v>44359200</v>
      </c>
      <c r="S2787" s="2" t="b">
        <f>R2787=T2787</f>
        <v>1</v>
      </c>
      <c r="T2787" s="6" t="str">
        <f>TRIM(SUBSTITUTE(TEXT(G2787,"00000000"),".",""))</f>
        <v>44359200</v>
      </c>
      <c r="V2787" s="9" t="str">
        <f>IF(IFERROR(SEARCH("Último",K2787),0)&gt;0,"A","S")</f>
        <v>S</v>
      </c>
      <c r="W2787" s="2" t="b">
        <f>V2787=I2787</f>
        <v>1</v>
      </c>
      <c r="Y2787" s="2" t="str">
        <f>G2787&amp;" - "&amp;H2787</f>
        <v>4.4.35.92.00 - DESPESAS DE EXERCÍCIOS ANTERIORES</v>
      </c>
      <c r="Z2787" s="2" t="s">
        <v>549</v>
      </c>
    </row>
    <row r="2788" spans="2:26" x14ac:dyDescent="0.25">
      <c r="B2788" s="36" t="s">
        <v>227</v>
      </c>
      <c r="C2788" s="37" t="s">
        <v>227</v>
      </c>
      <c r="D2788" s="37" t="s">
        <v>189</v>
      </c>
      <c r="E2788" s="37" t="s">
        <v>185</v>
      </c>
      <c r="F2788" s="37" t="s">
        <v>191</v>
      </c>
      <c r="G2788" s="38" t="str">
        <f t="shared" si="495"/>
        <v>4.4.35.92.99</v>
      </c>
      <c r="H2788" s="23" t="s">
        <v>571</v>
      </c>
      <c r="I2788" s="38" t="str">
        <f t="shared" si="494"/>
        <v>A</v>
      </c>
      <c r="J2788" s="38">
        <f t="shared" si="496"/>
        <v>5</v>
      </c>
      <c r="K2788" s="39" t="s">
        <v>47</v>
      </c>
      <c r="L2788" s="38" t="s">
        <v>770</v>
      </c>
      <c r="M2788" s="38" t="s">
        <v>545</v>
      </c>
      <c r="N2788" s="59" t="s">
        <v>549</v>
      </c>
      <c r="O2788" s="62" t="s">
        <v>554</v>
      </c>
      <c r="Q2788" s="2" t="str">
        <f>B2788&amp;"."&amp;C2788&amp;"."&amp;D2788&amp;"."&amp;E2788&amp;"."&amp;F2788</f>
        <v>4.4.35.92.99</v>
      </c>
      <c r="R2788" s="2" t="str">
        <f>SUBSTITUTE(Q2788,".","")</f>
        <v>44359299</v>
      </c>
      <c r="S2788" s="2" t="b">
        <f>R2788=T2788</f>
        <v>1</v>
      </c>
      <c r="T2788" s="6" t="str">
        <f>TRIM(SUBSTITUTE(TEXT(G2788,"00000000"),".",""))</f>
        <v>44359299</v>
      </c>
      <c r="V2788" s="9" t="str">
        <f>IF(IFERROR(SEARCH("Último",K2788),0)&gt;0,"A","S")</f>
        <v>A</v>
      </c>
      <c r="W2788" s="2" t="b">
        <f>V2788=I2788</f>
        <v>1</v>
      </c>
      <c r="Y2788" s="2" t="str">
        <f>G2788&amp;" - "&amp;H2788</f>
        <v>4.4.35.92.99 - OUTRAS DESPESAS DE EXERCÍCIOS ANTERIORES</v>
      </c>
      <c r="Z2788" s="2" t="s">
        <v>549</v>
      </c>
    </row>
    <row r="2789" spans="2:26" s="3" customFormat="1" ht="30" x14ac:dyDescent="0.25">
      <c r="B2789" s="30" t="s">
        <v>227</v>
      </c>
      <c r="C2789" s="31" t="s">
        <v>227</v>
      </c>
      <c r="D2789" s="31" t="s">
        <v>172</v>
      </c>
      <c r="E2789" s="31" t="s">
        <v>186</v>
      </c>
      <c r="F2789" s="31" t="s">
        <v>186</v>
      </c>
      <c r="G2789" s="32" t="str">
        <f t="shared" si="495"/>
        <v>4.4.36.00.00</v>
      </c>
      <c r="H2789" s="41" t="s">
        <v>566</v>
      </c>
      <c r="I2789" s="32" t="str">
        <f t="shared" si="494"/>
        <v>S</v>
      </c>
      <c r="J2789" s="32">
        <f t="shared" si="496"/>
        <v>3</v>
      </c>
      <c r="K2789" s="35" t="s">
        <v>43</v>
      </c>
      <c r="L2789" s="38" t="s">
        <v>770</v>
      </c>
      <c r="M2789" s="32" t="s">
        <v>544</v>
      </c>
      <c r="N2789" s="59" t="s">
        <v>549</v>
      </c>
      <c r="O2789" s="61" t="s">
        <v>554</v>
      </c>
      <c r="Q2789" s="2" t="str">
        <f>B2789&amp;"."&amp;C2789&amp;"."&amp;D2789&amp;"."&amp;E2789&amp;"."&amp;F2789</f>
        <v>4.4.36.00.00</v>
      </c>
      <c r="R2789" s="2" t="str">
        <f>SUBSTITUTE(Q2789,".","")</f>
        <v>44360000</v>
      </c>
      <c r="S2789" s="2" t="b">
        <f>R2789=T2789</f>
        <v>1</v>
      </c>
      <c r="T2789" s="6" t="str">
        <f>TRIM(SUBSTITUTE(TEXT(G2789,"00000000"),".",""))</f>
        <v>44360000</v>
      </c>
      <c r="V2789" s="11" t="str">
        <f>IF(IFERROR(SEARCH("Último",K2789),0)&gt;0,"A","S")</f>
        <v>S</v>
      </c>
      <c r="W2789" s="3" t="b">
        <f>V2789=I2789</f>
        <v>1</v>
      </c>
      <c r="Y2789" s="2" t="str">
        <f>G2789&amp;" - "&amp;H2789</f>
        <v>4.4.36.00.00 - TRANSFERÊNCIAS FUNDO A FUNDO AOS ESTADOS E AO DISTRITO FEDERAL À CONTA DE RECURSOS DE QUE TRATA O ART. 25 DA LEI COMPLEMENTAR Nº 141, DE 2012  - DIFERENÇA DO MÍNIMO NÃO APLICADO EM EXERCÍCIOS ANTERIORES</v>
      </c>
      <c r="Z2789" s="2" t="s">
        <v>549</v>
      </c>
    </row>
    <row r="2790" spans="2:26" s="3" customFormat="1" x14ac:dyDescent="0.25">
      <c r="B2790" s="30" t="s">
        <v>227</v>
      </c>
      <c r="C2790" s="31" t="s">
        <v>227</v>
      </c>
      <c r="D2790" s="31" t="s">
        <v>172</v>
      </c>
      <c r="E2790" s="31" t="s">
        <v>163</v>
      </c>
      <c r="F2790" s="31" t="s">
        <v>186</v>
      </c>
      <c r="G2790" s="32" t="str">
        <f t="shared" si="495"/>
        <v>4.4.36.41.00</v>
      </c>
      <c r="H2790" s="41" t="s">
        <v>28</v>
      </c>
      <c r="I2790" s="34" t="str">
        <f t="shared" si="494"/>
        <v>S</v>
      </c>
      <c r="J2790" s="32">
        <f t="shared" si="496"/>
        <v>4</v>
      </c>
      <c r="K2790" s="35" t="s">
        <v>46</v>
      </c>
      <c r="L2790" s="32" t="s">
        <v>770</v>
      </c>
      <c r="M2790" s="32" t="s">
        <v>544</v>
      </c>
      <c r="N2790" s="59" t="s">
        <v>549</v>
      </c>
      <c r="O2790" s="61" t="s">
        <v>554</v>
      </c>
      <c r="Q2790" s="2"/>
      <c r="R2790" s="2"/>
      <c r="S2790" s="2"/>
      <c r="T2790" s="6"/>
      <c r="V2790" s="11"/>
      <c r="Y2790" s="2"/>
      <c r="Z2790" s="2"/>
    </row>
    <row r="2791" spans="2:26" s="3" customFormat="1" x14ac:dyDescent="0.25">
      <c r="B2791" s="36" t="s">
        <v>227</v>
      </c>
      <c r="C2791" s="37" t="s">
        <v>227</v>
      </c>
      <c r="D2791" s="37" t="s">
        <v>172</v>
      </c>
      <c r="E2791" s="37" t="s">
        <v>163</v>
      </c>
      <c r="F2791" s="37" t="s">
        <v>173</v>
      </c>
      <c r="G2791" s="38" t="str">
        <f t="shared" si="495"/>
        <v>4.4.36.41.01</v>
      </c>
      <c r="H2791" s="45" t="s">
        <v>555</v>
      </c>
      <c r="I2791" s="38" t="str">
        <f t="shared" si="494"/>
        <v>A</v>
      </c>
      <c r="J2791" s="38">
        <f t="shared" si="496"/>
        <v>5</v>
      </c>
      <c r="K2791" s="39" t="s">
        <v>47</v>
      </c>
      <c r="L2791" s="38" t="s">
        <v>770</v>
      </c>
      <c r="M2791" s="38" t="s">
        <v>545</v>
      </c>
      <c r="N2791" s="59" t="s">
        <v>549</v>
      </c>
      <c r="O2791" s="62" t="s">
        <v>554</v>
      </c>
      <c r="Q2791" s="2"/>
      <c r="R2791" s="2"/>
      <c r="S2791" s="2"/>
      <c r="T2791" s="6"/>
      <c r="V2791" s="11"/>
      <c r="Y2791" s="2"/>
      <c r="Z2791" s="2"/>
    </row>
    <row r="2792" spans="2:26" s="3" customFormat="1" x14ac:dyDescent="0.25">
      <c r="B2792" s="36" t="s">
        <v>227</v>
      </c>
      <c r="C2792" s="37" t="s">
        <v>227</v>
      </c>
      <c r="D2792" s="37" t="s">
        <v>172</v>
      </c>
      <c r="E2792" s="37" t="s">
        <v>163</v>
      </c>
      <c r="F2792" s="37" t="s">
        <v>138</v>
      </c>
      <c r="G2792" s="38" t="str">
        <f t="shared" si="495"/>
        <v>4.4.36.41.02</v>
      </c>
      <c r="H2792" s="45" t="s">
        <v>556</v>
      </c>
      <c r="I2792" s="38" t="str">
        <f t="shared" si="494"/>
        <v>A</v>
      </c>
      <c r="J2792" s="38">
        <f t="shared" si="496"/>
        <v>5</v>
      </c>
      <c r="K2792" s="39" t="s">
        <v>47</v>
      </c>
      <c r="L2792" s="38" t="s">
        <v>770</v>
      </c>
      <c r="M2792" s="38" t="s">
        <v>545</v>
      </c>
      <c r="N2792" s="59" t="s">
        <v>549</v>
      </c>
      <c r="O2792" s="62" t="s">
        <v>554</v>
      </c>
      <c r="Q2792" s="2"/>
      <c r="R2792" s="2"/>
      <c r="S2792" s="2"/>
      <c r="T2792" s="6"/>
      <c r="V2792" s="11"/>
      <c r="Y2792" s="2"/>
      <c r="Z2792" s="2"/>
    </row>
    <row r="2793" spans="2:26" s="3" customFormat="1" x14ac:dyDescent="0.25">
      <c r="B2793" s="36" t="s">
        <v>227</v>
      </c>
      <c r="C2793" s="37" t="s">
        <v>227</v>
      </c>
      <c r="D2793" s="37" t="s">
        <v>172</v>
      </c>
      <c r="E2793" s="37" t="s">
        <v>163</v>
      </c>
      <c r="F2793" s="37" t="s">
        <v>191</v>
      </c>
      <c r="G2793" s="38" t="str">
        <f t="shared" si="495"/>
        <v>4.4.36.41.99</v>
      </c>
      <c r="H2793" s="45" t="s">
        <v>557</v>
      </c>
      <c r="I2793" s="38" t="str">
        <f t="shared" si="494"/>
        <v>A</v>
      </c>
      <c r="J2793" s="38">
        <f t="shared" si="496"/>
        <v>5</v>
      </c>
      <c r="K2793" s="39" t="s">
        <v>47</v>
      </c>
      <c r="L2793" s="38" t="s">
        <v>770</v>
      </c>
      <c r="M2793" s="38" t="s">
        <v>545</v>
      </c>
      <c r="N2793" s="59" t="s">
        <v>549</v>
      </c>
      <c r="O2793" s="62" t="s">
        <v>554</v>
      </c>
      <c r="Q2793" s="2"/>
      <c r="R2793" s="2"/>
      <c r="S2793" s="2"/>
      <c r="T2793" s="6"/>
      <c r="V2793" s="11"/>
      <c r="Y2793" s="2"/>
      <c r="Z2793" s="2"/>
    </row>
    <row r="2794" spans="2:26" s="3" customFormat="1" x14ac:dyDescent="0.25">
      <c r="B2794" s="30" t="s">
        <v>227</v>
      </c>
      <c r="C2794" s="31" t="s">
        <v>227</v>
      </c>
      <c r="D2794" s="31" t="s">
        <v>172</v>
      </c>
      <c r="E2794" s="31" t="s">
        <v>164</v>
      </c>
      <c r="F2794" s="31" t="s">
        <v>186</v>
      </c>
      <c r="G2794" s="32" t="str">
        <f t="shared" si="495"/>
        <v>4.4.36.42.00</v>
      </c>
      <c r="H2794" s="41" t="s">
        <v>29</v>
      </c>
      <c r="I2794" s="34" t="str">
        <f t="shared" si="494"/>
        <v>S</v>
      </c>
      <c r="J2794" s="32">
        <f t="shared" si="496"/>
        <v>4</v>
      </c>
      <c r="K2794" s="35" t="s">
        <v>46</v>
      </c>
      <c r="L2794" s="32" t="s">
        <v>770</v>
      </c>
      <c r="M2794" s="32" t="s">
        <v>544</v>
      </c>
      <c r="N2794" s="59" t="s">
        <v>549</v>
      </c>
      <c r="O2794" s="61" t="s">
        <v>554</v>
      </c>
      <c r="Q2794" s="2"/>
      <c r="R2794" s="2"/>
      <c r="S2794" s="2"/>
      <c r="T2794" s="6"/>
      <c r="V2794" s="11"/>
      <c r="Y2794" s="2"/>
      <c r="Z2794" s="2"/>
    </row>
    <row r="2795" spans="2:26" x14ac:dyDescent="0.25">
      <c r="B2795" s="36" t="s">
        <v>227</v>
      </c>
      <c r="C2795" s="37" t="s">
        <v>227</v>
      </c>
      <c r="D2795" s="37" t="s">
        <v>172</v>
      </c>
      <c r="E2795" s="37" t="s">
        <v>164</v>
      </c>
      <c r="F2795" s="37" t="s">
        <v>191</v>
      </c>
      <c r="G2795" s="38" t="str">
        <f t="shared" si="495"/>
        <v>4.4.36.42.99</v>
      </c>
      <c r="H2795" s="23" t="s">
        <v>713</v>
      </c>
      <c r="I2795" s="38" t="str">
        <f t="shared" si="494"/>
        <v>A</v>
      </c>
      <c r="J2795" s="38">
        <f t="shared" si="496"/>
        <v>5</v>
      </c>
      <c r="K2795" s="39" t="s">
        <v>47</v>
      </c>
      <c r="L2795" s="38" t="s">
        <v>770</v>
      </c>
      <c r="M2795" s="38" t="s">
        <v>545</v>
      </c>
      <c r="N2795" s="59" t="s">
        <v>549</v>
      </c>
      <c r="O2795" s="62" t="s">
        <v>554</v>
      </c>
      <c r="Q2795" s="2" t="str">
        <f>B2795&amp;"."&amp;C2795&amp;"."&amp;D2795&amp;"."&amp;E2795&amp;"."&amp;F2795</f>
        <v>4.4.36.42.99</v>
      </c>
      <c r="R2795" s="2" t="str">
        <f>SUBSTITUTE(Q2795,".","")</f>
        <v>44364299</v>
      </c>
      <c r="S2795" s="2" t="b">
        <f>R2795=T2795</f>
        <v>1</v>
      </c>
      <c r="T2795" s="6" t="str">
        <f>TRIM(SUBSTITUTE(TEXT(G2795,"00000000"),".",""))</f>
        <v>44364299</v>
      </c>
      <c r="V2795" s="9" t="str">
        <f>IF(IFERROR(SEARCH("Último",K2795),0)&gt;0,"A","S")</f>
        <v>A</v>
      </c>
      <c r="W2795" s="2" t="b">
        <f>V2795=I2795</f>
        <v>1</v>
      </c>
      <c r="Y2795" s="2" t="str">
        <f>G2795&amp;" - "&amp;H2795</f>
        <v>4.4.36.42.99 - OUTROS AUXÍLIOS</v>
      </c>
      <c r="Z2795" s="2" t="s">
        <v>549</v>
      </c>
    </row>
    <row r="2796" spans="2:26" x14ac:dyDescent="0.25">
      <c r="B2796" s="30" t="s">
        <v>227</v>
      </c>
      <c r="C2796" s="31" t="s">
        <v>227</v>
      </c>
      <c r="D2796" s="31" t="s">
        <v>172</v>
      </c>
      <c r="E2796" s="31" t="s">
        <v>185</v>
      </c>
      <c r="F2796" s="31" t="s">
        <v>186</v>
      </c>
      <c r="G2796" s="32" t="str">
        <f t="shared" si="495"/>
        <v>4.4.36.92.00</v>
      </c>
      <c r="H2796" s="41" t="s">
        <v>59</v>
      </c>
      <c r="I2796" s="34" t="str">
        <f t="shared" si="494"/>
        <v>S</v>
      </c>
      <c r="J2796" s="32">
        <f t="shared" si="496"/>
        <v>4</v>
      </c>
      <c r="K2796" s="35" t="s">
        <v>46</v>
      </c>
      <c r="L2796" s="32" t="s">
        <v>770</v>
      </c>
      <c r="M2796" s="32" t="s">
        <v>544</v>
      </c>
      <c r="N2796" s="59" t="s">
        <v>549</v>
      </c>
      <c r="O2796" s="61" t="s">
        <v>554</v>
      </c>
      <c r="Q2796" s="2" t="str">
        <f>B2796&amp;"."&amp;C2796&amp;"."&amp;D2796&amp;"."&amp;E2796&amp;"."&amp;F2796</f>
        <v>4.4.36.92.00</v>
      </c>
      <c r="R2796" s="2" t="str">
        <f>SUBSTITUTE(Q2796,".","")</f>
        <v>44369200</v>
      </c>
      <c r="S2796" s="2" t="b">
        <f>R2796=T2796</f>
        <v>1</v>
      </c>
      <c r="T2796" s="6" t="str">
        <f>TRIM(SUBSTITUTE(TEXT(G2796,"00000000"),".",""))</f>
        <v>44369200</v>
      </c>
      <c r="V2796" s="9" t="str">
        <f>IF(IFERROR(SEARCH("Último",K2796),0)&gt;0,"A","S")</f>
        <v>S</v>
      </c>
      <c r="W2796" s="2" t="b">
        <f>V2796=I2796</f>
        <v>1</v>
      </c>
      <c r="Y2796" s="2" t="str">
        <f>G2796&amp;" - "&amp;H2796</f>
        <v>4.4.36.92.00 - DESPESAS DE EXERCÍCIOS ANTERIORES</v>
      </c>
      <c r="Z2796" s="2" t="s">
        <v>549</v>
      </c>
    </row>
    <row r="2797" spans="2:26" x14ac:dyDescent="0.25">
      <c r="B2797" s="36" t="s">
        <v>227</v>
      </c>
      <c r="C2797" s="37" t="s">
        <v>227</v>
      </c>
      <c r="D2797" s="37" t="s">
        <v>172</v>
      </c>
      <c r="E2797" s="37" t="s">
        <v>185</v>
      </c>
      <c r="F2797" s="37" t="s">
        <v>191</v>
      </c>
      <c r="G2797" s="38" t="str">
        <f t="shared" si="495"/>
        <v>4.4.36.92.99</v>
      </c>
      <c r="H2797" s="23" t="s">
        <v>571</v>
      </c>
      <c r="I2797" s="38" t="str">
        <f t="shared" si="494"/>
        <v>A</v>
      </c>
      <c r="J2797" s="38">
        <f t="shared" si="496"/>
        <v>5</v>
      </c>
      <c r="K2797" s="39" t="s">
        <v>47</v>
      </c>
      <c r="L2797" s="38" t="s">
        <v>770</v>
      </c>
      <c r="M2797" s="38" t="s">
        <v>545</v>
      </c>
      <c r="N2797" s="59" t="s">
        <v>549</v>
      </c>
      <c r="O2797" s="62" t="s">
        <v>554</v>
      </c>
      <c r="Q2797" s="2" t="str">
        <f>B2797&amp;"."&amp;C2797&amp;"."&amp;D2797&amp;"."&amp;E2797&amp;"."&amp;F2797</f>
        <v>4.4.36.92.99</v>
      </c>
      <c r="R2797" s="2" t="str">
        <f>SUBSTITUTE(Q2797,".","")</f>
        <v>44369299</v>
      </c>
      <c r="S2797" s="2" t="b">
        <f>R2797=T2797</f>
        <v>1</v>
      </c>
      <c r="T2797" s="6" t="str">
        <f>TRIM(SUBSTITUTE(TEXT(G2797,"00000000"),".",""))</f>
        <v>44369299</v>
      </c>
      <c r="V2797" s="9" t="str">
        <f>IF(IFERROR(SEARCH("Último",K2797),0)&gt;0,"A","S")</f>
        <v>A</v>
      </c>
      <c r="W2797" s="2" t="b">
        <f>V2797=I2797</f>
        <v>1</v>
      </c>
      <c r="Y2797" s="2" t="str">
        <f>G2797&amp;" - "&amp;H2797</f>
        <v>4.4.36.92.99 - OUTRAS DESPESAS DE EXERCÍCIOS ANTERIORES</v>
      </c>
      <c r="Z2797" s="2" t="s">
        <v>549</v>
      </c>
    </row>
    <row r="2798" spans="2:26" s="3" customFormat="1" x14ac:dyDescent="0.25">
      <c r="B2798" s="30" t="s">
        <v>227</v>
      </c>
      <c r="C2798" s="31" t="s">
        <v>227</v>
      </c>
      <c r="D2798" s="31" t="s">
        <v>153</v>
      </c>
      <c r="E2798" s="31" t="s">
        <v>186</v>
      </c>
      <c r="F2798" s="31" t="s">
        <v>186</v>
      </c>
      <c r="G2798" s="32" t="str">
        <f t="shared" si="495"/>
        <v>4.4.40.00.00</v>
      </c>
      <c r="H2798" s="41" t="s">
        <v>42</v>
      </c>
      <c r="I2798" s="32" t="str">
        <f t="shared" si="494"/>
        <v>S</v>
      </c>
      <c r="J2798" s="32">
        <f t="shared" si="496"/>
        <v>3</v>
      </c>
      <c r="K2798" s="35" t="s">
        <v>43</v>
      </c>
      <c r="L2798" s="38" t="s">
        <v>770</v>
      </c>
      <c r="M2798" s="32" t="s">
        <v>544</v>
      </c>
      <c r="N2798" s="59" t="s">
        <v>549</v>
      </c>
      <c r="O2798" s="61" t="s">
        <v>554</v>
      </c>
      <c r="Q2798" s="2" t="str">
        <f>B2798&amp;"."&amp;C2798&amp;"."&amp;D2798&amp;"."&amp;E2798&amp;"."&amp;F2798</f>
        <v>4.4.40.00.00</v>
      </c>
      <c r="R2798" s="2" t="str">
        <f>SUBSTITUTE(Q2798,".","")</f>
        <v>44400000</v>
      </c>
      <c r="S2798" s="2" t="b">
        <f>R2798=T2798</f>
        <v>1</v>
      </c>
      <c r="T2798" s="6" t="str">
        <f>TRIM(SUBSTITUTE(TEXT(G2798,"00000000"),".",""))</f>
        <v>44400000</v>
      </c>
      <c r="V2798" s="11" t="str">
        <f>IF(IFERROR(SEARCH("Último",K2798),0)&gt;0,"A","S")</f>
        <v>S</v>
      </c>
      <c r="W2798" s="3" t="b">
        <f>V2798=I2798</f>
        <v>1</v>
      </c>
      <c r="Y2798" s="2" t="str">
        <f>G2798&amp;" - "&amp;H2798</f>
        <v>4.4.40.00.00 - TRANSFERÊNCIAS A MUNICÍPIOS</v>
      </c>
      <c r="Z2798" s="2" t="s">
        <v>549</v>
      </c>
    </row>
    <row r="2799" spans="2:26" s="3" customFormat="1" x14ac:dyDescent="0.25">
      <c r="B2799" s="30" t="s">
        <v>227</v>
      </c>
      <c r="C2799" s="31" t="s">
        <v>227</v>
      </c>
      <c r="D2799" s="31" t="s">
        <v>153</v>
      </c>
      <c r="E2799" s="31" t="s">
        <v>163</v>
      </c>
      <c r="F2799" s="31" t="s">
        <v>186</v>
      </c>
      <c r="G2799" s="32" t="str">
        <f t="shared" si="495"/>
        <v>4.4.40.41.00</v>
      </c>
      <c r="H2799" s="41" t="s">
        <v>28</v>
      </c>
      <c r="I2799" s="34" t="str">
        <f t="shared" si="494"/>
        <v>S</v>
      </c>
      <c r="J2799" s="32">
        <f t="shared" si="496"/>
        <v>4</v>
      </c>
      <c r="K2799" s="35" t="s">
        <v>46</v>
      </c>
      <c r="L2799" s="32" t="s">
        <v>770</v>
      </c>
      <c r="M2799" s="32" t="s">
        <v>544</v>
      </c>
      <c r="N2799" s="59" t="s">
        <v>549</v>
      </c>
      <c r="O2799" s="61" t="s">
        <v>554</v>
      </c>
      <c r="Q2799" s="2"/>
      <c r="R2799" s="2"/>
      <c r="S2799" s="2"/>
      <c r="T2799" s="6"/>
      <c r="V2799" s="11"/>
      <c r="Y2799" s="2"/>
      <c r="Z2799" s="2"/>
    </row>
    <row r="2800" spans="2:26" s="3" customFormat="1" x14ac:dyDescent="0.25">
      <c r="B2800" s="36" t="s">
        <v>227</v>
      </c>
      <c r="C2800" s="37" t="s">
        <v>227</v>
      </c>
      <c r="D2800" s="37" t="s">
        <v>153</v>
      </c>
      <c r="E2800" s="37" t="s">
        <v>163</v>
      </c>
      <c r="F2800" s="37" t="s">
        <v>173</v>
      </c>
      <c r="G2800" s="38" t="str">
        <f t="shared" si="495"/>
        <v>4.4.40.41.01</v>
      </c>
      <c r="H2800" s="45" t="s">
        <v>555</v>
      </c>
      <c r="I2800" s="38" t="str">
        <f t="shared" si="494"/>
        <v>A</v>
      </c>
      <c r="J2800" s="38">
        <f t="shared" si="496"/>
        <v>5</v>
      </c>
      <c r="K2800" s="39" t="s">
        <v>47</v>
      </c>
      <c r="L2800" s="38" t="s">
        <v>770</v>
      </c>
      <c r="M2800" s="38" t="s">
        <v>545</v>
      </c>
      <c r="N2800" s="59" t="s">
        <v>549</v>
      </c>
      <c r="O2800" s="62" t="s">
        <v>554</v>
      </c>
      <c r="Q2800" s="2"/>
      <c r="R2800" s="2"/>
      <c r="S2800" s="2"/>
      <c r="T2800" s="6"/>
      <c r="V2800" s="11"/>
      <c r="Y2800" s="2"/>
      <c r="Z2800" s="2"/>
    </row>
    <row r="2801" spans="2:26" s="3" customFormat="1" x14ac:dyDescent="0.25">
      <c r="B2801" s="36" t="s">
        <v>227</v>
      </c>
      <c r="C2801" s="37" t="s">
        <v>227</v>
      </c>
      <c r="D2801" s="37" t="s">
        <v>153</v>
      </c>
      <c r="E2801" s="37" t="s">
        <v>163</v>
      </c>
      <c r="F2801" s="37" t="s">
        <v>138</v>
      </c>
      <c r="G2801" s="38" t="str">
        <f t="shared" si="495"/>
        <v>4.4.40.41.02</v>
      </c>
      <c r="H2801" s="45" t="s">
        <v>556</v>
      </c>
      <c r="I2801" s="38" t="str">
        <f t="shared" si="494"/>
        <v>A</v>
      </c>
      <c r="J2801" s="38">
        <f t="shared" si="496"/>
        <v>5</v>
      </c>
      <c r="K2801" s="39" t="s">
        <v>47</v>
      </c>
      <c r="L2801" s="38" t="s">
        <v>770</v>
      </c>
      <c r="M2801" s="38" t="s">
        <v>545</v>
      </c>
      <c r="N2801" s="59" t="s">
        <v>549</v>
      </c>
      <c r="O2801" s="62" t="s">
        <v>554</v>
      </c>
      <c r="Q2801" s="2"/>
      <c r="R2801" s="2"/>
      <c r="S2801" s="2"/>
      <c r="T2801" s="6"/>
      <c r="V2801" s="11"/>
      <c r="Y2801" s="2"/>
      <c r="Z2801" s="2"/>
    </row>
    <row r="2802" spans="2:26" s="3" customFormat="1" x14ac:dyDescent="0.25">
      <c r="B2802" s="36" t="s">
        <v>227</v>
      </c>
      <c r="C2802" s="37" t="s">
        <v>227</v>
      </c>
      <c r="D2802" s="37" t="s">
        <v>153</v>
      </c>
      <c r="E2802" s="37" t="s">
        <v>163</v>
      </c>
      <c r="F2802" s="37" t="s">
        <v>191</v>
      </c>
      <c r="G2802" s="38" t="str">
        <f t="shared" si="495"/>
        <v>4.4.40.41.99</v>
      </c>
      <c r="H2802" s="45" t="s">
        <v>557</v>
      </c>
      <c r="I2802" s="38" t="str">
        <f t="shared" si="494"/>
        <v>A</v>
      </c>
      <c r="J2802" s="38">
        <f t="shared" si="496"/>
        <v>5</v>
      </c>
      <c r="K2802" s="39" t="s">
        <v>47</v>
      </c>
      <c r="L2802" s="38" t="s">
        <v>770</v>
      </c>
      <c r="M2802" s="38" t="s">
        <v>545</v>
      </c>
      <c r="N2802" s="59" t="s">
        <v>549</v>
      </c>
      <c r="O2802" s="62" t="s">
        <v>554</v>
      </c>
      <c r="Q2802" s="2"/>
      <c r="R2802" s="2"/>
      <c r="S2802" s="2"/>
      <c r="T2802" s="6"/>
      <c r="V2802" s="11"/>
      <c r="Y2802" s="2"/>
      <c r="Z2802" s="2"/>
    </row>
    <row r="2803" spans="2:26" s="3" customFormat="1" x14ac:dyDescent="0.25">
      <c r="B2803" s="30" t="s">
        <v>227</v>
      </c>
      <c r="C2803" s="31" t="s">
        <v>227</v>
      </c>
      <c r="D2803" s="31" t="s">
        <v>153</v>
      </c>
      <c r="E2803" s="31" t="s">
        <v>164</v>
      </c>
      <c r="F2803" s="31" t="s">
        <v>186</v>
      </c>
      <c r="G2803" s="32" t="str">
        <f t="shared" si="495"/>
        <v>4.4.40.42.00</v>
      </c>
      <c r="H2803" s="41" t="s">
        <v>29</v>
      </c>
      <c r="I2803" s="34" t="str">
        <f t="shared" si="494"/>
        <v>S</v>
      </c>
      <c r="J2803" s="32">
        <f t="shared" si="496"/>
        <v>4</v>
      </c>
      <c r="K2803" s="35" t="s">
        <v>46</v>
      </c>
      <c r="L2803" s="32" t="s">
        <v>770</v>
      </c>
      <c r="M2803" s="32" t="s">
        <v>544</v>
      </c>
      <c r="N2803" s="59" t="s">
        <v>549</v>
      </c>
      <c r="O2803" s="61" t="s">
        <v>554</v>
      </c>
      <c r="Q2803" s="2"/>
      <c r="R2803" s="2"/>
      <c r="S2803" s="2"/>
      <c r="T2803" s="6"/>
      <c r="V2803" s="11"/>
      <c r="Y2803" s="2"/>
      <c r="Z2803" s="2"/>
    </row>
    <row r="2804" spans="2:26" x14ac:dyDescent="0.25">
      <c r="B2804" s="36" t="s">
        <v>227</v>
      </c>
      <c r="C2804" s="37" t="s">
        <v>227</v>
      </c>
      <c r="D2804" s="37" t="s">
        <v>153</v>
      </c>
      <c r="E2804" s="37" t="s">
        <v>164</v>
      </c>
      <c r="F2804" s="37" t="s">
        <v>191</v>
      </c>
      <c r="G2804" s="38" t="str">
        <f t="shared" si="495"/>
        <v>4.4.40.42.99</v>
      </c>
      <c r="H2804" s="23" t="s">
        <v>713</v>
      </c>
      <c r="I2804" s="38" t="str">
        <f t="shared" si="494"/>
        <v>A</v>
      </c>
      <c r="J2804" s="38">
        <f t="shared" si="496"/>
        <v>5</v>
      </c>
      <c r="K2804" s="39" t="s">
        <v>47</v>
      </c>
      <c r="L2804" s="38" t="s">
        <v>770</v>
      </c>
      <c r="M2804" s="38" t="s">
        <v>545</v>
      </c>
      <c r="N2804" s="59" t="s">
        <v>549</v>
      </c>
      <c r="O2804" s="62" t="s">
        <v>554</v>
      </c>
      <c r="Q2804" s="2" t="str">
        <f>B2804&amp;"."&amp;C2804&amp;"."&amp;D2804&amp;"."&amp;E2804&amp;"."&amp;F2804</f>
        <v>4.4.40.42.99</v>
      </c>
      <c r="R2804" s="2" t="str">
        <f>SUBSTITUTE(Q2804,".","")</f>
        <v>44404299</v>
      </c>
      <c r="S2804" s="2" t="b">
        <f>R2804=T2804</f>
        <v>1</v>
      </c>
      <c r="T2804" s="6" t="str">
        <f>TRIM(SUBSTITUTE(TEXT(G2804,"00000000"),".",""))</f>
        <v>44404299</v>
      </c>
      <c r="V2804" s="9" t="str">
        <f>IF(IFERROR(SEARCH("Último",K2804),0)&gt;0,"A","S")</f>
        <v>A</v>
      </c>
      <c r="W2804" s="2" t="b">
        <f>V2804=I2804</f>
        <v>1</v>
      </c>
      <c r="Y2804" s="2" t="str">
        <f>G2804&amp;" - "&amp;H2804</f>
        <v>4.4.40.42.99 - OUTROS AUXÍLIOS</v>
      </c>
      <c r="Z2804" s="2" t="s">
        <v>549</v>
      </c>
    </row>
    <row r="2805" spans="2:26" x14ac:dyDescent="0.25">
      <c r="B2805" s="30" t="s">
        <v>227</v>
      </c>
      <c r="C2805" s="31" t="s">
        <v>227</v>
      </c>
      <c r="D2805" s="31" t="s">
        <v>153</v>
      </c>
      <c r="E2805" s="31" t="s">
        <v>185</v>
      </c>
      <c r="F2805" s="31" t="s">
        <v>186</v>
      </c>
      <c r="G2805" s="32" t="str">
        <f t="shared" si="495"/>
        <v>4.4.40.92.00</v>
      </c>
      <c r="H2805" s="41" t="s">
        <v>59</v>
      </c>
      <c r="I2805" s="34" t="str">
        <f t="shared" si="494"/>
        <v>S</v>
      </c>
      <c r="J2805" s="32">
        <f t="shared" si="496"/>
        <v>4</v>
      </c>
      <c r="K2805" s="35" t="s">
        <v>46</v>
      </c>
      <c r="L2805" s="32" t="s">
        <v>770</v>
      </c>
      <c r="M2805" s="32" t="s">
        <v>544</v>
      </c>
      <c r="N2805" s="59" t="s">
        <v>549</v>
      </c>
      <c r="O2805" s="61" t="s">
        <v>554</v>
      </c>
      <c r="Q2805" s="2" t="str">
        <f>B2805&amp;"."&amp;C2805&amp;"."&amp;D2805&amp;"."&amp;E2805&amp;"."&amp;F2805</f>
        <v>4.4.40.92.00</v>
      </c>
      <c r="R2805" s="2" t="str">
        <f>SUBSTITUTE(Q2805,".","")</f>
        <v>44409200</v>
      </c>
      <c r="S2805" s="2" t="b">
        <f>R2805=T2805</f>
        <v>1</v>
      </c>
      <c r="T2805" s="6" t="str">
        <f>TRIM(SUBSTITUTE(TEXT(G2805,"00000000"),".",""))</f>
        <v>44409200</v>
      </c>
      <c r="V2805" s="9" t="str">
        <f>IF(IFERROR(SEARCH("Último",K2805),0)&gt;0,"A","S")</f>
        <v>S</v>
      </c>
      <c r="W2805" s="2" t="b">
        <f>V2805=I2805</f>
        <v>1</v>
      </c>
      <c r="Y2805" s="2" t="str">
        <f>G2805&amp;" - "&amp;H2805</f>
        <v>4.4.40.92.00 - DESPESAS DE EXERCÍCIOS ANTERIORES</v>
      </c>
      <c r="Z2805" s="2" t="s">
        <v>549</v>
      </c>
    </row>
    <row r="2806" spans="2:26" x14ac:dyDescent="0.25">
      <c r="B2806" s="36" t="s">
        <v>227</v>
      </c>
      <c r="C2806" s="37" t="s">
        <v>227</v>
      </c>
      <c r="D2806" s="37" t="s">
        <v>153</v>
      </c>
      <c r="E2806" s="37" t="s">
        <v>185</v>
      </c>
      <c r="F2806" s="37" t="s">
        <v>191</v>
      </c>
      <c r="G2806" s="38" t="str">
        <f t="shared" si="495"/>
        <v>4.4.40.92.99</v>
      </c>
      <c r="H2806" s="23" t="s">
        <v>571</v>
      </c>
      <c r="I2806" s="38" t="str">
        <f t="shared" si="494"/>
        <v>A</v>
      </c>
      <c r="J2806" s="38">
        <f t="shared" si="496"/>
        <v>5</v>
      </c>
      <c r="K2806" s="39" t="s">
        <v>47</v>
      </c>
      <c r="L2806" s="38" t="s">
        <v>770</v>
      </c>
      <c r="M2806" s="38" t="s">
        <v>545</v>
      </c>
      <c r="N2806" s="59" t="s">
        <v>549</v>
      </c>
      <c r="O2806" s="62" t="s">
        <v>554</v>
      </c>
      <c r="Q2806" s="2" t="str">
        <f>B2806&amp;"."&amp;C2806&amp;"."&amp;D2806&amp;"."&amp;E2806&amp;"."&amp;F2806</f>
        <v>4.4.40.92.99</v>
      </c>
      <c r="R2806" s="2" t="str">
        <f>SUBSTITUTE(Q2806,".","")</f>
        <v>44409299</v>
      </c>
      <c r="S2806" s="2" t="b">
        <f>R2806=T2806</f>
        <v>1</v>
      </c>
      <c r="T2806" s="6" t="str">
        <f>TRIM(SUBSTITUTE(TEXT(G2806,"00000000"),".",""))</f>
        <v>44409299</v>
      </c>
      <c r="V2806" s="9" t="str">
        <f>IF(IFERROR(SEARCH("Último",K2806),0)&gt;0,"A","S")</f>
        <v>A</v>
      </c>
      <c r="W2806" s="2" t="b">
        <f>V2806=I2806</f>
        <v>1</v>
      </c>
      <c r="Y2806" s="2" t="str">
        <f>G2806&amp;" - "&amp;H2806</f>
        <v>4.4.40.92.99 - OUTRAS DESPESAS DE EXERCÍCIOS ANTERIORES</v>
      </c>
      <c r="Z2806" s="2" t="s">
        <v>549</v>
      </c>
    </row>
    <row r="2807" spans="2:26" s="3" customFormat="1" x14ac:dyDescent="0.25">
      <c r="B2807" s="30" t="s">
        <v>227</v>
      </c>
      <c r="C2807" s="31" t="s">
        <v>227</v>
      </c>
      <c r="D2807" s="31" t="s">
        <v>163</v>
      </c>
      <c r="E2807" s="31" t="s">
        <v>186</v>
      </c>
      <c r="F2807" s="31" t="s">
        <v>186</v>
      </c>
      <c r="G2807" s="32" t="str">
        <f t="shared" si="495"/>
        <v>4.4.41.00.00</v>
      </c>
      <c r="H2807" s="41" t="s">
        <v>476</v>
      </c>
      <c r="I2807" s="32" t="str">
        <f t="shared" si="494"/>
        <v>S</v>
      </c>
      <c r="J2807" s="32">
        <f t="shared" si="496"/>
        <v>3</v>
      </c>
      <c r="K2807" s="35" t="s">
        <v>43</v>
      </c>
      <c r="L2807" s="38" t="s">
        <v>770</v>
      </c>
      <c r="M2807" s="32" t="s">
        <v>544</v>
      </c>
      <c r="N2807" s="59" t="s">
        <v>549</v>
      </c>
      <c r="O2807" s="61" t="s">
        <v>554</v>
      </c>
      <c r="Q2807" s="2" t="str">
        <f>B2807&amp;"."&amp;C2807&amp;"."&amp;D2807&amp;"."&amp;E2807&amp;"."&amp;F2807</f>
        <v>4.4.41.00.00</v>
      </c>
      <c r="R2807" s="2" t="str">
        <f>SUBSTITUTE(Q2807,".","")</f>
        <v>44410000</v>
      </c>
      <c r="S2807" s="2" t="b">
        <f>R2807=T2807</f>
        <v>1</v>
      </c>
      <c r="T2807" s="6" t="str">
        <f>TRIM(SUBSTITUTE(TEXT(G2807,"00000000"),".",""))</f>
        <v>44410000</v>
      </c>
      <c r="V2807" s="11" t="str">
        <f>IF(IFERROR(SEARCH("Último",K2807),0)&gt;0,"A","S")</f>
        <v>S</v>
      </c>
      <c r="W2807" s="3" t="b">
        <f>V2807=I2807</f>
        <v>1</v>
      </c>
      <c r="Y2807" s="2" t="str">
        <f>G2807&amp;" - "&amp;H2807</f>
        <v>4.4.41.00.00 - TRANSFERÊNCIAS A MUNICÍPIOS - FUNDO A FUNDO</v>
      </c>
      <c r="Z2807" s="2" t="s">
        <v>549</v>
      </c>
    </row>
    <row r="2808" spans="2:26" s="3" customFormat="1" x14ac:dyDescent="0.25">
      <c r="B2808" s="30" t="s">
        <v>227</v>
      </c>
      <c r="C2808" s="31" t="s">
        <v>227</v>
      </c>
      <c r="D2808" s="31" t="s">
        <v>163</v>
      </c>
      <c r="E2808" s="31" t="s">
        <v>163</v>
      </c>
      <c r="F2808" s="31" t="s">
        <v>186</v>
      </c>
      <c r="G2808" s="32" t="str">
        <f t="shared" si="495"/>
        <v>4.4.41.41.00</v>
      </c>
      <c r="H2808" s="41" t="s">
        <v>28</v>
      </c>
      <c r="I2808" s="34" t="str">
        <f t="shared" si="494"/>
        <v>S</v>
      </c>
      <c r="J2808" s="32">
        <f t="shared" si="496"/>
        <v>4</v>
      </c>
      <c r="K2808" s="35" t="s">
        <v>46</v>
      </c>
      <c r="L2808" s="32" t="s">
        <v>770</v>
      </c>
      <c r="M2808" s="32" t="s">
        <v>544</v>
      </c>
      <c r="N2808" s="59" t="s">
        <v>549</v>
      </c>
      <c r="O2808" s="61" t="s">
        <v>554</v>
      </c>
      <c r="Q2808" s="2"/>
      <c r="R2808" s="2"/>
      <c r="S2808" s="2"/>
      <c r="T2808" s="6"/>
      <c r="V2808" s="11"/>
      <c r="Y2808" s="2"/>
      <c r="Z2808" s="2"/>
    </row>
    <row r="2809" spans="2:26" s="3" customFormat="1" x14ac:dyDescent="0.25">
      <c r="B2809" s="36" t="s">
        <v>227</v>
      </c>
      <c r="C2809" s="37" t="s">
        <v>227</v>
      </c>
      <c r="D2809" s="37" t="s">
        <v>163</v>
      </c>
      <c r="E2809" s="37" t="s">
        <v>163</v>
      </c>
      <c r="F2809" s="37" t="s">
        <v>173</v>
      </c>
      <c r="G2809" s="38" t="str">
        <f t="shared" si="495"/>
        <v>4.4.41.41.01</v>
      </c>
      <c r="H2809" s="45" t="s">
        <v>555</v>
      </c>
      <c r="I2809" s="38" t="str">
        <f t="shared" si="494"/>
        <v>A</v>
      </c>
      <c r="J2809" s="38">
        <f t="shared" si="496"/>
        <v>5</v>
      </c>
      <c r="K2809" s="39" t="s">
        <v>47</v>
      </c>
      <c r="L2809" s="38" t="s">
        <v>770</v>
      </c>
      <c r="M2809" s="38" t="s">
        <v>545</v>
      </c>
      <c r="N2809" s="59" t="s">
        <v>549</v>
      </c>
      <c r="O2809" s="62" t="s">
        <v>554</v>
      </c>
      <c r="Q2809" s="2"/>
      <c r="R2809" s="2"/>
      <c r="S2809" s="2"/>
      <c r="T2809" s="6"/>
      <c r="V2809" s="11"/>
      <c r="Y2809" s="2"/>
      <c r="Z2809" s="2"/>
    </row>
    <row r="2810" spans="2:26" s="3" customFormat="1" x14ac:dyDescent="0.25">
      <c r="B2810" s="36" t="s">
        <v>227</v>
      </c>
      <c r="C2810" s="37" t="s">
        <v>227</v>
      </c>
      <c r="D2810" s="37" t="s">
        <v>163</v>
      </c>
      <c r="E2810" s="37" t="s">
        <v>163</v>
      </c>
      <c r="F2810" s="37" t="s">
        <v>138</v>
      </c>
      <c r="G2810" s="38" t="str">
        <f t="shared" si="495"/>
        <v>4.4.41.41.02</v>
      </c>
      <c r="H2810" s="45" t="s">
        <v>556</v>
      </c>
      <c r="I2810" s="38" t="str">
        <f t="shared" si="494"/>
        <v>A</v>
      </c>
      <c r="J2810" s="38">
        <f t="shared" si="496"/>
        <v>5</v>
      </c>
      <c r="K2810" s="39" t="s">
        <v>47</v>
      </c>
      <c r="L2810" s="38" t="s">
        <v>770</v>
      </c>
      <c r="M2810" s="38" t="s">
        <v>545</v>
      </c>
      <c r="N2810" s="59" t="s">
        <v>549</v>
      </c>
      <c r="O2810" s="62" t="s">
        <v>554</v>
      </c>
      <c r="Q2810" s="2"/>
      <c r="R2810" s="2"/>
      <c r="S2810" s="2"/>
      <c r="T2810" s="6"/>
      <c r="V2810" s="11"/>
      <c r="Y2810" s="2"/>
      <c r="Z2810" s="2"/>
    </row>
    <row r="2811" spans="2:26" s="3" customFormat="1" x14ac:dyDescent="0.25">
      <c r="B2811" s="36" t="s">
        <v>227</v>
      </c>
      <c r="C2811" s="37" t="s">
        <v>227</v>
      </c>
      <c r="D2811" s="37" t="s">
        <v>163</v>
      </c>
      <c r="E2811" s="37" t="s">
        <v>163</v>
      </c>
      <c r="F2811" s="37" t="s">
        <v>191</v>
      </c>
      <c r="G2811" s="38" t="str">
        <f t="shared" si="495"/>
        <v>4.4.41.41.99</v>
      </c>
      <c r="H2811" s="45" t="s">
        <v>557</v>
      </c>
      <c r="I2811" s="38" t="str">
        <f t="shared" si="494"/>
        <v>A</v>
      </c>
      <c r="J2811" s="38">
        <f t="shared" si="496"/>
        <v>5</v>
      </c>
      <c r="K2811" s="39" t="s">
        <v>47</v>
      </c>
      <c r="L2811" s="38" t="s">
        <v>770</v>
      </c>
      <c r="M2811" s="38" t="s">
        <v>545</v>
      </c>
      <c r="N2811" s="59" t="s">
        <v>549</v>
      </c>
      <c r="O2811" s="62" t="s">
        <v>554</v>
      </c>
      <c r="Q2811" s="2"/>
      <c r="R2811" s="2"/>
      <c r="S2811" s="2"/>
      <c r="T2811" s="6"/>
      <c r="V2811" s="11"/>
      <c r="Y2811" s="2"/>
      <c r="Z2811" s="2"/>
    </row>
    <row r="2812" spans="2:26" s="3" customFormat="1" x14ac:dyDescent="0.25">
      <c r="B2812" s="30" t="s">
        <v>227</v>
      </c>
      <c r="C2812" s="31" t="s">
        <v>227</v>
      </c>
      <c r="D2812" s="31" t="s">
        <v>163</v>
      </c>
      <c r="E2812" s="31" t="s">
        <v>164</v>
      </c>
      <c r="F2812" s="31" t="s">
        <v>186</v>
      </c>
      <c r="G2812" s="32" t="str">
        <f t="shared" si="495"/>
        <v>4.4.41.42.00</v>
      </c>
      <c r="H2812" s="41" t="s">
        <v>29</v>
      </c>
      <c r="I2812" s="34" t="str">
        <f t="shared" si="494"/>
        <v>S</v>
      </c>
      <c r="J2812" s="32">
        <f t="shared" si="496"/>
        <v>4</v>
      </c>
      <c r="K2812" s="35" t="s">
        <v>46</v>
      </c>
      <c r="L2812" s="32" t="s">
        <v>770</v>
      </c>
      <c r="M2812" s="32" t="s">
        <v>544</v>
      </c>
      <c r="N2812" s="59" t="s">
        <v>549</v>
      </c>
      <c r="O2812" s="61" t="s">
        <v>554</v>
      </c>
      <c r="Q2812" s="2"/>
      <c r="R2812" s="2"/>
      <c r="S2812" s="2"/>
      <c r="T2812" s="6"/>
      <c r="V2812" s="11"/>
      <c r="Y2812" s="2"/>
      <c r="Z2812" s="2"/>
    </row>
    <row r="2813" spans="2:26" x14ac:dyDescent="0.25">
      <c r="B2813" s="36" t="s">
        <v>227</v>
      </c>
      <c r="C2813" s="37" t="s">
        <v>227</v>
      </c>
      <c r="D2813" s="37" t="s">
        <v>163</v>
      </c>
      <c r="E2813" s="37" t="s">
        <v>164</v>
      </c>
      <c r="F2813" s="37" t="s">
        <v>191</v>
      </c>
      <c r="G2813" s="38" t="str">
        <f t="shared" si="495"/>
        <v>4.4.41.42.99</v>
      </c>
      <c r="H2813" s="23" t="s">
        <v>713</v>
      </c>
      <c r="I2813" s="38" t="str">
        <f t="shared" si="494"/>
        <v>A</v>
      </c>
      <c r="J2813" s="38">
        <f t="shared" si="496"/>
        <v>5</v>
      </c>
      <c r="K2813" s="39" t="s">
        <v>47</v>
      </c>
      <c r="L2813" s="38" t="s">
        <v>770</v>
      </c>
      <c r="M2813" s="38" t="s">
        <v>545</v>
      </c>
      <c r="N2813" s="59" t="s">
        <v>549</v>
      </c>
      <c r="O2813" s="62" t="s">
        <v>554</v>
      </c>
      <c r="Q2813" s="2" t="str">
        <f>B2813&amp;"."&amp;C2813&amp;"."&amp;D2813&amp;"."&amp;E2813&amp;"."&amp;F2813</f>
        <v>4.4.41.42.99</v>
      </c>
      <c r="R2813" s="2" t="str">
        <f>SUBSTITUTE(Q2813,".","")</f>
        <v>44414299</v>
      </c>
      <c r="S2813" s="2" t="b">
        <f>R2813=T2813</f>
        <v>1</v>
      </c>
      <c r="T2813" s="6" t="str">
        <f>TRIM(SUBSTITUTE(TEXT(G2813,"00000000"),".",""))</f>
        <v>44414299</v>
      </c>
      <c r="V2813" s="9" t="str">
        <f>IF(IFERROR(SEARCH("Último",K2813),0)&gt;0,"A","S")</f>
        <v>A</v>
      </c>
      <c r="W2813" s="2" t="b">
        <f>V2813=I2813</f>
        <v>1</v>
      </c>
      <c r="Y2813" s="2" t="str">
        <f>G2813&amp;" - "&amp;H2813</f>
        <v>4.4.41.42.99 - OUTROS AUXÍLIOS</v>
      </c>
      <c r="Z2813" s="2" t="s">
        <v>549</v>
      </c>
    </row>
    <row r="2814" spans="2:26" x14ac:dyDescent="0.25">
      <c r="B2814" s="30" t="s">
        <v>227</v>
      </c>
      <c r="C2814" s="31" t="s">
        <v>227</v>
      </c>
      <c r="D2814" s="31" t="s">
        <v>163</v>
      </c>
      <c r="E2814" s="31" t="s">
        <v>185</v>
      </c>
      <c r="F2814" s="31" t="s">
        <v>186</v>
      </c>
      <c r="G2814" s="32" t="str">
        <f t="shared" si="495"/>
        <v>4.4.41.92.00</v>
      </c>
      <c r="H2814" s="41" t="s">
        <v>59</v>
      </c>
      <c r="I2814" s="34" t="str">
        <f t="shared" si="494"/>
        <v>S</v>
      </c>
      <c r="J2814" s="32">
        <f t="shared" si="496"/>
        <v>4</v>
      </c>
      <c r="K2814" s="35" t="s">
        <v>46</v>
      </c>
      <c r="L2814" s="32" t="s">
        <v>770</v>
      </c>
      <c r="M2814" s="32" t="s">
        <v>544</v>
      </c>
      <c r="N2814" s="59" t="s">
        <v>549</v>
      </c>
      <c r="O2814" s="61" t="s">
        <v>554</v>
      </c>
      <c r="Q2814" s="2" t="str">
        <f>B2814&amp;"."&amp;C2814&amp;"."&amp;D2814&amp;"."&amp;E2814&amp;"."&amp;F2814</f>
        <v>4.4.41.92.00</v>
      </c>
      <c r="R2814" s="2" t="str">
        <f>SUBSTITUTE(Q2814,".","")</f>
        <v>44419200</v>
      </c>
      <c r="S2814" s="2" t="b">
        <f>R2814=T2814</f>
        <v>1</v>
      </c>
      <c r="T2814" s="6" t="str">
        <f>TRIM(SUBSTITUTE(TEXT(G2814,"00000000"),".",""))</f>
        <v>44419200</v>
      </c>
      <c r="V2814" s="9" t="str">
        <f>IF(IFERROR(SEARCH("Último",K2814),0)&gt;0,"A","S")</f>
        <v>S</v>
      </c>
      <c r="W2814" s="2" t="b">
        <f>V2814=I2814</f>
        <v>1</v>
      </c>
      <c r="Y2814" s="2" t="str">
        <f>G2814&amp;" - "&amp;H2814</f>
        <v>4.4.41.92.00 - DESPESAS DE EXERCÍCIOS ANTERIORES</v>
      </c>
      <c r="Z2814" s="2" t="s">
        <v>549</v>
      </c>
    </row>
    <row r="2815" spans="2:26" x14ac:dyDescent="0.25">
      <c r="B2815" s="36" t="s">
        <v>227</v>
      </c>
      <c r="C2815" s="37" t="s">
        <v>227</v>
      </c>
      <c r="D2815" s="37" t="s">
        <v>163</v>
      </c>
      <c r="E2815" s="37" t="s">
        <v>185</v>
      </c>
      <c r="F2815" s="37" t="s">
        <v>191</v>
      </c>
      <c r="G2815" s="38" t="str">
        <f t="shared" si="495"/>
        <v>4.4.41.92.99</v>
      </c>
      <c r="H2815" s="23" t="s">
        <v>571</v>
      </c>
      <c r="I2815" s="38" t="str">
        <f t="shared" si="494"/>
        <v>A</v>
      </c>
      <c r="J2815" s="38">
        <f t="shared" si="496"/>
        <v>5</v>
      </c>
      <c r="K2815" s="39" t="s">
        <v>47</v>
      </c>
      <c r="L2815" s="38" t="s">
        <v>770</v>
      </c>
      <c r="M2815" s="38" t="s">
        <v>545</v>
      </c>
      <c r="N2815" s="59" t="s">
        <v>549</v>
      </c>
      <c r="O2815" s="62" t="s">
        <v>554</v>
      </c>
      <c r="Q2815" s="2" t="str">
        <f>B2815&amp;"."&amp;C2815&amp;"."&amp;D2815&amp;"."&amp;E2815&amp;"."&amp;F2815</f>
        <v>4.4.41.92.99</v>
      </c>
      <c r="R2815" s="2" t="str">
        <f>SUBSTITUTE(Q2815,".","")</f>
        <v>44419299</v>
      </c>
      <c r="S2815" s="2" t="b">
        <f>R2815=T2815</f>
        <v>1</v>
      </c>
      <c r="T2815" s="6" t="str">
        <f>TRIM(SUBSTITUTE(TEXT(G2815,"00000000"),".",""))</f>
        <v>44419299</v>
      </c>
      <c r="V2815" s="9" t="str">
        <f>IF(IFERROR(SEARCH("Último",K2815),0)&gt;0,"A","S")</f>
        <v>A</v>
      </c>
      <c r="W2815" s="2" t="b">
        <f>V2815=I2815</f>
        <v>1</v>
      </c>
      <c r="Y2815" s="2" t="str">
        <f>G2815&amp;" - "&amp;H2815</f>
        <v>4.4.41.92.99 - OUTRAS DESPESAS DE EXERCÍCIOS ANTERIORES</v>
      </c>
      <c r="Z2815" s="2" t="s">
        <v>549</v>
      </c>
    </row>
    <row r="2816" spans="2:26" s="3" customFormat="1" x14ac:dyDescent="0.25">
      <c r="B2816" s="30" t="s">
        <v>227</v>
      </c>
      <c r="C2816" s="31" t="s">
        <v>227</v>
      </c>
      <c r="D2816" s="31" t="s">
        <v>164</v>
      </c>
      <c r="E2816" s="31" t="s">
        <v>186</v>
      </c>
      <c r="F2816" s="31" t="s">
        <v>186</v>
      </c>
      <c r="G2816" s="32" t="str">
        <f t="shared" si="495"/>
        <v>4.4.42.00.00</v>
      </c>
      <c r="H2816" s="41" t="s">
        <v>477</v>
      </c>
      <c r="I2816" s="32" t="str">
        <f t="shared" si="494"/>
        <v>S</v>
      </c>
      <c r="J2816" s="32">
        <f t="shared" si="496"/>
        <v>3</v>
      </c>
      <c r="K2816" s="35" t="s">
        <v>43</v>
      </c>
      <c r="L2816" s="38" t="s">
        <v>770</v>
      </c>
      <c r="M2816" s="32" t="s">
        <v>544</v>
      </c>
      <c r="N2816" s="59" t="s">
        <v>549</v>
      </c>
      <c r="O2816" s="61" t="s">
        <v>554</v>
      </c>
      <c r="Q2816" s="2" t="str">
        <f>B2816&amp;"."&amp;C2816&amp;"."&amp;D2816&amp;"."&amp;E2816&amp;"."&amp;F2816</f>
        <v>4.4.42.00.00</v>
      </c>
      <c r="R2816" s="2" t="str">
        <f>SUBSTITUTE(Q2816,".","")</f>
        <v>44420000</v>
      </c>
      <c r="S2816" s="2" t="b">
        <f>R2816=T2816</f>
        <v>1</v>
      </c>
      <c r="T2816" s="6" t="str">
        <f>TRIM(SUBSTITUTE(TEXT(G2816,"00000000"),".",""))</f>
        <v>44420000</v>
      </c>
      <c r="V2816" s="11" t="str">
        <f>IF(IFERROR(SEARCH("Último",K2816),0)&gt;0,"A","S")</f>
        <v>S</v>
      </c>
      <c r="W2816" s="3" t="b">
        <f>V2816=I2816</f>
        <v>1</v>
      </c>
      <c r="Y2816" s="2" t="str">
        <f>G2816&amp;" - "&amp;H2816</f>
        <v>4.4.42.00.00 - EXECUÇÃO ORÇAMENTÁRIA DELEGADA A MUNICÍPIOS</v>
      </c>
      <c r="Z2816" s="2" t="s">
        <v>549</v>
      </c>
    </row>
    <row r="2817" spans="2:26" s="3" customFormat="1" x14ac:dyDescent="0.25">
      <c r="B2817" s="30" t="s">
        <v>227</v>
      </c>
      <c r="C2817" s="31" t="s">
        <v>227</v>
      </c>
      <c r="D2817" s="31" t="s">
        <v>164</v>
      </c>
      <c r="E2817" s="31" t="s">
        <v>192</v>
      </c>
      <c r="F2817" s="31" t="s">
        <v>186</v>
      </c>
      <c r="G2817" s="32" t="str">
        <f t="shared" si="495"/>
        <v>4.4.42.51.00</v>
      </c>
      <c r="H2817" s="41" t="s">
        <v>119</v>
      </c>
      <c r="I2817" s="34" t="str">
        <f t="shared" si="494"/>
        <v>S</v>
      </c>
      <c r="J2817" s="32">
        <f t="shared" si="496"/>
        <v>4</v>
      </c>
      <c r="K2817" s="35" t="s">
        <v>46</v>
      </c>
      <c r="L2817" s="32" t="s">
        <v>770</v>
      </c>
      <c r="M2817" s="32" t="s">
        <v>544</v>
      </c>
      <c r="N2817" s="59" t="s">
        <v>549</v>
      </c>
      <c r="O2817" s="61" t="s">
        <v>554</v>
      </c>
      <c r="Q2817" s="2"/>
      <c r="R2817" s="2"/>
      <c r="S2817" s="2"/>
      <c r="T2817" s="6"/>
      <c r="V2817" s="11"/>
      <c r="Y2817" s="2"/>
      <c r="Z2817" s="2"/>
    </row>
    <row r="2818" spans="2:26" s="3" customFormat="1" x14ac:dyDescent="0.25">
      <c r="B2818" s="36" t="s">
        <v>227</v>
      </c>
      <c r="C2818" s="37" t="s">
        <v>227</v>
      </c>
      <c r="D2818" s="37" t="s">
        <v>164</v>
      </c>
      <c r="E2818" s="37" t="s">
        <v>192</v>
      </c>
      <c r="F2818" s="37" t="s">
        <v>191</v>
      </c>
      <c r="G2818" s="38" t="str">
        <f t="shared" si="495"/>
        <v>4.4.42.51.99</v>
      </c>
      <c r="H2818" s="45" t="s">
        <v>513</v>
      </c>
      <c r="I2818" s="38" t="str">
        <f t="shared" si="494"/>
        <v>A</v>
      </c>
      <c r="J2818" s="38">
        <f t="shared" si="496"/>
        <v>5</v>
      </c>
      <c r="K2818" s="39" t="s">
        <v>47</v>
      </c>
      <c r="L2818" s="38" t="s">
        <v>770</v>
      </c>
      <c r="M2818" s="38" t="s">
        <v>545</v>
      </c>
      <c r="N2818" s="59" t="s">
        <v>549</v>
      </c>
      <c r="O2818" s="62" t="s">
        <v>554</v>
      </c>
      <c r="Q2818" s="2"/>
      <c r="R2818" s="2"/>
      <c r="S2818" s="2"/>
      <c r="T2818" s="6"/>
      <c r="V2818" s="11"/>
      <c r="Y2818" s="2"/>
      <c r="Z2818" s="2"/>
    </row>
    <row r="2819" spans="2:26" s="3" customFormat="1" x14ac:dyDescent="0.25">
      <c r="B2819" s="30" t="s">
        <v>227</v>
      </c>
      <c r="C2819" s="31" t="s">
        <v>227</v>
      </c>
      <c r="D2819" s="31" t="s">
        <v>164</v>
      </c>
      <c r="E2819" s="31" t="s">
        <v>193</v>
      </c>
      <c r="F2819" s="31" t="s">
        <v>186</v>
      </c>
      <c r="G2819" s="32" t="str">
        <f t="shared" si="495"/>
        <v>4.4.42.52.00</v>
      </c>
      <c r="H2819" s="41" t="s">
        <v>120</v>
      </c>
      <c r="I2819" s="34" t="str">
        <f t="shared" si="494"/>
        <v>S</v>
      </c>
      <c r="J2819" s="32">
        <f t="shared" si="496"/>
        <v>4</v>
      </c>
      <c r="K2819" s="35" t="s">
        <v>46</v>
      </c>
      <c r="L2819" s="32" t="s">
        <v>770</v>
      </c>
      <c r="M2819" s="32" t="s">
        <v>544</v>
      </c>
      <c r="N2819" s="59" t="s">
        <v>549</v>
      </c>
      <c r="O2819" s="61" t="s">
        <v>554</v>
      </c>
      <c r="Q2819" s="2"/>
      <c r="R2819" s="2"/>
      <c r="S2819" s="2"/>
      <c r="T2819" s="6"/>
      <c r="V2819" s="11"/>
      <c r="Y2819" s="2"/>
      <c r="Z2819" s="2"/>
    </row>
    <row r="2820" spans="2:26" x14ac:dyDescent="0.25">
      <c r="B2820" s="36" t="s">
        <v>227</v>
      </c>
      <c r="C2820" s="37" t="s">
        <v>227</v>
      </c>
      <c r="D2820" s="37" t="s">
        <v>164</v>
      </c>
      <c r="E2820" s="37" t="s">
        <v>193</v>
      </c>
      <c r="F2820" s="37" t="s">
        <v>191</v>
      </c>
      <c r="G2820" s="38" t="str">
        <f t="shared" si="495"/>
        <v>4.4.42.52.99</v>
      </c>
      <c r="H2820" s="23" t="s">
        <v>714</v>
      </c>
      <c r="I2820" s="38" t="str">
        <f t="shared" si="494"/>
        <v>A</v>
      </c>
      <c r="J2820" s="38">
        <f t="shared" si="496"/>
        <v>5</v>
      </c>
      <c r="K2820" s="39" t="s">
        <v>47</v>
      </c>
      <c r="L2820" s="38" t="s">
        <v>770</v>
      </c>
      <c r="M2820" s="38" t="s">
        <v>545</v>
      </c>
      <c r="N2820" s="59" t="s">
        <v>549</v>
      </c>
      <c r="O2820" s="62" t="s">
        <v>554</v>
      </c>
      <c r="Q2820" s="2" t="str">
        <f>B2820&amp;"."&amp;C2820&amp;"."&amp;D2820&amp;"."&amp;E2820&amp;"."&amp;F2820</f>
        <v>4.4.42.52.99</v>
      </c>
      <c r="R2820" s="2" t="str">
        <f>SUBSTITUTE(Q2820,".","")</f>
        <v>44425299</v>
      </c>
      <c r="S2820" s="2" t="b">
        <f>R2820=T2820</f>
        <v>1</v>
      </c>
      <c r="T2820" s="6" t="str">
        <f>TRIM(SUBSTITUTE(TEXT(G2820,"00000000"),".",""))</f>
        <v>44425299</v>
      </c>
      <c r="V2820" s="9" t="str">
        <f>IF(IFERROR(SEARCH("Último",K2820),0)&gt;0,"A","S")</f>
        <v>A</v>
      </c>
      <c r="W2820" s="2" t="b">
        <f>V2820=I2820</f>
        <v>1</v>
      </c>
      <c r="Y2820" s="2" t="str">
        <f>G2820&amp;" - "&amp;H2820</f>
        <v>4.4.42.52.99 - OUTROS EQUIPAMENTOS E MATERIAIS PERMANENTES</v>
      </c>
      <c r="Z2820" s="2" t="s">
        <v>549</v>
      </c>
    </row>
    <row r="2821" spans="2:26" x14ac:dyDescent="0.25">
      <c r="B2821" s="30" t="s">
        <v>227</v>
      </c>
      <c r="C2821" s="31" t="s">
        <v>227</v>
      </c>
      <c r="D2821" s="31" t="s">
        <v>164</v>
      </c>
      <c r="E2821" s="31" t="s">
        <v>185</v>
      </c>
      <c r="F2821" s="31" t="s">
        <v>186</v>
      </c>
      <c r="G2821" s="32" t="str">
        <f t="shared" si="495"/>
        <v>4.4.42.92.00</v>
      </c>
      <c r="H2821" s="41" t="s">
        <v>59</v>
      </c>
      <c r="I2821" s="34" t="str">
        <f t="shared" ref="I2821:I2884" si="497">IF(J2821&lt;J2822,"S","A")</f>
        <v>S</v>
      </c>
      <c r="J2821" s="32">
        <f t="shared" si="496"/>
        <v>4</v>
      </c>
      <c r="K2821" s="35" t="s">
        <v>46</v>
      </c>
      <c r="L2821" s="32" t="s">
        <v>770</v>
      </c>
      <c r="M2821" s="32" t="s">
        <v>544</v>
      </c>
      <c r="N2821" s="59" t="s">
        <v>549</v>
      </c>
      <c r="O2821" s="61" t="s">
        <v>554</v>
      </c>
      <c r="Q2821" s="2" t="str">
        <f>B2821&amp;"."&amp;C2821&amp;"."&amp;D2821&amp;"."&amp;E2821&amp;"."&amp;F2821</f>
        <v>4.4.42.92.00</v>
      </c>
      <c r="R2821" s="2" t="str">
        <f>SUBSTITUTE(Q2821,".","")</f>
        <v>44429200</v>
      </c>
      <c r="S2821" s="2" t="b">
        <f>R2821=T2821</f>
        <v>1</v>
      </c>
      <c r="T2821" s="6" t="str">
        <f>TRIM(SUBSTITUTE(TEXT(G2821,"00000000"),".",""))</f>
        <v>44429200</v>
      </c>
      <c r="V2821" s="9" t="str">
        <f>IF(IFERROR(SEARCH("Último",K2821),0)&gt;0,"A","S")</f>
        <v>S</v>
      </c>
      <c r="W2821" s="2" t="b">
        <f>V2821=I2821</f>
        <v>1</v>
      </c>
      <c r="Y2821" s="2" t="str">
        <f>G2821&amp;" - "&amp;H2821</f>
        <v>4.4.42.92.00 - DESPESAS DE EXERCÍCIOS ANTERIORES</v>
      </c>
      <c r="Z2821" s="2" t="s">
        <v>549</v>
      </c>
    </row>
    <row r="2822" spans="2:26" x14ac:dyDescent="0.25">
      <c r="B2822" s="36" t="s">
        <v>227</v>
      </c>
      <c r="C2822" s="37" t="s">
        <v>227</v>
      </c>
      <c r="D2822" s="37" t="s">
        <v>164</v>
      </c>
      <c r="E2822" s="37" t="s">
        <v>185</v>
      </c>
      <c r="F2822" s="37" t="s">
        <v>191</v>
      </c>
      <c r="G2822" s="38" t="str">
        <f t="shared" si="495"/>
        <v>4.4.42.92.99</v>
      </c>
      <c r="H2822" s="23" t="s">
        <v>571</v>
      </c>
      <c r="I2822" s="38" t="str">
        <f t="shared" si="497"/>
        <v>A</v>
      </c>
      <c r="J2822" s="38">
        <f t="shared" si="496"/>
        <v>5</v>
      </c>
      <c r="K2822" s="39" t="s">
        <v>47</v>
      </c>
      <c r="L2822" s="38" t="s">
        <v>770</v>
      </c>
      <c r="M2822" s="38" t="s">
        <v>545</v>
      </c>
      <c r="N2822" s="59" t="s">
        <v>549</v>
      </c>
      <c r="O2822" s="62" t="s">
        <v>554</v>
      </c>
      <c r="Q2822" s="2" t="str">
        <f>B2822&amp;"."&amp;C2822&amp;"."&amp;D2822&amp;"."&amp;E2822&amp;"."&amp;F2822</f>
        <v>4.4.42.92.99</v>
      </c>
      <c r="R2822" s="2" t="str">
        <f>SUBSTITUTE(Q2822,".","")</f>
        <v>44429299</v>
      </c>
      <c r="S2822" s="2" t="b">
        <f>R2822=T2822</f>
        <v>1</v>
      </c>
      <c r="T2822" s="6" t="str">
        <f>TRIM(SUBSTITUTE(TEXT(G2822,"00000000"),".",""))</f>
        <v>44429299</v>
      </c>
      <c r="V2822" s="9" t="str">
        <f>IF(IFERROR(SEARCH("Último",K2822),0)&gt;0,"A","S")</f>
        <v>A</v>
      </c>
      <c r="W2822" s="2" t="b">
        <f>V2822=I2822</f>
        <v>1</v>
      </c>
      <c r="Y2822" s="2" t="str">
        <f>G2822&amp;" - "&amp;H2822</f>
        <v>4.4.42.92.99 - OUTRAS DESPESAS DE EXERCÍCIOS ANTERIORES</v>
      </c>
      <c r="Z2822" s="2" t="s">
        <v>549</v>
      </c>
    </row>
    <row r="2823" spans="2:26" s="3" customFormat="1" ht="30" x14ac:dyDescent="0.25">
      <c r="B2823" s="30" t="s">
        <v>227</v>
      </c>
      <c r="C2823" s="31" t="s">
        <v>227</v>
      </c>
      <c r="D2823" s="31" t="s">
        <v>167</v>
      </c>
      <c r="E2823" s="31" t="s">
        <v>186</v>
      </c>
      <c r="F2823" s="31" t="s">
        <v>186</v>
      </c>
      <c r="G2823" s="32" t="str">
        <f t="shared" si="495"/>
        <v>4.4.45.00.00</v>
      </c>
      <c r="H2823" s="41" t="s">
        <v>660</v>
      </c>
      <c r="I2823" s="32" t="str">
        <f t="shared" si="497"/>
        <v>S</v>
      </c>
      <c r="J2823" s="32">
        <f t="shared" si="496"/>
        <v>3</v>
      </c>
      <c r="K2823" s="35" t="s">
        <v>43</v>
      </c>
      <c r="L2823" s="38" t="s">
        <v>770</v>
      </c>
      <c r="M2823" s="32" t="s">
        <v>544</v>
      </c>
      <c r="N2823" s="59" t="s">
        <v>549</v>
      </c>
      <c r="O2823" s="61" t="s">
        <v>554</v>
      </c>
      <c r="Q2823" s="2" t="str">
        <f>B2823&amp;"."&amp;C2823&amp;"."&amp;D2823&amp;"."&amp;E2823&amp;"."&amp;F2823</f>
        <v>4.4.45.00.00</v>
      </c>
      <c r="R2823" s="2" t="str">
        <f>SUBSTITUTE(Q2823,".","")</f>
        <v>44450000</v>
      </c>
      <c r="S2823" s="2" t="b">
        <f>R2823=T2823</f>
        <v>1</v>
      </c>
      <c r="T2823" s="6" t="str">
        <f>TRIM(SUBSTITUTE(TEXT(G2823,"00000000"),".",""))</f>
        <v>44450000</v>
      </c>
      <c r="V2823" s="11" t="str">
        <f>IF(IFERROR(SEARCH("Último",K2823),0)&gt;0,"A","S")</f>
        <v>S</v>
      </c>
      <c r="W2823" s="3" t="b">
        <f>V2823=I2823</f>
        <v>1</v>
      </c>
      <c r="Y2823" s="2" t="str">
        <f>G2823&amp;" - "&amp;H2823</f>
        <v>4.4.45.00.00 - TRANSFERÊNCIAS FUNDO A FUNDO AOS MUNICÍPIOS À CONTA DE RECURSOS DE QUE TRATAM OS §§ 1º E 2º DO ART. 24 DA LEI COMPLEMENTAR Nº 141, DE 2012  - RESTOS A PAGAR CANCELADOS OU PRESCRITOS</v>
      </c>
      <c r="Z2823" s="2" t="s">
        <v>549</v>
      </c>
    </row>
    <row r="2824" spans="2:26" s="3" customFormat="1" x14ac:dyDescent="0.25">
      <c r="B2824" s="30" t="s">
        <v>227</v>
      </c>
      <c r="C2824" s="31" t="s">
        <v>227</v>
      </c>
      <c r="D2824" s="31" t="s">
        <v>167</v>
      </c>
      <c r="E2824" s="31" t="s">
        <v>163</v>
      </c>
      <c r="F2824" s="31" t="s">
        <v>186</v>
      </c>
      <c r="G2824" s="32" t="str">
        <f t="shared" si="495"/>
        <v>4.4.45.41.00</v>
      </c>
      <c r="H2824" s="41" t="s">
        <v>28</v>
      </c>
      <c r="I2824" s="34" t="str">
        <f t="shared" si="497"/>
        <v>S</v>
      </c>
      <c r="J2824" s="32">
        <f t="shared" si="496"/>
        <v>4</v>
      </c>
      <c r="K2824" s="35" t="s">
        <v>46</v>
      </c>
      <c r="L2824" s="32" t="s">
        <v>770</v>
      </c>
      <c r="M2824" s="32" t="s">
        <v>544</v>
      </c>
      <c r="N2824" s="59" t="s">
        <v>549</v>
      </c>
      <c r="O2824" s="61" t="s">
        <v>554</v>
      </c>
      <c r="Q2824" s="2"/>
      <c r="R2824" s="2"/>
      <c r="S2824" s="2"/>
      <c r="T2824" s="6"/>
      <c r="V2824" s="11"/>
      <c r="Y2824" s="2"/>
      <c r="Z2824" s="2"/>
    </row>
    <row r="2825" spans="2:26" s="3" customFormat="1" x14ac:dyDescent="0.25">
      <c r="B2825" s="36" t="s">
        <v>227</v>
      </c>
      <c r="C2825" s="37" t="s">
        <v>227</v>
      </c>
      <c r="D2825" s="37" t="s">
        <v>167</v>
      </c>
      <c r="E2825" s="37" t="s">
        <v>163</v>
      </c>
      <c r="F2825" s="37" t="s">
        <v>173</v>
      </c>
      <c r="G2825" s="38" t="str">
        <f t="shared" ref="G2825:G2888" si="498">B2825&amp;"."&amp;C2825&amp;"."&amp;D2825&amp;"."&amp;E2825&amp;"."&amp;F2825</f>
        <v>4.4.45.41.01</v>
      </c>
      <c r="H2825" s="45" t="s">
        <v>555</v>
      </c>
      <c r="I2825" s="38" t="str">
        <f t="shared" si="497"/>
        <v>A</v>
      </c>
      <c r="J2825" s="38">
        <f t="shared" ref="J2825:J2888" si="499">IF( (VALUE(F2825) &gt; 0), 5,IF( (VALUE(E2825) &gt; 0), 4,IF( (VALUE(D2825) &gt; 0), 3,IF( (VALUE(C2825) &gt; 0), 2,1))))</f>
        <v>5</v>
      </c>
      <c r="K2825" s="39" t="s">
        <v>47</v>
      </c>
      <c r="L2825" s="38" t="s">
        <v>770</v>
      </c>
      <c r="M2825" s="38" t="s">
        <v>545</v>
      </c>
      <c r="N2825" s="59" t="s">
        <v>549</v>
      </c>
      <c r="O2825" s="62" t="s">
        <v>554</v>
      </c>
      <c r="Q2825" s="2"/>
      <c r="R2825" s="2"/>
      <c r="S2825" s="2"/>
      <c r="T2825" s="6"/>
      <c r="V2825" s="11"/>
      <c r="Y2825" s="2"/>
      <c r="Z2825" s="2"/>
    </row>
    <row r="2826" spans="2:26" s="3" customFormat="1" x14ac:dyDescent="0.25">
      <c r="B2826" s="36" t="s">
        <v>227</v>
      </c>
      <c r="C2826" s="37" t="s">
        <v>227</v>
      </c>
      <c r="D2826" s="37" t="s">
        <v>167</v>
      </c>
      <c r="E2826" s="37" t="s">
        <v>163</v>
      </c>
      <c r="F2826" s="37" t="s">
        <v>138</v>
      </c>
      <c r="G2826" s="38" t="str">
        <f t="shared" si="498"/>
        <v>4.4.45.41.02</v>
      </c>
      <c r="H2826" s="45" t="s">
        <v>556</v>
      </c>
      <c r="I2826" s="38" t="str">
        <f t="shared" si="497"/>
        <v>A</v>
      </c>
      <c r="J2826" s="38">
        <f t="shared" si="499"/>
        <v>5</v>
      </c>
      <c r="K2826" s="39" t="s">
        <v>47</v>
      </c>
      <c r="L2826" s="38" t="s">
        <v>770</v>
      </c>
      <c r="M2826" s="38" t="s">
        <v>545</v>
      </c>
      <c r="N2826" s="59" t="s">
        <v>549</v>
      </c>
      <c r="O2826" s="62" t="s">
        <v>554</v>
      </c>
      <c r="Q2826" s="2"/>
      <c r="R2826" s="2"/>
      <c r="S2826" s="2"/>
      <c r="T2826" s="6"/>
      <c r="V2826" s="11"/>
      <c r="Y2826" s="2"/>
      <c r="Z2826" s="2"/>
    </row>
    <row r="2827" spans="2:26" s="3" customFormat="1" x14ac:dyDescent="0.25">
      <c r="B2827" s="36" t="s">
        <v>227</v>
      </c>
      <c r="C2827" s="37" t="s">
        <v>227</v>
      </c>
      <c r="D2827" s="37" t="s">
        <v>167</v>
      </c>
      <c r="E2827" s="37" t="s">
        <v>163</v>
      </c>
      <c r="F2827" s="37" t="s">
        <v>191</v>
      </c>
      <c r="G2827" s="38" t="str">
        <f t="shared" si="498"/>
        <v>4.4.45.41.99</v>
      </c>
      <c r="H2827" s="45" t="s">
        <v>557</v>
      </c>
      <c r="I2827" s="38" t="str">
        <f t="shared" si="497"/>
        <v>A</v>
      </c>
      <c r="J2827" s="38">
        <f t="shared" si="499"/>
        <v>5</v>
      </c>
      <c r="K2827" s="39" t="s">
        <v>47</v>
      </c>
      <c r="L2827" s="38" t="s">
        <v>770</v>
      </c>
      <c r="M2827" s="38" t="s">
        <v>545</v>
      </c>
      <c r="N2827" s="59" t="s">
        <v>549</v>
      </c>
      <c r="O2827" s="62" t="s">
        <v>554</v>
      </c>
      <c r="Q2827" s="2"/>
      <c r="R2827" s="2"/>
      <c r="S2827" s="2"/>
      <c r="T2827" s="6"/>
      <c r="V2827" s="11"/>
      <c r="Y2827" s="2"/>
      <c r="Z2827" s="2"/>
    </row>
    <row r="2828" spans="2:26" s="3" customFormat="1" x14ac:dyDescent="0.25">
      <c r="B2828" s="30" t="s">
        <v>227</v>
      </c>
      <c r="C2828" s="31" t="s">
        <v>227</v>
      </c>
      <c r="D2828" s="31" t="s">
        <v>167</v>
      </c>
      <c r="E2828" s="31" t="s">
        <v>164</v>
      </c>
      <c r="F2828" s="31" t="s">
        <v>186</v>
      </c>
      <c r="G2828" s="32" t="str">
        <f t="shared" si="498"/>
        <v>4.4.45.42.00</v>
      </c>
      <c r="H2828" s="41" t="s">
        <v>29</v>
      </c>
      <c r="I2828" s="34" t="str">
        <f t="shared" si="497"/>
        <v>S</v>
      </c>
      <c r="J2828" s="32">
        <f t="shared" si="499"/>
        <v>4</v>
      </c>
      <c r="K2828" s="35" t="s">
        <v>46</v>
      </c>
      <c r="L2828" s="32" t="s">
        <v>770</v>
      </c>
      <c r="M2828" s="32" t="s">
        <v>544</v>
      </c>
      <c r="N2828" s="59" t="s">
        <v>549</v>
      </c>
      <c r="O2828" s="61" t="s">
        <v>554</v>
      </c>
      <c r="Q2828" s="2"/>
      <c r="R2828" s="2"/>
      <c r="S2828" s="2"/>
      <c r="T2828" s="6"/>
      <c r="V2828" s="11"/>
      <c r="Y2828" s="2"/>
      <c r="Z2828" s="2"/>
    </row>
    <row r="2829" spans="2:26" x14ac:dyDescent="0.25">
      <c r="B2829" s="36" t="s">
        <v>227</v>
      </c>
      <c r="C2829" s="37" t="s">
        <v>227</v>
      </c>
      <c r="D2829" s="37" t="s">
        <v>167</v>
      </c>
      <c r="E2829" s="37" t="s">
        <v>164</v>
      </c>
      <c r="F2829" s="37" t="s">
        <v>191</v>
      </c>
      <c r="G2829" s="38" t="str">
        <f t="shared" si="498"/>
        <v>4.4.45.42.99</v>
      </c>
      <c r="H2829" s="23" t="s">
        <v>713</v>
      </c>
      <c r="I2829" s="38" t="str">
        <f t="shared" si="497"/>
        <v>A</v>
      </c>
      <c r="J2829" s="38">
        <f t="shared" si="499"/>
        <v>5</v>
      </c>
      <c r="K2829" s="39" t="s">
        <v>47</v>
      </c>
      <c r="L2829" s="38" t="s">
        <v>770</v>
      </c>
      <c r="M2829" s="38" t="s">
        <v>545</v>
      </c>
      <c r="N2829" s="59" t="s">
        <v>549</v>
      </c>
      <c r="O2829" s="62" t="s">
        <v>554</v>
      </c>
      <c r="Q2829" s="2" t="str">
        <f>B2829&amp;"."&amp;C2829&amp;"."&amp;D2829&amp;"."&amp;E2829&amp;"."&amp;F2829</f>
        <v>4.4.45.42.99</v>
      </c>
      <c r="R2829" s="2" t="str">
        <f>SUBSTITUTE(Q2829,".","")</f>
        <v>44454299</v>
      </c>
      <c r="S2829" s="2" t="b">
        <f>R2829=T2829</f>
        <v>1</v>
      </c>
      <c r="T2829" s="6" t="str">
        <f>TRIM(SUBSTITUTE(TEXT(G2829,"00000000"),".",""))</f>
        <v>44454299</v>
      </c>
      <c r="V2829" s="9" t="str">
        <f>IF(IFERROR(SEARCH("Último",K2829),0)&gt;0,"A","S")</f>
        <v>A</v>
      </c>
      <c r="W2829" s="2" t="b">
        <f>V2829=I2829</f>
        <v>1</v>
      </c>
      <c r="Y2829" s="2" t="str">
        <f>G2829&amp;" - "&amp;H2829</f>
        <v>4.4.45.42.99 - OUTROS AUXÍLIOS</v>
      </c>
      <c r="Z2829" s="2" t="s">
        <v>549</v>
      </c>
    </row>
    <row r="2830" spans="2:26" x14ac:dyDescent="0.25">
      <c r="B2830" s="30" t="s">
        <v>227</v>
      </c>
      <c r="C2830" s="31" t="s">
        <v>227</v>
      </c>
      <c r="D2830" s="31" t="s">
        <v>167</v>
      </c>
      <c r="E2830" s="31" t="s">
        <v>185</v>
      </c>
      <c r="F2830" s="31" t="s">
        <v>186</v>
      </c>
      <c r="G2830" s="32" t="str">
        <f t="shared" si="498"/>
        <v>4.4.45.92.00</v>
      </c>
      <c r="H2830" s="41" t="s">
        <v>59</v>
      </c>
      <c r="I2830" s="34" t="str">
        <f t="shared" si="497"/>
        <v>S</v>
      </c>
      <c r="J2830" s="32">
        <f t="shared" si="499"/>
        <v>4</v>
      </c>
      <c r="K2830" s="35" t="s">
        <v>46</v>
      </c>
      <c r="L2830" s="32" t="s">
        <v>770</v>
      </c>
      <c r="M2830" s="32" t="s">
        <v>544</v>
      </c>
      <c r="N2830" s="59" t="s">
        <v>549</v>
      </c>
      <c r="O2830" s="61" t="s">
        <v>554</v>
      </c>
      <c r="Q2830" s="2" t="str">
        <f>B2830&amp;"."&amp;C2830&amp;"."&amp;D2830&amp;"."&amp;E2830&amp;"."&amp;F2830</f>
        <v>4.4.45.92.00</v>
      </c>
      <c r="R2830" s="2" t="str">
        <f>SUBSTITUTE(Q2830,".","")</f>
        <v>44459200</v>
      </c>
      <c r="S2830" s="2" t="b">
        <f>R2830=T2830</f>
        <v>1</v>
      </c>
      <c r="T2830" s="6" t="str">
        <f>TRIM(SUBSTITUTE(TEXT(G2830,"00000000"),".",""))</f>
        <v>44459200</v>
      </c>
      <c r="V2830" s="9" t="str">
        <f>IF(IFERROR(SEARCH("Último",K2830),0)&gt;0,"A","S")</f>
        <v>S</v>
      </c>
      <c r="W2830" s="2" t="b">
        <f>V2830=I2830</f>
        <v>1</v>
      </c>
      <c r="Y2830" s="2" t="str">
        <f>G2830&amp;" - "&amp;H2830</f>
        <v>4.4.45.92.00 - DESPESAS DE EXERCÍCIOS ANTERIORES</v>
      </c>
      <c r="Z2830" s="2" t="s">
        <v>549</v>
      </c>
    </row>
    <row r="2831" spans="2:26" x14ac:dyDescent="0.25">
      <c r="B2831" s="36" t="s">
        <v>227</v>
      </c>
      <c r="C2831" s="37" t="s">
        <v>227</v>
      </c>
      <c r="D2831" s="37" t="s">
        <v>167</v>
      </c>
      <c r="E2831" s="37" t="s">
        <v>185</v>
      </c>
      <c r="F2831" s="37" t="s">
        <v>191</v>
      </c>
      <c r="G2831" s="38" t="str">
        <f t="shared" si="498"/>
        <v>4.4.45.92.99</v>
      </c>
      <c r="H2831" s="23" t="s">
        <v>571</v>
      </c>
      <c r="I2831" s="38" t="str">
        <f t="shared" si="497"/>
        <v>A</v>
      </c>
      <c r="J2831" s="38">
        <f t="shared" si="499"/>
        <v>5</v>
      </c>
      <c r="K2831" s="39" t="s">
        <v>47</v>
      </c>
      <c r="L2831" s="38" t="s">
        <v>770</v>
      </c>
      <c r="M2831" s="38" t="s">
        <v>545</v>
      </c>
      <c r="N2831" s="59" t="s">
        <v>549</v>
      </c>
      <c r="O2831" s="62" t="s">
        <v>554</v>
      </c>
      <c r="Q2831" s="2" t="str">
        <f>B2831&amp;"."&amp;C2831&amp;"."&amp;D2831&amp;"."&amp;E2831&amp;"."&amp;F2831</f>
        <v>4.4.45.92.99</v>
      </c>
      <c r="R2831" s="2" t="str">
        <f>SUBSTITUTE(Q2831,".","")</f>
        <v>44459299</v>
      </c>
      <c r="S2831" s="2" t="b">
        <f>R2831=T2831</f>
        <v>1</v>
      </c>
      <c r="T2831" s="6" t="str">
        <f>TRIM(SUBSTITUTE(TEXT(G2831,"00000000"),".",""))</f>
        <v>44459299</v>
      </c>
      <c r="V2831" s="9" t="str">
        <f>IF(IFERROR(SEARCH("Último",K2831),0)&gt;0,"A","S")</f>
        <v>A</v>
      </c>
      <c r="W2831" s="2" t="b">
        <f>V2831=I2831</f>
        <v>1</v>
      </c>
      <c r="Y2831" s="2" t="str">
        <f>G2831&amp;" - "&amp;H2831</f>
        <v>4.4.45.92.99 - OUTRAS DESPESAS DE EXERCÍCIOS ANTERIORES</v>
      </c>
      <c r="Z2831" s="2" t="s">
        <v>549</v>
      </c>
    </row>
    <row r="2832" spans="2:26" s="3" customFormat="1" ht="30" x14ac:dyDescent="0.25">
      <c r="B2832" s="30" t="s">
        <v>227</v>
      </c>
      <c r="C2832" s="31" t="s">
        <v>227</v>
      </c>
      <c r="D2832" s="31" t="s">
        <v>168</v>
      </c>
      <c r="E2832" s="31" t="s">
        <v>186</v>
      </c>
      <c r="F2832" s="31" t="s">
        <v>186</v>
      </c>
      <c r="G2832" s="32" t="str">
        <f t="shared" si="498"/>
        <v>4.4.46.00.00</v>
      </c>
      <c r="H2832" s="41" t="s">
        <v>567</v>
      </c>
      <c r="I2832" s="32" t="str">
        <f t="shared" si="497"/>
        <v>S</v>
      </c>
      <c r="J2832" s="32">
        <f t="shared" si="499"/>
        <v>3</v>
      </c>
      <c r="K2832" s="35" t="s">
        <v>43</v>
      </c>
      <c r="L2832" s="38" t="s">
        <v>770</v>
      </c>
      <c r="M2832" s="32" t="s">
        <v>544</v>
      </c>
      <c r="N2832" s="59" t="s">
        <v>549</v>
      </c>
      <c r="O2832" s="61" t="s">
        <v>554</v>
      </c>
      <c r="Q2832" s="2" t="str">
        <f>B2832&amp;"."&amp;C2832&amp;"."&amp;D2832&amp;"."&amp;E2832&amp;"."&amp;F2832</f>
        <v>4.4.46.00.00</v>
      </c>
      <c r="R2832" s="2" t="str">
        <f>SUBSTITUTE(Q2832,".","")</f>
        <v>44460000</v>
      </c>
      <c r="S2832" s="2" t="b">
        <f>R2832=T2832</f>
        <v>1</v>
      </c>
      <c r="T2832" s="6" t="str">
        <f>TRIM(SUBSTITUTE(TEXT(G2832,"00000000"),".",""))</f>
        <v>44460000</v>
      </c>
      <c r="V2832" s="11" t="str">
        <f>IF(IFERROR(SEARCH("Último",K2832),0)&gt;0,"A","S")</f>
        <v>S</v>
      </c>
      <c r="W2832" s="3" t="b">
        <f>V2832=I2832</f>
        <v>1</v>
      </c>
      <c r="Y2832" s="2" t="str">
        <f>G2832&amp;" - "&amp;H2832</f>
        <v>4.4.46.00.00 - TRANSFERÊNCIAS FUNDO A FUNDO AOS MUNICÍPIOS À CONTA DE RECURSOS DE QUE TRATA O ART. 25 DA LEI COMPLEMENTAR Nº 141, DE 2012  - DIFERENÇA DO MÍNIMO NÃO APLICADO EM EXERCÍCIOS ANTERIORES</v>
      </c>
      <c r="Z2832" s="2" t="s">
        <v>549</v>
      </c>
    </row>
    <row r="2833" spans="2:26" s="3" customFormat="1" x14ac:dyDescent="0.25">
      <c r="B2833" s="30" t="s">
        <v>227</v>
      </c>
      <c r="C2833" s="31" t="s">
        <v>227</v>
      </c>
      <c r="D2833" s="31" t="s">
        <v>168</v>
      </c>
      <c r="E2833" s="31" t="s">
        <v>163</v>
      </c>
      <c r="F2833" s="31" t="s">
        <v>186</v>
      </c>
      <c r="G2833" s="32" t="str">
        <f t="shared" si="498"/>
        <v>4.4.46.41.00</v>
      </c>
      <c r="H2833" s="41" t="s">
        <v>28</v>
      </c>
      <c r="I2833" s="34" t="str">
        <f t="shared" si="497"/>
        <v>S</v>
      </c>
      <c r="J2833" s="32">
        <f t="shared" si="499"/>
        <v>4</v>
      </c>
      <c r="K2833" s="35" t="s">
        <v>46</v>
      </c>
      <c r="L2833" s="32" t="s">
        <v>770</v>
      </c>
      <c r="M2833" s="32" t="s">
        <v>544</v>
      </c>
      <c r="N2833" s="59" t="s">
        <v>549</v>
      </c>
      <c r="O2833" s="61" t="s">
        <v>554</v>
      </c>
      <c r="Q2833" s="2"/>
      <c r="R2833" s="2"/>
      <c r="S2833" s="2"/>
      <c r="T2833" s="6"/>
      <c r="V2833" s="11"/>
      <c r="Y2833" s="2"/>
      <c r="Z2833" s="2"/>
    </row>
    <row r="2834" spans="2:26" s="3" customFormat="1" x14ac:dyDescent="0.25">
      <c r="B2834" s="36" t="s">
        <v>227</v>
      </c>
      <c r="C2834" s="37" t="s">
        <v>227</v>
      </c>
      <c r="D2834" s="37" t="s">
        <v>168</v>
      </c>
      <c r="E2834" s="37" t="s">
        <v>163</v>
      </c>
      <c r="F2834" s="37" t="s">
        <v>173</v>
      </c>
      <c r="G2834" s="38" t="str">
        <f t="shared" si="498"/>
        <v>4.4.46.41.01</v>
      </c>
      <c r="H2834" s="45" t="s">
        <v>555</v>
      </c>
      <c r="I2834" s="38" t="str">
        <f t="shared" si="497"/>
        <v>A</v>
      </c>
      <c r="J2834" s="38">
        <f t="shared" si="499"/>
        <v>5</v>
      </c>
      <c r="K2834" s="39" t="s">
        <v>47</v>
      </c>
      <c r="L2834" s="38" t="s">
        <v>770</v>
      </c>
      <c r="M2834" s="38" t="s">
        <v>545</v>
      </c>
      <c r="N2834" s="59" t="s">
        <v>549</v>
      </c>
      <c r="O2834" s="62" t="s">
        <v>554</v>
      </c>
      <c r="Q2834" s="2"/>
      <c r="R2834" s="2"/>
      <c r="S2834" s="2"/>
      <c r="T2834" s="6"/>
      <c r="V2834" s="11"/>
      <c r="Y2834" s="2"/>
      <c r="Z2834" s="2"/>
    </row>
    <row r="2835" spans="2:26" s="3" customFormat="1" x14ac:dyDescent="0.25">
      <c r="B2835" s="36" t="s">
        <v>227</v>
      </c>
      <c r="C2835" s="37" t="s">
        <v>227</v>
      </c>
      <c r="D2835" s="37" t="s">
        <v>168</v>
      </c>
      <c r="E2835" s="37" t="s">
        <v>163</v>
      </c>
      <c r="F2835" s="37" t="s">
        <v>138</v>
      </c>
      <c r="G2835" s="38" t="str">
        <f t="shared" si="498"/>
        <v>4.4.46.41.02</v>
      </c>
      <c r="H2835" s="45" t="s">
        <v>556</v>
      </c>
      <c r="I2835" s="38" t="str">
        <f t="shared" si="497"/>
        <v>A</v>
      </c>
      <c r="J2835" s="38">
        <f t="shared" si="499"/>
        <v>5</v>
      </c>
      <c r="K2835" s="39" t="s">
        <v>47</v>
      </c>
      <c r="L2835" s="38" t="s">
        <v>770</v>
      </c>
      <c r="M2835" s="38" t="s">
        <v>545</v>
      </c>
      <c r="N2835" s="59" t="s">
        <v>549</v>
      </c>
      <c r="O2835" s="62" t="s">
        <v>554</v>
      </c>
      <c r="Q2835" s="2"/>
      <c r="R2835" s="2"/>
      <c r="S2835" s="2"/>
      <c r="T2835" s="6"/>
      <c r="V2835" s="11"/>
      <c r="Y2835" s="2"/>
      <c r="Z2835" s="2"/>
    </row>
    <row r="2836" spans="2:26" s="3" customFormat="1" x14ac:dyDescent="0.25">
      <c r="B2836" s="36" t="s">
        <v>227</v>
      </c>
      <c r="C2836" s="37" t="s">
        <v>227</v>
      </c>
      <c r="D2836" s="37" t="s">
        <v>168</v>
      </c>
      <c r="E2836" s="37" t="s">
        <v>163</v>
      </c>
      <c r="F2836" s="37" t="s">
        <v>191</v>
      </c>
      <c r="G2836" s="38" t="str">
        <f t="shared" si="498"/>
        <v>4.4.46.41.99</v>
      </c>
      <c r="H2836" s="45" t="s">
        <v>557</v>
      </c>
      <c r="I2836" s="38" t="str">
        <f t="shared" si="497"/>
        <v>A</v>
      </c>
      <c r="J2836" s="38">
        <f t="shared" si="499"/>
        <v>5</v>
      </c>
      <c r="K2836" s="39" t="s">
        <v>47</v>
      </c>
      <c r="L2836" s="38" t="s">
        <v>770</v>
      </c>
      <c r="M2836" s="38" t="s">
        <v>545</v>
      </c>
      <c r="N2836" s="59" t="s">
        <v>549</v>
      </c>
      <c r="O2836" s="62" t="s">
        <v>554</v>
      </c>
      <c r="Q2836" s="2"/>
      <c r="R2836" s="2"/>
      <c r="S2836" s="2"/>
      <c r="T2836" s="6"/>
      <c r="V2836" s="11"/>
      <c r="Y2836" s="2"/>
      <c r="Z2836" s="2"/>
    </row>
    <row r="2837" spans="2:26" s="3" customFormat="1" x14ac:dyDescent="0.25">
      <c r="B2837" s="30" t="s">
        <v>227</v>
      </c>
      <c r="C2837" s="31" t="s">
        <v>227</v>
      </c>
      <c r="D2837" s="31" t="s">
        <v>168</v>
      </c>
      <c r="E2837" s="31" t="s">
        <v>164</v>
      </c>
      <c r="F2837" s="31" t="s">
        <v>186</v>
      </c>
      <c r="G2837" s="32" t="str">
        <f t="shared" si="498"/>
        <v>4.4.46.42.00</v>
      </c>
      <c r="H2837" s="41" t="s">
        <v>29</v>
      </c>
      <c r="I2837" s="34" t="str">
        <f t="shared" si="497"/>
        <v>S</v>
      </c>
      <c r="J2837" s="32">
        <f t="shared" si="499"/>
        <v>4</v>
      </c>
      <c r="K2837" s="35" t="s">
        <v>46</v>
      </c>
      <c r="L2837" s="32" t="s">
        <v>770</v>
      </c>
      <c r="M2837" s="32" t="s">
        <v>544</v>
      </c>
      <c r="N2837" s="59" t="s">
        <v>549</v>
      </c>
      <c r="O2837" s="61" t="s">
        <v>554</v>
      </c>
      <c r="Q2837" s="2"/>
      <c r="R2837" s="2"/>
      <c r="S2837" s="2"/>
      <c r="T2837" s="6"/>
      <c r="V2837" s="11"/>
      <c r="Y2837" s="2"/>
      <c r="Z2837" s="2"/>
    </row>
    <row r="2838" spans="2:26" x14ac:dyDescent="0.25">
      <c r="B2838" s="36" t="s">
        <v>227</v>
      </c>
      <c r="C2838" s="37" t="s">
        <v>227</v>
      </c>
      <c r="D2838" s="37" t="s">
        <v>168</v>
      </c>
      <c r="E2838" s="37" t="s">
        <v>164</v>
      </c>
      <c r="F2838" s="37" t="s">
        <v>191</v>
      </c>
      <c r="G2838" s="38" t="str">
        <f t="shared" si="498"/>
        <v>4.4.46.42.99</v>
      </c>
      <c r="H2838" s="23" t="s">
        <v>713</v>
      </c>
      <c r="I2838" s="38" t="str">
        <f t="shared" si="497"/>
        <v>A</v>
      </c>
      <c r="J2838" s="38">
        <f t="shared" si="499"/>
        <v>5</v>
      </c>
      <c r="K2838" s="39" t="s">
        <v>47</v>
      </c>
      <c r="L2838" s="38" t="s">
        <v>770</v>
      </c>
      <c r="M2838" s="38" t="s">
        <v>545</v>
      </c>
      <c r="N2838" s="59" t="s">
        <v>549</v>
      </c>
      <c r="O2838" s="62" t="s">
        <v>554</v>
      </c>
      <c r="Q2838" s="2" t="str">
        <f>B2838&amp;"."&amp;C2838&amp;"."&amp;D2838&amp;"."&amp;E2838&amp;"."&amp;F2838</f>
        <v>4.4.46.42.99</v>
      </c>
      <c r="R2838" s="2" t="str">
        <f>SUBSTITUTE(Q2838,".","")</f>
        <v>44464299</v>
      </c>
      <c r="S2838" s="2" t="b">
        <f>R2838=T2838</f>
        <v>1</v>
      </c>
      <c r="T2838" s="6" t="str">
        <f>TRIM(SUBSTITUTE(TEXT(G2838,"00000000"),".",""))</f>
        <v>44464299</v>
      </c>
      <c r="V2838" s="9" t="str">
        <f>IF(IFERROR(SEARCH("Último",K2838),0)&gt;0,"A","S")</f>
        <v>A</v>
      </c>
      <c r="W2838" s="2" t="b">
        <f>V2838=I2838</f>
        <v>1</v>
      </c>
      <c r="Y2838" s="2" t="str">
        <f>G2838&amp;" - "&amp;H2838</f>
        <v>4.4.46.42.99 - OUTROS AUXÍLIOS</v>
      </c>
      <c r="Z2838" s="2" t="s">
        <v>549</v>
      </c>
    </row>
    <row r="2839" spans="2:26" x14ac:dyDescent="0.25">
      <c r="B2839" s="30" t="s">
        <v>227</v>
      </c>
      <c r="C2839" s="31" t="s">
        <v>227</v>
      </c>
      <c r="D2839" s="31" t="s">
        <v>168</v>
      </c>
      <c r="E2839" s="31" t="s">
        <v>185</v>
      </c>
      <c r="F2839" s="31" t="s">
        <v>186</v>
      </c>
      <c r="G2839" s="32" t="str">
        <f t="shared" si="498"/>
        <v>4.4.46.92.00</v>
      </c>
      <c r="H2839" s="41" t="s">
        <v>59</v>
      </c>
      <c r="I2839" s="34" t="str">
        <f t="shared" si="497"/>
        <v>S</v>
      </c>
      <c r="J2839" s="32">
        <f t="shared" si="499"/>
        <v>4</v>
      </c>
      <c r="K2839" s="35" t="s">
        <v>46</v>
      </c>
      <c r="L2839" s="32" t="s">
        <v>770</v>
      </c>
      <c r="M2839" s="32" t="s">
        <v>544</v>
      </c>
      <c r="N2839" s="59" t="s">
        <v>549</v>
      </c>
      <c r="O2839" s="61" t="s">
        <v>554</v>
      </c>
      <c r="Q2839" s="2" t="str">
        <f>B2839&amp;"."&amp;C2839&amp;"."&amp;D2839&amp;"."&amp;E2839&amp;"."&amp;F2839</f>
        <v>4.4.46.92.00</v>
      </c>
      <c r="R2839" s="2" t="str">
        <f>SUBSTITUTE(Q2839,".","")</f>
        <v>44469200</v>
      </c>
      <c r="S2839" s="2" t="b">
        <f>R2839=T2839</f>
        <v>1</v>
      </c>
      <c r="T2839" s="6" t="str">
        <f>TRIM(SUBSTITUTE(TEXT(G2839,"00000000"),".",""))</f>
        <v>44469200</v>
      </c>
      <c r="V2839" s="9" t="str">
        <f>IF(IFERROR(SEARCH("Último",K2839),0)&gt;0,"A","S")</f>
        <v>S</v>
      </c>
      <c r="W2839" s="2" t="b">
        <f>V2839=I2839</f>
        <v>1</v>
      </c>
      <c r="Y2839" s="2" t="str">
        <f>G2839&amp;" - "&amp;H2839</f>
        <v>4.4.46.92.00 - DESPESAS DE EXERCÍCIOS ANTERIORES</v>
      </c>
      <c r="Z2839" s="2" t="s">
        <v>549</v>
      </c>
    </row>
    <row r="2840" spans="2:26" x14ac:dyDescent="0.25">
      <c r="B2840" s="36" t="s">
        <v>227</v>
      </c>
      <c r="C2840" s="37" t="s">
        <v>227</v>
      </c>
      <c r="D2840" s="37" t="s">
        <v>168</v>
      </c>
      <c r="E2840" s="37" t="s">
        <v>185</v>
      </c>
      <c r="F2840" s="37" t="s">
        <v>191</v>
      </c>
      <c r="G2840" s="38" t="str">
        <f t="shared" si="498"/>
        <v>4.4.46.92.99</v>
      </c>
      <c r="H2840" s="23" t="s">
        <v>571</v>
      </c>
      <c r="I2840" s="38" t="str">
        <f t="shared" si="497"/>
        <v>A</v>
      </c>
      <c r="J2840" s="38">
        <f t="shared" si="499"/>
        <v>5</v>
      </c>
      <c r="K2840" s="39" t="s">
        <v>47</v>
      </c>
      <c r="L2840" s="38" t="s">
        <v>770</v>
      </c>
      <c r="M2840" s="38" t="s">
        <v>545</v>
      </c>
      <c r="N2840" s="59" t="s">
        <v>549</v>
      </c>
      <c r="O2840" s="62" t="s">
        <v>554</v>
      </c>
      <c r="Q2840" s="2" t="str">
        <f>B2840&amp;"."&amp;C2840&amp;"."&amp;D2840&amp;"."&amp;E2840&amp;"."&amp;F2840</f>
        <v>4.4.46.92.99</v>
      </c>
      <c r="R2840" s="2" t="str">
        <f>SUBSTITUTE(Q2840,".","")</f>
        <v>44469299</v>
      </c>
      <c r="S2840" s="2" t="b">
        <f>R2840=T2840</f>
        <v>1</v>
      </c>
      <c r="T2840" s="6" t="str">
        <f>TRIM(SUBSTITUTE(TEXT(G2840,"00000000"),".",""))</f>
        <v>44469299</v>
      </c>
      <c r="V2840" s="9" t="str">
        <f>IF(IFERROR(SEARCH("Último",K2840),0)&gt;0,"A","S")</f>
        <v>A</v>
      </c>
      <c r="W2840" s="2" t="b">
        <f>V2840=I2840</f>
        <v>1</v>
      </c>
      <c r="Y2840" s="2" t="str">
        <f>G2840&amp;" - "&amp;H2840</f>
        <v>4.4.46.92.99 - OUTRAS DESPESAS DE EXERCÍCIOS ANTERIORES</v>
      </c>
      <c r="Z2840" s="2" t="s">
        <v>549</v>
      </c>
    </row>
    <row r="2841" spans="2:26" s="3" customFormat="1" x14ac:dyDescent="0.25">
      <c r="B2841" s="30" t="s">
        <v>227</v>
      </c>
      <c r="C2841" s="31" t="s">
        <v>227</v>
      </c>
      <c r="D2841" s="31" t="s">
        <v>157</v>
      </c>
      <c r="E2841" s="31" t="s">
        <v>186</v>
      </c>
      <c r="F2841" s="31" t="s">
        <v>186</v>
      </c>
      <c r="G2841" s="32" t="str">
        <f t="shared" si="498"/>
        <v>4.4.50.00.00</v>
      </c>
      <c r="H2841" s="41" t="s">
        <v>31</v>
      </c>
      <c r="I2841" s="32" t="str">
        <f t="shared" si="497"/>
        <v>S</v>
      </c>
      <c r="J2841" s="32">
        <f t="shared" si="499"/>
        <v>3</v>
      </c>
      <c r="K2841" s="35" t="s">
        <v>43</v>
      </c>
      <c r="L2841" s="38" t="s">
        <v>770</v>
      </c>
      <c r="M2841" s="32" t="s">
        <v>544</v>
      </c>
      <c r="N2841" s="59" t="s">
        <v>549</v>
      </c>
      <c r="O2841" s="61" t="s">
        <v>554</v>
      </c>
      <c r="Q2841" s="2" t="str">
        <f>B2841&amp;"."&amp;C2841&amp;"."&amp;D2841&amp;"."&amp;E2841&amp;"."&amp;F2841</f>
        <v>4.4.50.00.00</v>
      </c>
      <c r="R2841" s="2" t="str">
        <f>SUBSTITUTE(Q2841,".","")</f>
        <v>44500000</v>
      </c>
      <c r="S2841" s="2" t="b">
        <f>R2841=T2841</f>
        <v>1</v>
      </c>
      <c r="T2841" s="6" t="str">
        <f>TRIM(SUBSTITUTE(TEXT(G2841,"00000000"),".",""))</f>
        <v>44500000</v>
      </c>
      <c r="V2841" s="11" t="str">
        <f>IF(IFERROR(SEARCH("Último",K2841),0)&gt;0,"A","S")</f>
        <v>S</v>
      </c>
      <c r="W2841" s="3" t="b">
        <f>V2841=I2841</f>
        <v>1</v>
      </c>
      <c r="Y2841" s="2" t="str">
        <f>G2841&amp;" - "&amp;H2841</f>
        <v>4.4.50.00.00 - TRANSFERÊNCIAS A INSTITUIÇÕES PRIVADAS SEM FINS LUCRATIVOS</v>
      </c>
      <c r="Z2841" s="2" t="s">
        <v>549</v>
      </c>
    </row>
    <row r="2842" spans="2:26" x14ac:dyDescent="0.25">
      <c r="B2842" s="30" t="s">
        <v>227</v>
      </c>
      <c r="C2842" s="31" t="s">
        <v>227</v>
      </c>
      <c r="D2842" s="31" t="s">
        <v>157</v>
      </c>
      <c r="E2842" s="31" t="s">
        <v>137</v>
      </c>
      <c r="F2842" s="31" t="s">
        <v>186</v>
      </c>
      <c r="G2842" s="32" t="str">
        <f t="shared" si="498"/>
        <v>4.4.50.30.00</v>
      </c>
      <c r="H2842" s="41" t="s">
        <v>3</v>
      </c>
      <c r="I2842" s="34" t="str">
        <f t="shared" si="497"/>
        <v>S</v>
      </c>
      <c r="J2842" s="32">
        <f t="shared" si="499"/>
        <v>4</v>
      </c>
      <c r="K2842" s="35" t="s">
        <v>46</v>
      </c>
      <c r="L2842" s="32" t="s">
        <v>770</v>
      </c>
      <c r="M2842" s="32" t="s">
        <v>544</v>
      </c>
      <c r="N2842" s="59" t="s">
        <v>549</v>
      </c>
      <c r="O2842" s="61" t="s">
        <v>554</v>
      </c>
      <c r="Q2842" s="2" t="str">
        <f>B2842&amp;"."&amp;C2842&amp;"."&amp;D2842&amp;"."&amp;E2842&amp;"."&amp;F2842</f>
        <v>4.4.50.30.00</v>
      </c>
      <c r="R2842" s="2" t="str">
        <f>SUBSTITUTE(Q2842,".","")</f>
        <v>44503000</v>
      </c>
      <c r="S2842" s="2" t="b">
        <f>R2842=T2842</f>
        <v>1</v>
      </c>
      <c r="T2842" s="6" t="str">
        <f>TRIM(SUBSTITUTE(TEXT(G2842,"00000000"),".",""))</f>
        <v>44503000</v>
      </c>
      <c r="V2842" s="9" t="str">
        <f>IF(IFERROR(SEARCH("Último",K2842),0)&gt;0,"A","S")</f>
        <v>S</v>
      </c>
      <c r="W2842" s="2" t="b">
        <f>V2842=I2842</f>
        <v>1</v>
      </c>
      <c r="Y2842" s="2" t="str">
        <f>G2842&amp;" - "&amp;H2842</f>
        <v>4.4.50.30.00 - MATERIAL DE CONSUMO</v>
      </c>
      <c r="Z2842" s="2" t="s">
        <v>549</v>
      </c>
    </row>
    <row r="2843" spans="2:26" x14ac:dyDescent="0.25">
      <c r="B2843" s="36" t="s">
        <v>227</v>
      </c>
      <c r="C2843" s="37" t="s">
        <v>227</v>
      </c>
      <c r="D2843" s="37" t="s">
        <v>157</v>
      </c>
      <c r="E2843" s="37" t="s">
        <v>137</v>
      </c>
      <c r="F2843" s="37" t="s">
        <v>191</v>
      </c>
      <c r="G2843" s="38" t="str">
        <f t="shared" si="498"/>
        <v>4.4.50.30.99</v>
      </c>
      <c r="H2843" s="23" t="s">
        <v>25</v>
      </c>
      <c r="I2843" s="38" t="str">
        <f t="shared" si="497"/>
        <v>A</v>
      </c>
      <c r="J2843" s="38">
        <f t="shared" si="499"/>
        <v>5</v>
      </c>
      <c r="K2843" s="39" t="s">
        <v>47</v>
      </c>
      <c r="L2843" s="38" t="s">
        <v>770</v>
      </c>
      <c r="M2843" s="38" t="s">
        <v>545</v>
      </c>
      <c r="N2843" s="59" t="s">
        <v>549</v>
      </c>
      <c r="O2843" s="62" t="s">
        <v>554</v>
      </c>
      <c r="T2843" s="6"/>
    </row>
    <row r="2844" spans="2:26" x14ac:dyDescent="0.25">
      <c r="B2844" s="30" t="s">
        <v>227</v>
      </c>
      <c r="C2844" s="31" t="s">
        <v>227</v>
      </c>
      <c r="D2844" s="31" t="s">
        <v>157</v>
      </c>
      <c r="E2844" s="31" t="s">
        <v>172</v>
      </c>
      <c r="F2844" s="31" t="s">
        <v>186</v>
      </c>
      <c r="G2844" s="32" t="str">
        <f t="shared" si="498"/>
        <v>4.4.50.36.00</v>
      </c>
      <c r="H2844" s="41" t="s">
        <v>84</v>
      </c>
      <c r="I2844" s="34" t="str">
        <f t="shared" si="497"/>
        <v>S</v>
      </c>
      <c r="J2844" s="32">
        <f t="shared" si="499"/>
        <v>4</v>
      </c>
      <c r="K2844" s="35" t="s">
        <v>46</v>
      </c>
      <c r="L2844" s="32" t="s">
        <v>770</v>
      </c>
      <c r="M2844" s="32" t="s">
        <v>544</v>
      </c>
      <c r="N2844" s="59" t="s">
        <v>549</v>
      </c>
      <c r="O2844" s="61" t="s">
        <v>554</v>
      </c>
      <c r="Q2844" s="2" t="str">
        <f>B2844&amp;"."&amp;C2844&amp;"."&amp;D2844&amp;"."&amp;E2844&amp;"."&amp;F2844</f>
        <v>4.4.50.36.00</v>
      </c>
      <c r="R2844" s="2" t="str">
        <f>SUBSTITUTE(Q2844,".","")</f>
        <v>44503600</v>
      </c>
      <c r="S2844" s="2" t="b">
        <f>R2844=T2844</f>
        <v>1</v>
      </c>
      <c r="T2844" s="6" t="str">
        <f>TRIM(SUBSTITUTE(TEXT(G2844,"00000000"),".",""))</f>
        <v>44503600</v>
      </c>
      <c r="V2844" s="9" t="str">
        <f>IF(IFERROR(SEARCH("Último",K2844),0)&gt;0,"A","S")</f>
        <v>S</v>
      </c>
      <c r="W2844" s="2" t="b">
        <f>V2844=I2844</f>
        <v>1</v>
      </c>
      <c r="Y2844" s="2" t="str">
        <f>G2844&amp;" - "&amp;H2844</f>
        <v>4.4.50.36.00 - OUTROS SERVIÇOS DE TERCEIROS - PESSOA FÍSICA</v>
      </c>
      <c r="Z2844" s="2" t="s">
        <v>549</v>
      </c>
    </row>
    <row r="2845" spans="2:26" x14ac:dyDescent="0.25">
      <c r="B2845" s="36" t="s">
        <v>227</v>
      </c>
      <c r="C2845" s="37" t="s">
        <v>227</v>
      </c>
      <c r="D2845" s="37" t="s">
        <v>157</v>
      </c>
      <c r="E2845" s="37" t="s">
        <v>172</v>
      </c>
      <c r="F2845" s="37" t="s">
        <v>191</v>
      </c>
      <c r="G2845" s="38" t="str">
        <f t="shared" si="498"/>
        <v>4.4.50.36.99</v>
      </c>
      <c r="H2845" s="23" t="s">
        <v>84</v>
      </c>
      <c r="I2845" s="38" t="str">
        <f t="shared" si="497"/>
        <v>A</v>
      </c>
      <c r="J2845" s="38">
        <f t="shared" si="499"/>
        <v>5</v>
      </c>
      <c r="K2845" s="39" t="s">
        <v>47</v>
      </c>
      <c r="L2845" s="38" t="s">
        <v>770</v>
      </c>
      <c r="M2845" s="38" t="s">
        <v>545</v>
      </c>
      <c r="N2845" s="59" t="s">
        <v>549</v>
      </c>
      <c r="O2845" s="62" t="s">
        <v>554</v>
      </c>
      <c r="T2845" s="6"/>
    </row>
    <row r="2846" spans="2:26" x14ac:dyDescent="0.25">
      <c r="B2846" s="30" t="s">
        <v>227</v>
      </c>
      <c r="C2846" s="31" t="s">
        <v>227</v>
      </c>
      <c r="D2846" s="31" t="s">
        <v>157</v>
      </c>
      <c r="E2846" s="31" t="s">
        <v>184</v>
      </c>
      <c r="F2846" s="31" t="s">
        <v>186</v>
      </c>
      <c r="G2846" s="32" t="str">
        <f t="shared" si="498"/>
        <v>4.4.50.39.00</v>
      </c>
      <c r="H2846" s="41" t="s">
        <v>80</v>
      </c>
      <c r="I2846" s="34" t="str">
        <f t="shared" si="497"/>
        <v>S</v>
      </c>
      <c r="J2846" s="32">
        <f t="shared" si="499"/>
        <v>4</v>
      </c>
      <c r="K2846" s="35" t="s">
        <v>46</v>
      </c>
      <c r="L2846" s="32" t="s">
        <v>770</v>
      </c>
      <c r="M2846" s="32" t="s">
        <v>544</v>
      </c>
      <c r="N2846" s="59" t="s">
        <v>549</v>
      </c>
      <c r="O2846" s="61" t="s">
        <v>554</v>
      </c>
      <c r="Q2846" s="2" t="str">
        <f>B2846&amp;"."&amp;C2846&amp;"."&amp;D2846&amp;"."&amp;E2846&amp;"."&amp;F2846</f>
        <v>4.4.50.39.00</v>
      </c>
      <c r="R2846" s="2" t="str">
        <f>SUBSTITUTE(Q2846,".","")</f>
        <v>44503900</v>
      </c>
      <c r="S2846" s="2" t="b">
        <f>R2846=T2846</f>
        <v>1</v>
      </c>
      <c r="T2846" s="6" t="str">
        <f>TRIM(SUBSTITUTE(TEXT(G2846,"00000000"),".",""))</f>
        <v>44503900</v>
      </c>
      <c r="V2846" s="9" t="str">
        <f>IF(IFERROR(SEARCH("Último",K2846),0)&gt;0,"A","S")</f>
        <v>S</v>
      </c>
      <c r="W2846" s="2" t="b">
        <f>V2846=I2846</f>
        <v>1</v>
      </c>
      <c r="Y2846" s="2" t="str">
        <f>G2846&amp;" - "&amp;H2846</f>
        <v>4.4.50.39.00 - OUTROS SERVIÇOS DE TERCEIROS - PESSOA JURÍDICA</v>
      </c>
      <c r="Z2846" s="2" t="s">
        <v>549</v>
      </c>
    </row>
    <row r="2847" spans="2:26" x14ac:dyDescent="0.25">
      <c r="B2847" s="36" t="s">
        <v>227</v>
      </c>
      <c r="C2847" s="37" t="s">
        <v>227</v>
      </c>
      <c r="D2847" s="37" t="s">
        <v>157</v>
      </c>
      <c r="E2847" s="37" t="s">
        <v>184</v>
      </c>
      <c r="F2847" s="37" t="s">
        <v>191</v>
      </c>
      <c r="G2847" s="38" t="str">
        <f t="shared" si="498"/>
        <v>4.4.50.39.99</v>
      </c>
      <c r="H2847" s="23" t="s">
        <v>80</v>
      </c>
      <c r="I2847" s="38" t="str">
        <f t="shared" si="497"/>
        <v>A</v>
      </c>
      <c r="J2847" s="38">
        <f t="shared" si="499"/>
        <v>5</v>
      </c>
      <c r="K2847" s="39" t="s">
        <v>47</v>
      </c>
      <c r="L2847" s="38" t="s">
        <v>770</v>
      </c>
      <c r="M2847" s="38" t="s">
        <v>545</v>
      </c>
      <c r="N2847" s="59" t="s">
        <v>549</v>
      </c>
      <c r="O2847" s="62" t="s">
        <v>554</v>
      </c>
      <c r="T2847" s="6"/>
    </row>
    <row r="2848" spans="2:26" x14ac:dyDescent="0.25">
      <c r="B2848" s="30" t="s">
        <v>227</v>
      </c>
      <c r="C2848" s="31" t="s">
        <v>227</v>
      </c>
      <c r="D2848" s="31" t="s">
        <v>157</v>
      </c>
      <c r="E2848" s="31" t="s">
        <v>163</v>
      </c>
      <c r="F2848" s="31" t="s">
        <v>186</v>
      </c>
      <c r="G2848" s="32" t="str">
        <f t="shared" si="498"/>
        <v>4.4.50.41.00</v>
      </c>
      <c r="H2848" s="41" t="s">
        <v>28</v>
      </c>
      <c r="I2848" s="34" t="str">
        <f t="shared" si="497"/>
        <v>S</v>
      </c>
      <c r="J2848" s="32">
        <f t="shared" si="499"/>
        <v>4</v>
      </c>
      <c r="K2848" s="35" t="s">
        <v>46</v>
      </c>
      <c r="L2848" s="32" t="s">
        <v>770</v>
      </c>
      <c r="M2848" s="32" t="s">
        <v>544</v>
      </c>
      <c r="N2848" s="59" t="s">
        <v>549</v>
      </c>
      <c r="O2848" s="61" t="s">
        <v>554</v>
      </c>
      <c r="Q2848" s="2" t="str">
        <f>B2848&amp;"."&amp;C2848&amp;"."&amp;D2848&amp;"."&amp;E2848&amp;"."&amp;F2848</f>
        <v>4.4.50.41.00</v>
      </c>
      <c r="R2848" s="2" t="str">
        <f>SUBSTITUTE(Q2848,".","")</f>
        <v>44504100</v>
      </c>
      <c r="S2848" s="2" t="b">
        <f>R2848=T2848</f>
        <v>1</v>
      </c>
      <c r="T2848" s="6" t="str">
        <f>TRIM(SUBSTITUTE(TEXT(G2848,"00000000"),".",""))</f>
        <v>44504100</v>
      </c>
      <c r="V2848" s="9" t="str">
        <f>IF(IFERROR(SEARCH("Último",K2848),0)&gt;0,"A","S")</f>
        <v>S</v>
      </c>
      <c r="W2848" s="2" t="b">
        <f>V2848=I2848</f>
        <v>1</v>
      </c>
      <c r="Y2848" s="2" t="str">
        <f>G2848&amp;" - "&amp;H2848</f>
        <v>4.4.50.41.00 - CONTRIBUIÇÕES</v>
      </c>
      <c r="Z2848" s="2" t="s">
        <v>549</v>
      </c>
    </row>
    <row r="2849" spans="2:26" x14ac:dyDescent="0.25">
      <c r="B2849" s="36" t="s">
        <v>227</v>
      </c>
      <c r="C2849" s="37" t="s">
        <v>227</v>
      </c>
      <c r="D2849" s="37" t="s">
        <v>157</v>
      </c>
      <c r="E2849" s="37" t="s">
        <v>163</v>
      </c>
      <c r="F2849" s="37" t="s">
        <v>173</v>
      </c>
      <c r="G2849" s="38" t="str">
        <f t="shared" si="498"/>
        <v>4.4.50.41.01</v>
      </c>
      <c r="H2849" s="45" t="s">
        <v>555</v>
      </c>
      <c r="I2849" s="38" t="str">
        <f t="shared" si="497"/>
        <v>A</v>
      </c>
      <c r="J2849" s="38">
        <f t="shared" si="499"/>
        <v>5</v>
      </c>
      <c r="K2849" s="39" t="s">
        <v>47</v>
      </c>
      <c r="L2849" s="38" t="s">
        <v>770</v>
      </c>
      <c r="M2849" s="38" t="s">
        <v>545</v>
      </c>
      <c r="N2849" s="59" t="s">
        <v>549</v>
      </c>
      <c r="O2849" s="62" t="s">
        <v>554</v>
      </c>
      <c r="T2849" s="6"/>
    </row>
    <row r="2850" spans="2:26" x14ac:dyDescent="0.25">
      <c r="B2850" s="36" t="s">
        <v>227</v>
      </c>
      <c r="C2850" s="37" t="s">
        <v>227</v>
      </c>
      <c r="D2850" s="37" t="s">
        <v>157</v>
      </c>
      <c r="E2850" s="37" t="s">
        <v>163</v>
      </c>
      <c r="F2850" s="37" t="s">
        <v>138</v>
      </c>
      <c r="G2850" s="38" t="str">
        <f t="shared" si="498"/>
        <v>4.4.50.41.02</v>
      </c>
      <c r="H2850" s="45" t="s">
        <v>556</v>
      </c>
      <c r="I2850" s="38" t="str">
        <f t="shared" si="497"/>
        <v>A</v>
      </c>
      <c r="J2850" s="38">
        <f t="shared" si="499"/>
        <v>5</v>
      </c>
      <c r="K2850" s="39" t="s">
        <v>47</v>
      </c>
      <c r="L2850" s="38" t="s">
        <v>770</v>
      </c>
      <c r="M2850" s="38" t="s">
        <v>545</v>
      </c>
      <c r="N2850" s="59" t="s">
        <v>549</v>
      </c>
      <c r="O2850" s="62" t="s">
        <v>554</v>
      </c>
      <c r="T2850" s="6"/>
    </row>
    <row r="2851" spans="2:26" x14ac:dyDescent="0.25">
      <c r="B2851" s="36" t="s">
        <v>227</v>
      </c>
      <c r="C2851" s="37" t="s">
        <v>227</v>
      </c>
      <c r="D2851" s="37" t="s">
        <v>157</v>
      </c>
      <c r="E2851" s="37" t="s">
        <v>163</v>
      </c>
      <c r="F2851" s="37" t="s">
        <v>191</v>
      </c>
      <c r="G2851" s="38" t="str">
        <f t="shared" si="498"/>
        <v>4.4.50.41.99</v>
      </c>
      <c r="H2851" s="45" t="s">
        <v>557</v>
      </c>
      <c r="I2851" s="38" t="str">
        <f t="shared" si="497"/>
        <v>A</v>
      </c>
      <c r="J2851" s="38">
        <f t="shared" si="499"/>
        <v>5</v>
      </c>
      <c r="K2851" s="39" t="s">
        <v>47</v>
      </c>
      <c r="L2851" s="38" t="s">
        <v>770</v>
      </c>
      <c r="M2851" s="38" t="s">
        <v>545</v>
      </c>
      <c r="N2851" s="59" t="s">
        <v>549</v>
      </c>
      <c r="O2851" s="62" t="s">
        <v>554</v>
      </c>
      <c r="T2851" s="6"/>
    </row>
    <row r="2852" spans="2:26" x14ac:dyDescent="0.25">
      <c r="B2852" s="30" t="s">
        <v>227</v>
      </c>
      <c r="C2852" s="31" t="s">
        <v>227</v>
      </c>
      <c r="D2852" s="31" t="s">
        <v>157</v>
      </c>
      <c r="E2852" s="31" t="s">
        <v>164</v>
      </c>
      <c r="F2852" s="31" t="s">
        <v>186</v>
      </c>
      <c r="G2852" s="32" t="str">
        <f t="shared" si="498"/>
        <v>4.4.50.42.00</v>
      </c>
      <c r="H2852" s="41" t="s">
        <v>29</v>
      </c>
      <c r="I2852" s="34" t="str">
        <f t="shared" si="497"/>
        <v>S</v>
      </c>
      <c r="J2852" s="32">
        <f t="shared" si="499"/>
        <v>4</v>
      </c>
      <c r="K2852" s="35" t="s">
        <v>46</v>
      </c>
      <c r="L2852" s="32" t="s">
        <v>770</v>
      </c>
      <c r="M2852" s="32" t="s">
        <v>544</v>
      </c>
      <c r="N2852" s="59" t="s">
        <v>549</v>
      </c>
      <c r="O2852" s="61" t="s">
        <v>554</v>
      </c>
      <c r="Q2852" s="2" t="str">
        <f>B2852&amp;"."&amp;C2852&amp;"."&amp;D2852&amp;"."&amp;E2852&amp;"."&amp;F2852</f>
        <v>4.4.50.42.00</v>
      </c>
      <c r="R2852" s="2" t="str">
        <f>SUBSTITUTE(Q2852,".","")</f>
        <v>44504200</v>
      </c>
      <c r="S2852" s="2" t="b">
        <f>R2852=T2852</f>
        <v>1</v>
      </c>
      <c r="T2852" s="6" t="str">
        <f>TRIM(SUBSTITUTE(TEXT(G2852,"00000000"),".",""))</f>
        <v>44504200</v>
      </c>
      <c r="V2852" s="9" t="str">
        <f>IF(IFERROR(SEARCH("Último",K2852),0)&gt;0,"A","S")</f>
        <v>S</v>
      </c>
      <c r="W2852" s="2" t="b">
        <f>V2852=I2852</f>
        <v>1</v>
      </c>
      <c r="Y2852" s="2" t="str">
        <f>G2852&amp;" - "&amp;H2852</f>
        <v>4.4.50.42.00 - AUXÍLIOS</v>
      </c>
      <c r="Z2852" s="2" t="s">
        <v>549</v>
      </c>
    </row>
    <row r="2853" spans="2:26" x14ac:dyDescent="0.25">
      <c r="B2853" s="36" t="s">
        <v>227</v>
      </c>
      <c r="C2853" s="37" t="s">
        <v>227</v>
      </c>
      <c r="D2853" s="37" t="s">
        <v>157</v>
      </c>
      <c r="E2853" s="37" t="s">
        <v>164</v>
      </c>
      <c r="F2853" s="37" t="s">
        <v>191</v>
      </c>
      <c r="G2853" s="38" t="str">
        <f t="shared" si="498"/>
        <v>4.4.50.42.99</v>
      </c>
      <c r="H2853" s="23" t="s">
        <v>713</v>
      </c>
      <c r="I2853" s="38" t="str">
        <f t="shared" si="497"/>
        <v>A</v>
      </c>
      <c r="J2853" s="38">
        <f t="shared" si="499"/>
        <v>5</v>
      </c>
      <c r="K2853" s="39" t="s">
        <v>47</v>
      </c>
      <c r="L2853" s="38" t="s">
        <v>770</v>
      </c>
      <c r="M2853" s="38" t="s">
        <v>545</v>
      </c>
      <c r="N2853" s="59" t="s">
        <v>549</v>
      </c>
      <c r="O2853" s="62" t="s">
        <v>554</v>
      </c>
      <c r="T2853" s="6"/>
    </row>
    <row r="2854" spans="2:26" x14ac:dyDescent="0.25">
      <c r="B2854" s="30" t="s">
        <v>227</v>
      </c>
      <c r="C2854" s="31" t="s">
        <v>227</v>
      </c>
      <c r="D2854" s="31" t="s">
        <v>157</v>
      </c>
      <c r="E2854" s="31" t="s">
        <v>169</v>
      </c>
      <c r="F2854" s="31" t="s">
        <v>186</v>
      </c>
      <c r="G2854" s="32" t="str">
        <f t="shared" si="498"/>
        <v>4.4.50.47.00</v>
      </c>
      <c r="H2854" s="41" t="s">
        <v>108</v>
      </c>
      <c r="I2854" s="34" t="str">
        <f t="shared" si="497"/>
        <v>S</v>
      </c>
      <c r="J2854" s="32">
        <f t="shared" si="499"/>
        <v>4</v>
      </c>
      <c r="K2854" s="35" t="s">
        <v>46</v>
      </c>
      <c r="L2854" s="32" t="s">
        <v>770</v>
      </c>
      <c r="M2854" s="32" t="s">
        <v>544</v>
      </c>
      <c r="N2854" s="59" t="s">
        <v>549</v>
      </c>
      <c r="O2854" s="61" t="s">
        <v>554</v>
      </c>
      <c r="Q2854" s="2" t="str">
        <f>B2854&amp;"."&amp;C2854&amp;"."&amp;D2854&amp;"."&amp;E2854&amp;"."&amp;F2854</f>
        <v>4.4.50.47.00</v>
      </c>
      <c r="R2854" s="2" t="str">
        <f>SUBSTITUTE(Q2854,".","")</f>
        <v>44504700</v>
      </c>
      <c r="S2854" s="2" t="b">
        <f>R2854=T2854</f>
        <v>1</v>
      </c>
      <c r="T2854" s="6" t="str">
        <f>TRIM(SUBSTITUTE(TEXT(G2854,"00000000"),".",""))</f>
        <v>44504700</v>
      </c>
      <c r="V2854" s="9" t="str">
        <f>IF(IFERROR(SEARCH("Último",K2854),0)&gt;0,"A","S")</f>
        <v>S</v>
      </c>
      <c r="W2854" s="2" t="b">
        <f>V2854=I2854</f>
        <v>1</v>
      </c>
      <c r="Y2854" s="2" t="str">
        <f>G2854&amp;" - "&amp;H2854</f>
        <v>4.4.50.47.00 - OBRIGAÇÕES TRIBUTÁRIAS E CONTRIBUTIVAS</v>
      </c>
      <c r="Z2854" s="2" t="s">
        <v>549</v>
      </c>
    </row>
    <row r="2855" spans="2:26" x14ac:dyDescent="0.25">
      <c r="B2855" s="36" t="s">
        <v>227</v>
      </c>
      <c r="C2855" s="37" t="s">
        <v>227</v>
      </c>
      <c r="D2855" s="37" t="s">
        <v>157</v>
      </c>
      <c r="E2855" s="37" t="s">
        <v>169</v>
      </c>
      <c r="F2855" s="37" t="s">
        <v>191</v>
      </c>
      <c r="G2855" s="38" t="str">
        <f t="shared" si="498"/>
        <v>4.4.50.47.99</v>
      </c>
      <c r="H2855" s="23" t="s">
        <v>652</v>
      </c>
      <c r="I2855" s="38" t="str">
        <f t="shared" si="497"/>
        <v>A</v>
      </c>
      <c r="J2855" s="38">
        <f t="shared" si="499"/>
        <v>5</v>
      </c>
      <c r="K2855" s="39" t="s">
        <v>47</v>
      </c>
      <c r="L2855" s="38" t="s">
        <v>770</v>
      </c>
      <c r="M2855" s="38" t="s">
        <v>545</v>
      </c>
      <c r="N2855" s="59" t="s">
        <v>549</v>
      </c>
      <c r="O2855" s="62" t="s">
        <v>554</v>
      </c>
      <c r="T2855" s="6"/>
    </row>
    <row r="2856" spans="2:26" x14ac:dyDescent="0.25">
      <c r="B2856" s="30" t="s">
        <v>227</v>
      </c>
      <c r="C2856" s="31" t="s">
        <v>227</v>
      </c>
      <c r="D2856" s="31" t="s">
        <v>157</v>
      </c>
      <c r="E2856" s="31" t="s">
        <v>192</v>
      </c>
      <c r="F2856" s="31" t="s">
        <v>186</v>
      </c>
      <c r="G2856" s="32" t="str">
        <f t="shared" si="498"/>
        <v>4.4.50.51.00</v>
      </c>
      <c r="H2856" s="41" t="s">
        <v>119</v>
      </c>
      <c r="I2856" s="34" t="str">
        <f t="shared" si="497"/>
        <v>S</v>
      </c>
      <c r="J2856" s="32">
        <f t="shared" si="499"/>
        <v>4</v>
      </c>
      <c r="K2856" s="35" t="s">
        <v>46</v>
      </c>
      <c r="L2856" s="32" t="s">
        <v>770</v>
      </c>
      <c r="M2856" s="32" t="s">
        <v>544</v>
      </c>
      <c r="N2856" s="59" t="s">
        <v>549</v>
      </c>
      <c r="O2856" s="61" t="s">
        <v>554</v>
      </c>
      <c r="Q2856" s="2" t="str">
        <f>B2856&amp;"."&amp;C2856&amp;"."&amp;D2856&amp;"."&amp;E2856&amp;"."&amp;F2856</f>
        <v>4.4.50.51.00</v>
      </c>
      <c r="R2856" s="2" t="str">
        <f>SUBSTITUTE(Q2856,".","")</f>
        <v>44505100</v>
      </c>
      <c r="S2856" s="2" t="b">
        <f>R2856=T2856</f>
        <v>1</v>
      </c>
      <c r="T2856" s="6" t="str">
        <f>TRIM(SUBSTITUTE(TEXT(G2856,"00000000"),".",""))</f>
        <v>44505100</v>
      </c>
      <c r="V2856" s="9" t="str">
        <f>IF(IFERROR(SEARCH("Último",K2856),0)&gt;0,"A","S")</f>
        <v>S</v>
      </c>
      <c r="W2856" s="2" t="b">
        <f>V2856=I2856</f>
        <v>1</v>
      </c>
      <c r="Y2856" s="2" t="str">
        <f>G2856&amp;" - "&amp;H2856</f>
        <v>4.4.50.51.00 - OBRAS E INSTALAÇÕES</v>
      </c>
      <c r="Z2856" s="2" t="s">
        <v>549</v>
      </c>
    </row>
    <row r="2857" spans="2:26" x14ac:dyDescent="0.25">
      <c r="B2857" s="36" t="s">
        <v>227</v>
      </c>
      <c r="C2857" s="37" t="s">
        <v>227</v>
      </c>
      <c r="D2857" s="37" t="s">
        <v>157</v>
      </c>
      <c r="E2857" s="37" t="s">
        <v>192</v>
      </c>
      <c r="F2857" s="37" t="s">
        <v>191</v>
      </c>
      <c r="G2857" s="38" t="str">
        <f t="shared" si="498"/>
        <v>4.4.50.51.99</v>
      </c>
      <c r="H2857" s="45" t="s">
        <v>513</v>
      </c>
      <c r="I2857" s="38" t="str">
        <f t="shared" si="497"/>
        <v>A</v>
      </c>
      <c r="J2857" s="38">
        <f t="shared" si="499"/>
        <v>5</v>
      </c>
      <c r="K2857" s="39" t="s">
        <v>47</v>
      </c>
      <c r="L2857" s="38" t="s">
        <v>770</v>
      </c>
      <c r="M2857" s="38" t="s">
        <v>545</v>
      </c>
      <c r="N2857" s="59" t="s">
        <v>549</v>
      </c>
      <c r="O2857" s="62" t="s">
        <v>554</v>
      </c>
      <c r="T2857" s="6"/>
    </row>
    <row r="2858" spans="2:26" x14ac:dyDescent="0.25">
      <c r="B2858" s="30" t="s">
        <v>227</v>
      </c>
      <c r="C2858" s="31" t="s">
        <v>227</v>
      </c>
      <c r="D2858" s="31" t="s">
        <v>157</v>
      </c>
      <c r="E2858" s="31" t="s">
        <v>193</v>
      </c>
      <c r="F2858" s="31" t="s">
        <v>186</v>
      </c>
      <c r="G2858" s="32" t="str">
        <f t="shared" si="498"/>
        <v>4.4.50.52.00</v>
      </c>
      <c r="H2858" s="41" t="s">
        <v>120</v>
      </c>
      <c r="I2858" s="34" t="str">
        <f t="shared" si="497"/>
        <v>S</v>
      </c>
      <c r="J2858" s="32">
        <f t="shared" si="499"/>
        <v>4</v>
      </c>
      <c r="K2858" s="35" t="s">
        <v>46</v>
      </c>
      <c r="L2858" s="32" t="s">
        <v>770</v>
      </c>
      <c r="M2858" s="32" t="s">
        <v>544</v>
      </c>
      <c r="N2858" s="59" t="s">
        <v>549</v>
      </c>
      <c r="O2858" s="61" t="s">
        <v>554</v>
      </c>
      <c r="Q2858" s="2" t="str">
        <f>B2858&amp;"."&amp;C2858&amp;"."&amp;D2858&amp;"."&amp;E2858&amp;"."&amp;F2858</f>
        <v>4.4.50.52.00</v>
      </c>
      <c r="R2858" s="2" t="str">
        <f>SUBSTITUTE(Q2858,".","")</f>
        <v>44505200</v>
      </c>
      <c r="S2858" s="2" t="b">
        <f>R2858=T2858</f>
        <v>1</v>
      </c>
      <c r="T2858" s="6" t="str">
        <f>TRIM(SUBSTITUTE(TEXT(G2858,"00000000"),".",""))</f>
        <v>44505200</v>
      </c>
      <c r="V2858" s="9" t="str">
        <f>IF(IFERROR(SEARCH("Último",K2858),0)&gt;0,"A","S")</f>
        <v>S</v>
      </c>
      <c r="W2858" s="2" t="b">
        <f>V2858=I2858</f>
        <v>1</v>
      </c>
      <c r="Y2858" s="2" t="str">
        <f>G2858&amp;" - "&amp;H2858</f>
        <v>4.4.50.52.00 - EQUIPAMENTOS E MATERIAL PERMANENTE</v>
      </c>
      <c r="Z2858" s="2" t="s">
        <v>549</v>
      </c>
    </row>
    <row r="2859" spans="2:26" x14ac:dyDescent="0.25">
      <c r="B2859" s="36" t="s">
        <v>227</v>
      </c>
      <c r="C2859" s="37" t="s">
        <v>227</v>
      </c>
      <c r="D2859" s="37" t="s">
        <v>157</v>
      </c>
      <c r="E2859" s="37" t="s">
        <v>193</v>
      </c>
      <c r="F2859" s="37" t="s">
        <v>191</v>
      </c>
      <c r="G2859" s="38" t="str">
        <f t="shared" si="498"/>
        <v>4.4.50.52.99</v>
      </c>
      <c r="H2859" s="23" t="s">
        <v>714</v>
      </c>
      <c r="I2859" s="38" t="str">
        <f t="shared" si="497"/>
        <v>A</v>
      </c>
      <c r="J2859" s="38">
        <f t="shared" si="499"/>
        <v>5</v>
      </c>
      <c r="K2859" s="39" t="s">
        <v>47</v>
      </c>
      <c r="L2859" s="38" t="s">
        <v>770</v>
      </c>
      <c r="M2859" s="38" t="s">
        <v>545</v>
      </c>
      <c r="N2859" s="59" t="s">
        <v>549</v>
      </c>
      <c r="O2859" s="62" t="s">
        <v>554</v>
      </c>
      <c r="T2859" s="6"/>
    </row>
    <row r="2860" spans="2:26" x14ac:dyDescent="0.25">
      <c r="B2860" s="30" t="s">
        <v>227</v>
      </c>
      <c r="C2860" s="31" t="s">
        <v>227</v>
      </c>
      <c r="D2860" s="31" t="s">
        <v>157</v>
      </c>
      <c r="E2860" s="31" t="s">
        <v>220</v>
      </c>
      <c r="F2860" s="31" t="s">
        <v>186</v>
      </c>
      <c r="G2860" s="32" t="str">
        <f t="shared" si="498"/>
        <v>4.4.50.85.00</v>
      </c>
      <c r="H2860" s="33" t="s">
        <v>246</v>
      </c>
      <c r="I2860" s="34" t="str">
        <f t="shared" si="497"/>
        <v>S</v>
      </c>
      <c r="J2860" s="32">
        <f t="shared" si="499"/>
        <v>4</v>
      </c>
      <c r="K2860" s="35" t="s">
        <v>46</v>
      </c>
      <c r="L2860" s="32" t="s">
        <v>770</v>
      </c>
      <c r="M2860" s="32" t="s">
        <v>544</v>
      </c>
      <c r="N2860" s="59" t="s">
        <v>549</v>
      </c>
      <c r="O2860" s="61" t="s">
        <v>554</v>
      </c>
      <c r="T2860" s="6"/>
    </row>
    <row r="2861" spans="2:26" x14ac:dyDescent="0.25">
      <c r="B2861" s="36" t="s">
        <v>227</v>
      </c>
      <c r="C2861" s="37" t="s">
        <v>227</v>
      </c>
      <c r="D2861" s="37" t="s">
        <v>157</v>
      </c>
      <c r="E2861" s="37" t="s">
        <v>220</v>
      </c>
      <c r="F2861" s="37" t="s">
        <v>138</v>
      </c>
      <c r="G2861" s="38" t="str">
        <f t="shared" si="498"/>
        <v>4.4.50.85.02</v>
      </c>
      <c r="H2861" s="45" t="s">
        <v>558</v>
      </c>
      <c r="I2861" s="38" t="str">
        <f t="shared" si="497"/>
        <v>A</v>
      </c>
      <c r="J2861" s="38">
        <f t="shared" si="499"/>
        <v>5</v>
      </c>
      <c r="K2861" s="28" t="s">
        <v>47</v>
      </c>
      <c r="L2861" s="38" t="s">
        <v>770</v>
      </c>
      <c r="M2861" s="38" t="s">
        <v>544</v>
      </c>
      <c r="N2861" s="59" t="s">
        <v>549</v>
      </c>
      <c r="O2861" s="62" t="s">
        <v>554</v>
      </c>
      <c r="T2861" s="6"/>
    </row>
    <row r="2862" spans="2:26" s="3" customFormat="1" x14ac:dyDescent="0.25">
      <c r="B2862" s="30" t="s">
        <v>227</v>
      </c>
      <c r="C2862" s="31" t="s">
        <v>227</v>
      </c>
      <c r="D2862" s="31" t="s">
        <v>190</v>
      </c>
      <c r="E2862" s="31" t="s">
        <v>186</v>
      </c>
      <c r="F2862" s="31" t="s">
        <v>186</v>
      </c>
      <c r="G2862" s="32" t="str">
        <f t="shared" si="498"/>
        <v>4.4.60.00.00</v>
      </c>
      <c r="H2862" s="41" t="s">
        <v>32</v>
      </c>
      <c r="I2862" s="32" t="str">
        <f t="shared" si="497"/>
        <v>S</v>
      </c>
      <c r="J2862" s="32">
        <f t="shared" si="499"/>
        <v>3</v>
      </c>
      <c r="K2862" s="35" t="s">
        <v>43</v>
      </c>
      <c r="L2862" s="38" t="s">
        <v>770</v>
      </c>
      <c r="M2862" s="32" t="s">
        <v>544</v>
      </c>
      <c r="N2862" s="59" t="s">
        <v>549</v>
      </c>
      <c r="O2862" s="61" t="s">
        <v>554</v>
      </c>
      <c r="Q2862" s="2" t="str">
        <f>B2862&amp;"."&amp;C2862&amp;"."&amp;D2862&amp;"."&amp;E2862&amp;"."&amp;F2862</f>
        <v>4.4.60.00.00</v>
      </c>
      <c r="R2862" s="2" t="str">
        <f>SUBSTITUTE(Q2862,".","")</f>
        <v>44600000</v>
      </c>
      <c r="S2862" s="2" t="b">
        <f>R2862=T2862</f>
        <v>1</v>
      </c>
      <c r="T2862" s="6" t="str">
        <f>TRIM(SUBSTITUTE(TEXT(G2862,"00000000"),".",""))</f>
        <v>44600000</v>
      </c>
      <c r="V2862" s="11" t="str">
        <f>IF(IFERROR(SEARCH("Último",K2862),0)&gt;0,"A","S")</f>
        <v>S</v>
      </c>
      <c r="W2862" s="3" t="b">
        <f>V2862=I2862</f>
        <v>1</v>
      </c>
      <c r="Y2862" s="2" t="str">
        <f>G2862&amp;" - "&amp;H2862</f>
        <v>4.4.60.00.00 - TRANSFERÊNCIAS A INSTITUIÇÕES PRIVADAS COM FINS LUCRATIVOS</v>
      </c>
      <c r="Z2862" s="2" t="s">
        <v>549</v>
      </c>
    </row>
    <row r="2863" spans="2:26" s="3" customFormat="1" ht="30" customHeight="1" x14ac:dyDescent="0.25">
      <c r="B2863" s="83" t="s">
        <v>227</v>
      </c>
      <c r="C2863" s="84" t="s">
        <v>227</v>
      </c>
      <c r="D2863" s="84" t="s">
        <v>190</v>
      </c>
      <c r="E2863" s="84" t="s">
        <v>137</v>
      </c>
      <c r="F2863" s="84" t="s">
        <v>186</v>
      </c>
      <c r="G2863" s="85" t="str">
        <f t="shared" si="498"/>
        <v>4.4.60.30.00</v>
      </c>
      <c r="H2863" s="90" t="s">
        <v>3</v>
      </c>
      <c r="I2863" s="87" t="str">
        <f t="shared" si="497"/>
        <v>S</v>
      </c>
      <c r="J2863" s="85">
        <f t="shared" si="499"/>
        <v>4</v>
      </c>
      <c r="K2863" s="88" t="s">
        <v>46</v>
      </c>
      <c r="L2863" s="85" t="s">
        <v>773</v>
      </c>
      <c r="M2863" s="85" t="s">
        <v>545</v>
      </c>
      <c r="N2863" s="59" t="s">
        <v>813</v>
      </c>
      <c r="O2863" s="61" t="s">
        <v>805</v>
      </c>
      <c r="Q2863" s="2"/>
      <c r="R2863" s="2"/>
      <c r="S2863" s="2"/>
      <c r="T2863" s="6"/>
      <c r="V2863" s="11"/>
      <c r="Y2863" s="2"/>
      <c r="Z2863" s="2"/>
    </row>
    <row r="2864" spans="2:26" s="3" customFormat="1" ht="30" customHeight="1" x14ac:dyDescent="0.25">
      <c r="B2864" s="77" t="s">
        <v>227</v>
      </c>
      <c r="C2864" s="78" t="s">
        <v>227</v>
      </c>
      <c r="D2864" s="78" t="s">
        <v>190</v>
      </c>
      <c r="E2864" s="78" t="s">
        <v>137</v>
      </c>
      <c r="F2864" s="78" t="s">
        <v>191</v>
      </c>
      <c r="G2864" s="79" t="str">
        <f t="shared" si="498"/>
        <v>4.4.60.30.99</v>
      </c>
      <c r="H2864" s="80" t="s">
        <v>25</v>
      </c>
      <c r="I2864" s="79" t="str">
        <f t="shared" si="497"/>
        <v>A</v>
      </c>
      <c r="J2864" s="79">
        <f t="shared" si="499"/>
        <v>5</v>
      </c>
      <c r="K2864" s="82" t="s">
        <v>47</v>
      </c>
      <c r="L2864" s="79" t="s">
        <v>773</v>
      </c>
      <c r="M2864" s="79" t="s">
        <v>545</v>
      </c>
      <c r="N2864" s="67" t="s">
        <v>813</v>
      </c>
      <c r="O2864" s="62" t="s">
        <v>805</v>
      </c>
      <c r="Q2864" s="2"/>
      <c r="R2864" s="2"/>
      <c r="S2864" s="2"/>
      <c r="T2864" s="6"/>
      <c r="V2864" s="11"/>
      <c r="Y2864" s="2"/>
      <c r="Z2864" s="2"/>
    </row>
    <row r="2865" spans="2:26" s="3" customFormat="1" ht="30" customHeight="1" x14ac:dyDescent="0.25">
      <c r="B2865" s="83" t="s">
        <v>227</v>
      </c>
      <c r="C2865" s="84" t="s">
        <v>227</v>
      </c>
      <c r="D2865" s="84" t="s">
        <v>190</v>
      </c>
      <c r="E2865" s="84" t="s">
        <v>172</v>
      </c>
      <c r="F2865" s="84" t="s">
        <v>186</v>
      </c>
      <c r="G2865" s="85" t="str">
        <f t="shared" si="498"/>
        <v>4.4.60.36.00</v>
      </c>
      <c r="H2865" s="90" t="s">
        <v>84</v>
      </c>
      <c r="I2865" s="87" t="str">
        <f t="shared" si="497"/>
        <v>S</v>
      </c>
      <c r="J2865" s="85">
        <f t="shared" si="499"/>
        <v>4</v>
      </c>
      <c r="K2865" s="88" t="s">
        <v>46</v>
      </c>
      <c r="L2865" s="85" t="s">
        <v>773</v>
      </c>
      <c r="M2865" s="85" t="s">
        <v>545</v>
      </c>
      <c r="N2865" s="59" t="s">
        <v>813</v>
      </c>
      <c r="O2865" s="61" t="s">
        <v>805</v>
      </c>
      <c r="Q2865" s="2"/>
      <c r="R2865" s="2"/>
      <c r="S2865" s="2"/>
      <c r="T2865" s="6"/>
      <c r="V2865" s="11"/>
      <c r="Y2865" s="2"/>
      <c r="Z2865" s="2"/>
    </row>
    <row r="2866" spans="2:26" s="3" customFormat="1" ht="30" customHeight="1" x14ac:dyDescent="0.25">
      <c r="B2866" s="77" t="s">
        <v>227</v>
      </c>
      <c r="C2866" s="78" t="s">
        <v>227</v>
      </c>
      <c r="D2866" s="78" t="s">
        <v>190</v>
      </c>
      <c r="E2866" s="78" t="s">
        <v>172</v>
      </c>
      <c r="F2866" s="78" t="s">
        <v>191</v>
      </c>
      <c r="G2866" s="79" t="str">
        <f t="shared" si="498"/>
        <v>4.4.60.36.99</v>
      </c>
      <c r="H2866" s="80" t="s">
        <v>84</v>
      </c>
      <c r="I2866" s="79" t="str">
        <f t="shared" si="497"/>
        <v>A</v>
      </c>
      <c r="J2866" s="79">
        <f t="shared" si="499"/>
        <v>5</v>
      </c>
      <c r="K2866" s="82" t="s">
        <v>47</v>
      </c>
      <c r="L2866" s="79" t="s">
        <v>773</v>
      </c>
      <c r="M2866" s="79" t="s">
        <v>545</v>
      </c>
      <c r="N2866" s="67" t="s">
        <v>813</v>
      </c>
      <c r="O2866" s="62" t="s">
        <v>805</v>
      </c>
      <c r="Q2866" s="2"/>
      <c r="R2866" s="2"/>
      <c r="S2866" s="2"/>
      <c r="T2866" s="6"/>
      <c r="V2866" s="11"/>
      <c r="Y2866" s="2"/>
      <c r="Z2866" s="2"/>
    </row>
    <row r="2867" spans="2:26" s="3" customFormat="1" ht="30" customHeight="1" x14ac:dyDescent="0.25">
      <c r="B2867" s="83" t="s">
        <v>227</v>
      </c>
      <c r="C2867" s="84" t="s">
        <v>227</v>
      </c>
      <c r="D2867" s="84" t="s">
        <v>190</v>
      </c>
      <c r="E2867" s="84" t="s">
        <v>184</v>
      </c>
      <c r="F2867" s="84" t="s">
        <v>186</v>
      </c>
      <c r="G2867" s="85" t="str">
        <f t="shared" si="498"/>
        <v>4.4.60.39.00</v>
      </c>
      <c r="H2867" s="90" t="s">
        <v>80</v>
      </c>
      <c r="I2867" s="87" t="str">
        <f t="shared" si="497"/>
        <v>S</v>
      </c>
      <c r="J2867" s="85">
        <f t="shared" si="499"/>
        <v>4</v>
      </c>
      <c r="K2867" s="88" t="s">
        <v>46</v>
      </c>
      <c r="L2867" s="85" t="s">
        <v>773</v>
      </c>
      <c r="M2867" s="85" t="s">
        <v>545</v>
      </c>
      <c r="N2867" s="59" t="s">
        <v>813</v>
      </c>
      <c r="O2867" s="61" t="s">
        <v>805</v>
      </c>
      <c r="Q2867" s="2"/>
      <c r="R2867" s="2"/>
      <c r="S2867" s="2"/>
      <c r="T2867" s="6"/>
      <c r="V2867" s="11"/>
      <c r="Y2867" s="2"/>
      <c r="Z2867" s="2"/>
    </row>
    <row r="2868" spans="2:26" s="3" customFormat="1" ht="30" customHeight="1" x14ac:dyDescent="0.25">
      <c r="B2868" s="77" t="s">
        <v>227</v>
      </c>
      <c r="C2868" s="78" t="s">
        <v>227</v>
      </c>
      <c r="D2868" s="78" t="s">
        <v>190</v>
      </c>
      <c r="E2868" s="78" t="s">
        <v>184</v>
      </c>
      <c r="F2868" s="78" t="s">
        <v>191</v>
      </c>
      <c r="G2868" s="79" t="str">
        <f t="shared" si="498"/>
        <v>4.4.60.39.99</v>
      </c>
      <c r="H2868" s="80" t="s">
        <v>80</v>
      </c>
      <c r="I2868" s="79" t="str">
        <f t="shared" si="497"/>
        <v>A</v>
      </c>
      <c r="J2868" s="79">
        <f t="shared" si="499"/>
        <v>5</v>
      </c>
      <c r="K2868" s="82" t="s">
        <v>47</v>
      </c>
      <c r="L2868" s="79" t="s">
        <v>773</v>
      </c>
      <c r="M2868" s="79" t="s">
        <v>545</v>
      </c>
      <c r="N2868" s="67" t="s">
        <v>813</v>
      </c>
      <c r="O2868" s="62" t="s">
        <v>805</v>
      </c>
      <c r="Q2868" s="2"/>
      <c r="R2868" s="2"/>
      <c r="S2868" s="2"/>
      <c r="T2868" s="6"/>
      <c r="V2868" s="11"/>
      <c r="Y2868" s="2"/>
      <c r="Z2868" s="2"/>
    </row>
    <row r="2869" spans="2:26" s="3" customFormat="1" x14ac:dyDescent="0.25">
      <c r="B2869" s="30" t="s">
        <v>227</v>
      </c>
      <c r="C2869" s="31" t="s">
        <v>227</v>
      </c>
      <c r="D2869" s="31" t="s">
        <v>190</v>
      </c>
      <c r="E2869" s="31" t="s">
        <v>163</v>
      </c>
      <c r="F2869" s="31" t="s">
        <v>186</v>
      </c>
      <c r="G2869" s="32" t="str">
        <f t="shared" si="498"/>
        <v>4.4.60.41.00</v>
      </c>
      <c r="H2869" s="41" t="s">
        <v>28</v>
      </c>
      <c r="I2869" s="34" t="str">
        <f t="shared" si="497"/>
        <v>S</v>
      </c>
      <c r="J2869" s="32">
        <f t="shared" si="499"/>
        <v>4</v>
      </c>
      <c r="K2869" s="35" t="s">
        <v>46</v>
      </c>
      <c r="L2869" s="32" t="s">
        <v>770</v>
      </c>
      <c r="M2869" s="32" t="s">
        <v>545</v>
      </c>
      <c r="N2869" s="59" t="s">
        <v>549</v>
      </c>
      <c r="O2869" s="61" t="s">
        <v>554</v>
      </c>
      <c r="Q2869" s="2"/>
      <c r="R2869" s="2"/>
      <c r="S2869" s="2"/>
      <c r="T2869" s="6"/>
      <c r="V2869" s="11"/>
      <c r="Y2869" s="2"/>
      <c r="Z2869" s="2"/>
    </row>
    <row r="2870" spans="2:26" s="3" customFormat="1" x14ac:dyDescent="0.25">
      <c r="B2870" s="36" t="s">
        <v>227</v>
      </c>
      <c r="C2870" s="37" t="s">
        <v>227</v>
      </c>
      <c r="D2870" s="37" t="s">
        <v>190</v>
      </c>
      <c r="E2870" s="37" t="s">
        <v>163</v>
      </c>
      <c r="F2870" s="37" t="s">
        <v>173</v>
      </c>
      <c r="G2870" s="38" t="str">
        <f t="shared" si="498"/>
        <v>4.4.60.41.01</v>
      </c>
      <c r="H2870" s="45" t="s">
        <v>555</v>
      </c>
      <c r="I2870" s="38" t="str">
        <f t="shared" si="497"/>
        <v>A</v>
      </c>
      <c r="J2870" s="38">
        <f t="shared" si="499"/>
        <v>5</v>
      </c>
      <c r="K2870" s="39" t="s">
        <v>47</v>
      </c>
      <c r="L2870" s="38" t="s">
        <v>770</v>
      </c>
      <c r="M2870" s="38" t="s">
        <v>545</v>
      </c>
      <c r="N2870" s="59" t="s">
        <v>549</v>
      </c>
      <c r="O2870" s="62" t="s">
        <v>554</v>
      </c>
      <c r="Q2870" s="2"/>
      <c r="R2870" s="2"/>
      <c r="S2870" s="2"/>
      <c r="T2870" s="6"/>
      <c r="V2870" s="11"/>
      <c r="Y2870" s="2"/>
      <c r="Z2870" s="2"/>
    </row>
    <row r="2871" spans="2:26" s="3" customFormat="1" x14ac:dyDescent="0.25">
      <c r="B2871" s="36" t="s">
        <v>227</v>
      </c>
      <c r="C2871" s="37" t="s">
        <v>227</v>
      </c>
      <c r="D2871" s="37" t="s">
        <v>190</v>
      </c>
      <c r="E2871" s="37" t="s">
        <v>163</v>
      </c>
      <c r="F2871" s="37" t="s">
        <v>138</v>
      </c>
      <c r="G2871" s="38" t="str">
        <f t="shared" si="498"/>
        <v>4.4.60.41.02</v>
      </c>
      <c r="H2871" s="45" t="s">
        <v>556</v>
      </c>
      <c r="I2871" s="38" t="str">
        <f t="shared" si="497"/>
        <v>A</v>
      </c>
      <c r="J2871" s="38">
        <f t="shared" si="499"/>
        <v>5</v>
      </c>
      <c r="K2871" s="39" t="s">
        <v>47</v>
      </c>
      <c r="L2871" s="38" t="s">
        <v>770</v>
      </c>
      <c r="M2871" s="38" t="s">
        <v>545</v>
      </c>
      <c r="N2871" s="59" t="s">
        <v>549</v>
      </c>
      <c r="O2871" s="62" t="s">
        <v>554</v>
      </c>
      <c r="Q2871" s="2"/>
      <c r="R2871" s="2"/>
      <c r="S2871" s="2"/>
      <c r="T2871" s="6"/>
      <c r="V2871" s="11"/>
      <c r="Y2871" s="2"/>
      <c r="Z2871" s="2"/>
    </row>
    <row r="2872" spans="2:26" s="3" customFormat="1" x14ac:dyDescent="0.25">
      <c r="B2872" s="36" t="s">
        <v>227</v>
      </c>
      <c r="C2872" s="37" t="s">
        <v>227</v>
      </c>
      <c r="D2872" s="37" t="s">
        <v>190</v>
      </c>
      <c r="E2872" s="37" t="s">
        <v>163</v>
      </c>
      <c r="F2872" s="37" t="s">
        <v>191</v>
      </c>
      <c r="G2872" s="38" t="str">
        <f t="shared" si="498"/>
        <v>4.4.60.41.99</v>
      </c>
      <c r="H2872" s="45" t="s">
        <v>557</v>
      </c>
      <c r="I2872" s="38" t="str">
        <f t="shared" si="497"/>
        <v>A</v>
      </c>
      <c r="J2872" s="38">
        <f t="shared" si="499"/>
        <v>5</v>
      </c>
      <c r="K2872" s="39" t="s">
        <v>47</v>
      </c>
      <c r="L2872" s="38" t="s">
        <v>770</v>
      </c>
      <c r="M2872" s="38" t="s">
        <v>545</v>
      </c>
      <c r="N2872" s="59" t="s">
        <v>549</v>
      </c>
      <c r="O2872" s="62" t="s">
        <v>554</v>
      </c>
      <c r="Q2872" s="2"/>
      <c r="R2872" s="2"/>
      <c r="S2872" s="2"/>
      <c r="T2872" s="6"/>
      <c r="V2872" s="11"/>
      <c r="Y2872" s="2"/>
      <c r="Z2872" s="2"/>
    </row>
    <row r="2873" spans="2:26" s="3" customFormat="1" x14ac:dyDescent="0.25">
      <c r="B2873" s="30" t="s">
        <v>227</v>
      </c>
      <c r="C2873" s="31" t="s">
        <v>227</v>
      </c>
      <c r="D2873" s="31" t="s">
        <v>190</v>
      </c>
      <c r="E2873" s="31" t="s">
        <v>164</v>
      </c>
      <c r="F2873" s="31" t="s">
        <v>186</v>
      </c>
      <c r="G2873" s="32" t="str">
        <f t="shared" si="498"/>
        <v>4.4.60.42.00</v>
      </c>
      <c r="H2873" s="41" t="s">
        <v>29</v>
      </c>
      <c r="I2873" s="34" t="str">
        <f t="shared" si="497"/>
        <v>S</v>
      </c>
      <c r="J2873" s="32">
        <f t="shared" si="499"/>
        <v>4</v>
      </c>
      <c r="K2873" s="35" t="s">
        <v>46</v>
      </c>
      <c r="L2873" s="32" t="s">
        <v>770</v>
      </c>
      <c r="M2873" s="32" t="s">
        <v>545</v>
      </c>
      <c r="N2873" s="59" t="s">
        <v>549</v>
      </c>
      <c r="O2873" s="61" t="s">
        <v>554</v>
      </c>
      <c r="Q2873" s="2"/>
      <c r="R2873" s="2"/>
      <c r="S2873" s="2"/>
      <c r="T2873" s="6"/>
      <c r="V2873" s="11"/>
      <c r="Y2873" s="2"/>
      <c r="Z2873" s="2"/>
    </row>
    <row r="2874" spans="2:26" s="3" customFormat="1" x14ac:dyDescent="0.25">
      <c r="B2874" s="36" t="s">
        <v>227</v>
      </c>
      <c r="C2874" s="37" t="s">
        <v>227</v>
      </c>
      <c r="D2874" s="37" t="s">
        <v>190</v>
      </c>
      <c r="E2874" s="37" t="s">
        <v>164</v>
      </c>
      <c r="F2874" s="37" t="s">
        <v>191</v>
      </c>
      <c r="G2874" s="38" t="str">
        <f t="shared" si="498"/>
        <v>4.4.60.42.99</v>
      </c>
      <c r="H2874" s="23" t="s">
        <v>713</v>
      </c>
      <c r="I2874" s="38" t="str">
        <f t="shared" si="497"/>
        <v>A</v>
      </c>
      <c r="J2874" s="38">
        <f t="shared" si="499"/>
        <v>5</v>
      </c>
      <c r="K2874" s="39" t="s">
        <v>47</v>
      </c>
      <c r="L2874" s="38" t="s">
        <v>770</v>
      </c>
      <c r="M2874" s="38" t="s">
        <v>545</v>
      </c>
      <c r="N2874" s="59" t="s">
        <v>549</v>
      </c>
      <c r="O2874" s="62" t="s">
        <v>554</v>
      </c>
      <c r="Q2874" s="2"/>
      <c r="R2874" s="2"/>
      <c r="S2874" s="2"/>
      <c r="T2874" s="6"/>
      <c r="V2874" s="11"/>
      <c r="Y2874" s="2"/>
      <c r="Z2874" s="2"/>
    </row>
    <row r="2875" spans="2:26" s="3" customFormat="1" ht="30" customHeight="1" x14ac:dyDescent="0.25">
      <c r="B2875" s="83" t="s">
        <v>227</v>
      </c>
      <c r="C2875" s="84" t="s">
        <v>227</v>
      </c>
      <c r="D2875" s="84" t="s">
        <v>190</v>
      </c>
      <c r="E2875" s="84" t="s">
        <v>192</v>
      </c>
      <c r="F2875" s="84" t="s">
        <v>186</v>
      </c>
      <c r="G2875" s="85" t="str">
        <f t="shared" si="498"/>
        <v>4.4.60.51.00</v>
      </c>
      <c r="H2875" s="90" t="s">
        <v>119</v>
      </c>
      <c r="I2875" s="87" t="str">
        <f t="shared" si="497"/>
        <v>S</v>
      </c>
      <c r="J2875" s="85">
        <f t="shared" si="499"/>
        <v>4</v>
      </c>
      <c r="K2875" s="88" t="s">
        <v>46</v>
      </c>
      <c r="L2875" s="85" t="s">
        <v>773</v>
      </c>
      <c r="M2875" s="85" t="s">
        <v>545</v>
      </c>
      <c r="N2875" s="59" t="s">
        <v>813</v>
      </c>
      <c r="O2875" s="61" t="s">
        <v>805</v>
      </c>
      <c r="Q2875" s="2"/>
      <c r="R2875" s="2"/>
      <c r="S2875" s="2"/>
      <c r="T2875" s="6"/>
      <c r="V2875" s="11"/>
      <c r="Y2875" s="2"/>
      <c r="Z2875" s="2"/>
    </row>
    <row r="2876" spans="2:26" s="3" customFormat="1" ht="30" customHeight="1" x14ac:dyDescent="0.25">
      <c r="B2876" s="77" t="s">
        <v>227</v>
      </c>
      <c r="C2876" s="78" t="s">
        <v>227</v>
      </c>
      <c r="D2876" s="78" t="s">
        <v>190</v>
      </c>
      <c r="E2876" s="78" t="s">
        <v>192</v>
      </c>
      <c r="F2876" s="78" t="s">
        <v>191</v>
      </c>
      <c r="G2876" s="79" t="str">
        <f t="shared" si="498"/>
        <v>4.4.60.51.99</v>
      </c>
      <c r="H2876" s="89" t="s">
        <v>513</v>
      </c>
      <c r="I2876" s="79" t="str">
        <f t="shared" si="497"/>
        <v>A</v>
      </c>
      <c r="J2876" s="79">
        <f t="shared" si="499"/>
        <v>5</v>
      </c>
      <c r="K2876" s="82" t="s">
        <v>47</v>
      </c>
      <c r="L2876" s="79" t="s">
        <v>773</v>
      </c>
      <c r="M2876" s="79" t="s">
        <v>545</v>
      </c>
      <c r="N2876" s="67" t="s">
        <v>813</v>
      </c>
      <c r="O2876" s="62" t="s">
        <v>805</v>
      </c>
      <c r="Q2876" s="2"/>
      <c r="R2876" s="2"/>
      <c r="S2876" s="2"/>
      <c r="T2876" s="6"/>
      <c r="V2876" s="11"/>
      <c r="Y2876" s="2"/>
      <c r="Z2876" s="2"/>
    </row>
    <row r="2877" spans="2:26" s="3" customFormat="1" ht="30" customHeight="1" x14ac:dyDescent="0.25">
      <c r="B2877" s="83" t="s">
        <v>227</v>
      </c>
      <c r="C2877" s="84" t="s">
        <v>227</v>
      </c>
      <c r="D2877" s="84" t="s">
        <v>190</v>
      </c>
      <c r="E2877" s="84" t="s">
        <v>193</v>
      </c>
      <c r="F2877" s="84" t="s">
        <v>186</v>
      </c>
      <c r="G2877" s="85" t="str">
        <f t="shared" si="498"/>
        <v>4.4.60.52.00</v>
      </c>
      <c r="H2877" s="90" t="s">
        <v>120</v>
      </c>
      <c r="I2877" s="87" t="str">
        <f t="shared" si="497"/>
        <v>S</v>
      </c>
      <c r="J2877" s="85">
        <f t="shared" si="499"/>
        <v>4</v>
      </c>
      <c r="K2877" s="88" t="s">
        <v>46</v>
      </c>
      <c r="L2877" s="85" t="s">
        <v>773</v>
      </c>
      <c r="M2877" s="85" t="s">
        <v>545</v>
      </c>
      <c r="N2877" s="59" t="s">
        <v>813</v>
      </c>
      <c r="O2877" s="61" t="s">
        <v>805</v>
      </c>
      <c r="Q2877" s="2"/>
      <c r="R2877" s="2"/>
      <c r="S2877" s="2"/>
      <c r="T2877" s="6"/>
      <c r="V2877" s="11"/>
      <c r="Y2877" s="2"/>
      <c r="Z2877" s="2"/>
    </row>
    <row r="2878" spans="2:26" s="3" customFormat="1" ht="30" customHeight="1" x14ac:dyDescent="0.25">
      <c r="B2878" s="77" t="s">
        <v>227</v>
      </c>
      <c r="C2878" s="78" t="s">
        <v>227</v>
      </c>
      <c r="D2878" s="78" t="s">
        <v>190</v>
      </c>
      <c r="E2878" s="78" t="s">
        <v>193</v>
      </c>
      <c r="F2878" s="78" t="s">
        <v>191</v>
      </c>
      <c r="G2878" s="79" t="str">
        <f t="shared" si="498"/>
        <v>4.4.60.52.99</v>
      </c>
      <c r="H2878" s="80" t="s">
        <v>714</v>
      </c>
      <c r="I2878" s="79" t="str">
        <f t="shared" si="497"/>
        <v>A</v>
      </c>
      <c r="J2878" s="79">
        <f t="shared" si="499"/>
        <v>5</v>
      </c>
      <c r="K2878" s="82" t="s">
        <v>47</v>
      </c>
      <c r="L2878" s="79" t="s">
        <v>773</v>
      </c>
      <c r="M2878" s="79" t="s">
        <v>545</v>
      </c>
      <c r="N2878" s="67" t="s">
        <v>813</v>
      </c>
      <c r="O2878" s="62" t="s">
        <v>805</v>
      </c>
      <c r="Q2878" s="2"/>
      <c r="R2878" s="2"/>
      <c r="S2878" s="2"/>
      <c r="T2878" s="6"/>
      <c r="V2878" s="11"/>
      <c r="Y2878" s="2"/>
      <c r="Z2878" s="2"/>
    </row>
    <row r="2879" spans="2:26" s="3" customFormat="1" x14ac:dyDescent="0.25">
      <c r="B2879" s="30" t="s">
        <v>227</v>
      </c>
      <c r="C2879" s="31" t="s">
        <v>227</v>
      </c>
      <c r="D2879" s="31" t="s">
        <v>205</v>
      </c>
      <c r="E2879" s="31" t="s">
        <v>186</v>
      </c>
      <c r="F2879" s="31" t="s">
        <v>186</v>
      </c>
      <c r="G2879" s="32" t="str">
        <f t="shared" si="498"/>
        <v>4.4.67.00.00</v>
      </c>
      <c r="H2879" s="33" t="s">
        <v>559</v>
      </c>
      <c r="I2879" s="32" t="str">
        <f t="shared" si="497"/>
        <v>S</v>
      </c>
      <c r="J2879" s="32">
        <f t="shared" si="499"/>
        <v>3</v>
      </c>
      <c r="K2879" s="35" t="s">
        <v>43</v>
      </c>
      <c r="L2879" s="38" t="s">
        <v>770</v>
      </c>
      <c r="M2879" s="32" t="s">
        <v>544</v>
      </c>
      <c r="N2879" s="59" t="s">
        <v>549</v>
      </c>
      <c r="O2879" s="61" t="s">
        <v>554</v>
      </c>
      <c r="Q2879" s="2" t="str">
        <f>B2879&amp;"."&amp;C2879&amp;"."&amp;D2879&amp;"."&amp;E2879&amp;"."&amp;F2879</f>
        <v>4.4.67.00.00</v>
      </c>
      <c r="R2879" s="2" t="str">
        <f>SUBSTITUTE(Q2879,".","")</f>
        <v>44670000</v>
      </c>
      <c r="S2879" s="2" t="b">
        <f>R2879=T2879</f>
        <v>1</v>
      </c>
      <c r="T2879" s="6" t="str">
        <f>TRIM(SUBSTITUTE(TEXT(G2879,"00000000"),".",""))</f>
        <v>44670000</v>
      </c>
      <c r="V2879" s="11" t="str">
        <f>IF(IFERROR(SEARCH("Último",K2879),0)&gt;0,"A","S")</f>
        <v>S</v>
      </c>
      <c r="W2879" s="3" t="b">
        <f>V2879=I2879</f>
        <v>1</v>
      </c>
      <c r="Y2879" s="2" t="str">
        <f>G2879&amp;" - "&amp;H2879</f>
        <v>4.4.67.00.00 - EXECUÇÃO DE CONTRATO DE PARCERIA PÚBLICO-PRIVADA - PPP</v>
      </c>
      <c r="Z2879" s="2" t="s">
        <v>549</v>
      </c>
    </row>
    <row r="2880" spans="2:26" x14ac:dyDescent="0.25">
      <c r="B2880" s="30" t="s">
        <v>227</v>
      </c>
      <c r="C2880" s="31" t="s">
        <v>227</v>
      </c>
      <c r="D2880" s="31" t="s">
        <v>205</v>
      </c>
      <c r="E2880" s="31" t="s">
        <v>416</v>
      </c>
      <c r="F2880" s="31" t="s">
        <v>186</v>
      </c>
      <c r="G2880" s="32" t="str">
        <f t="shared" si="498"/>
        <v>4.4.67.82.00</v>
      </c>
      <c r="H2880" s="33" t="s">
        <v>81</v>
      </c>
      <c r="I2880" s="34" t="str">
        <f t="shared" si="497"/>
        <v>S</v>
      </c>
      <c r="J2880" s="32">
        <f t="shared" si="499"/>
        <v>4</v>
      </c>
      <c r="K2880" s="35" t="s">
        <v>46</v>
      </c>
      <c r="L2880" s="32" t="s">
        <v>770</v>
      </c>
      <c r="M2880" s="32" t="s">
        <v>544</v>
      </c>
      <c r="N2880" s="59" t="s">
        <v>549</v>
      </c>
      <c r="O2880" s="61" t="s">
        <v>554</v>
      </c>
      <c r="Q2880" s="2" t="str">
        <f>B2880&amp;"."&amp;C2880&amp;"."&amp;D2880&amp;"."&amp;E2880&amp;"."&amp;F2880</f>
        <v>4.4.67.82.00</v>
      </c>
      <c r="R2880" s="2" t="str">
        <f>SUBSTITUTE(Q2880,".","")</f>
        <v>44678200</v>
      </c>
      <c r="S2880" s="2" t="b">
        <f>R2880=T2880</f>
        <v>1</v>
      </c>
      <c r="T2880" s="6" t="str">
        <f>TRIM(SUBSTITUTE(TEXT(G2880,"00000000"),".",""))</f>
        <v>44678200</v>
      </c>
      <c r="V2880" s="9" t="str">
        <f>IF(IFERROR(SEARCH("Último",K2880),0)&gt;0,"A","S")</f>
        <v>S</v>
      </c>
      <c r="W2880" s="2" t="b">
        <f>V2880=I2880</f>
        <v>1</v>
      </c>
      <c r="Y2880" s="2" t="str">
        <f>G2880&amp;" - "&amp;H2880</f>
        <v>4.4.67.82.00 - APORTE DE RECURSOS PELO PARCEIRO PÚBLICO EM FAVOR DO PARCEIRO PRIVADO DECORRENTE DE CONTRATO DE PARCERIA PÚBLICO-PRIVADA - PPP</v>
      </c>
      <c r="Z2880" s="2" t="s">
        <v>549</v>
      </c>
    </row>
    <row r="2881" spans="2:26" x14ac:dyDescent="0.25">
      <c r="B2881" s="36" t="s">
        <v>227</v>
      </c>
      <c r="C2881" s="37" t="s">
        <v>227</v>
      </c>
      <c r="D2881" s="37" t="s">
        <v>205</v>
      </c>
      <c r="E2881" s="37" t="s">
        <v>416</v>
      </c>
      <c r="F2881" s="37" t="s">
        <v>173</v>
      </c>
      <c r="G2881" s="38" t="str">
        <f t="shared" si="498"/>
        <v>4.4.67.82.01</v>
      </c>
      <c r="H2881" s="45" t="s">
        <v>81</v>
      </c>
      <c r="I2881" s="29" t="str">
        <f t="shared" si="497"/>
        <v>A</v>
      </c>
      <c r="J2881" s="38">
        <f t="shared" si="499"/>
        <v>5</v>
      </c>
      <c r="K2881" s="39" t="s">
        <v>47</v>
      </c>
      <c r="L2881" s="38" t="s">
        <v>770</v>
      </c>
      <c r="M2881" s="38" t="s">
        <v>545</v>
      </c>
      <c r="N2881" s="59" t="s">
        <v>549</v>
      </c>
      <c r="O2881" s="62" t="s">
        <v>554</v>
      </c>
      <c r="T2881" s="6"/>
    </row>
    <row r="2882" spans="2:26" x14ac:dyDescent="0.25">
      <c r="B2882" s="30" t="s">
        <v>227</v>
      </c>
      <c r="C2882" s="31" t="s">
        <v>227</v>
      </c>
      <c r="D2882" s="31" t="s">
        <v>205</v>
      </c>
      <c r="E2882" s="31" t="s">
        <v>219</v>
      </c>
      <c r="F2882" s="31" t="s">
        <v>186</v>
      </c>
      <c r="G2882" s="32" t="str">
        <f t="shared" si="498"/>
        <v>4.4.67.83.00</v>
      </c>
      <c r="H2882" s="33" t="s">
        <v>560</v>
      </c>
      <c r="I2882" s="34" t="str">
        <f t="shared" si="497"/>
        <v>S</v>
      </c>
      <c r="J2882" s="32">
        <f t="shared" si="499"/>
        <v>4</v>
      </c>
      <c r="K2882" s="35" t="s">
        <v>46</v>
      </c>
      <c r="L2882" s="32" t="s">
        <v>770</v>
      </c>
      <c r="M2882" s="32" t="s">
        <v>544</v>
      </c>
      <c r="N2882" s="59" t="s">
        <v>549</v>
      </c>
      <c r="O2882" s="61" t="s">
        <v>554</v>
      </c>
      <c r="Q2882" s="2" t="str">
        <f>B2882&amp;"."&amp;C2882&amp;"."&amp;D2882&amp;"."&amp;E2882&amp;"."&amp;F2882</f>
        <v>4.4.67.83.00</v>
      </c>
      <c r="R2882" s="2" t="str">
        <f>SUBSTITUTE(Q2882,".","")</f>
        <v>44678300</v>
      </c>
      <c r="S2882" s="2" t="b">
        <f>R2882=T2882</f>
        <v>1</v>
      </c>
      <c r="T2882" s="6" t="str">
        <f>TRIM(SUBSTITUTE(TEXT(G2882,"00000000"),".",""))</f>
        <v>44678300</v>
      </c>
      <c r="V2882" s="9" t="str">
        <f>IF(IFERROR(SEARCH("Último",K2882),0)&gt;0,"A","S")</f>
        <v>S</v>
      </c>
      <c r="W2882" s="2" t="b">
        <f>V2882=I2882</f>
        <v>1</v>
      </c>
      <c r="Y2882" s="2" t="str">
        <f>G2882&amp;" - "&amp;H2882</f>
        <v>4.4.67.83.00 - DESPESAS DECORRENTES DE CONTRATO DE PARCERIA PÚBLICO-PRIVADA - PPP, EXCETO SUBVENÇÕES ECONÔMICAS, APORTE E FUNDO GARANTIDOR</v>
      </c>
      <c r="Z2882" s="2" t="s">
        <v>549</v>
      </c>
    </row>
    <row r="2883" spans="2:26" x14ac:dyDescent="0.25">
      <c r="B2883" s="36" t="s">
        <v>227</v>
      </c>
      <c r="C2883" s="37" t="s">
        <v>227</v>
      </c>
      <c r="D2883" s="37" t="s">
        <v>205</v>
      </c>
      <c r="E2883" s="37" t="s">
        <v>219</v>
      </c>
      <c r="F2883" s="37" t="s">
        <v>173</v>
      </c>
      <c r="G2883" s="38" t="str">
        <f t="shared" si="498"/>
        <v>4.4.67.83.01</v>
      </c>
      <c r="H2883" s="45" t="s">
        <v>560</v>
      </c>
      <c r="I2883" s="29" t="str">
        <f t="shared" si="497"/>
        <v>A</v>
      </c>
      <c r="J2883" s="38">
        <f t="shared" si="499"/>
        <v>5</v>
      </c>
      <c r="K2883" s="39" t="s">
        <v>47</v>
      </c>
      <c r="L2883" s="38" t="s">
        <v>770</v>
      </c>
      <c r="M2883" s="38" t="s">
        <v>545</v>
      </c>
      <c r="N2883" s="59" t="s">
        <v>549</v>
      </c>
      <c r="O2883" s="62" t="s">
        <v>554</v>
      </c>
      <c r="T2883" s="6"/>
    </row>
    <row r="2884" spans="2:26" s="3" customFormat="1" x14ac:dyDescent="0.25">
      <c r="B2884" s="30" t="s">
        <v>227</v>
      </c>
      <c r="C2884" s="31" t="s">
        <v>227</v>
      </c>
      <c r="D2884" s="31" t="s">
        <v>208</v>
      </c>
      <c r="E2884" s="31" t="s">
        <v>186</v>
      </c>
      <c r="F2884" s="31" t="s">
        <v>186</v>
      </c>
      <c r="G2884" s="32" t="str">
        <f t="shared" si="498"/>
        <v>4.4.70.00.00</v>
      </c>
      <c r="H2884" s="41" t="s">
        <v>478</v>
      </c>
      <c r="I2884" s="34" t="str">
        <f t="shared" si="497"/>
        <v>S</v>
      </c>
      <c r="J2884" s="32">
        <f t="shared" si="499"/>
        <v>3</v>
      </c>
      <c r="K2884" s="35" t="s">
        <v>43</v>
      </c>
      <c r="L2884" s="38" t="s">
        <v>770</v>
      </c>
      <c r="M2884" s="32" t="s">
        <v>544</v>
      </c>
      <c r="N2884" s="59" t="s">
        <v>549</v>
      </c>
      <c r="O2884" s="61" t="s">
        <v>554</v>
      </c>
      <c r="Q2884" s="2" t="str">
        <f>B2884&amp;"."&amp;C2884&amp;"."&amp;D2884&amp;"."&amp;E2884&amp;"."&amp;F2884</f>
        <v>4.4.70.00.00</v>
      </c>
      <c r="R2884" s="2" t="str">
        <f>SUBSTITUTE(Q2884,".","")</f>
        <v>44700000</v>
      </c>
      <c r="S2884" s="2" t="b">
        <f>R2884=T2884</f>
        <v>1</v>
      </c>
      <c r="T2884" s="6" t="str">
        <f>TRIM(SUBSTITUTE(TEXT(G2884,"00000000"),".",""))</f>
        <v>44700000</v>
      </c>
      <c r="V2884" s="11" t="str">
        <f>IF(IFERROR(SEARCH("Último",K2884),0)&gt;0,"A","S")</f>
        <v>S</v>
      </c>
      <c r="W2884" s="3" t="b">
        <f>V2884=I2884</f>
        <v>1</v>
      </c>
      <c r="Y2884" s="2" t="str">
        <f>G2884&amp;" - "&amp;H2884</f>
        <v>4.4.70.00.00 - TRANSFERÊNCIAS A INSTITUIÇÕES MULTIGOVERNAMENTAIS</v>
      </c>
      <c r="Z2884" s="2" t="s">
        <v>549</v>
      </c>
    </row>
    <row r="2885" spans="2:26" s="3" customFormat="1" x14ac:dyDescent="0.25">
      <c r="B2885" s="30" t="s">
        <v>227</v>
      </c>
      <c r="C2885" s="31" t="s">
        <v>227</v>
      </c>
      <c r="D2885" s="31" t="s">
        <v>208</v>
      </c>
      <c r="E2885" s="31" t="s">
        <v>163</v>
      </c>
      <c r="F2885" s="31" t="s">
        <v>186</v>
      </c>
      <c r="G2885" s="32" t="str">
        <f t="shared" si="498"/>
        <v>4.4.70.41.00</v>
      </c>
      <c r="H2885" s="41" t="s">
        <v>28</v>
      </c>
      <c r="I2885" s="34" t="str">
        <f t="shared" ref="I2885:I2948" si="500">IF(J2885&lt;J2886,"S","A")</f>
        <v>S</v>
      </c>
      <c r="J2885" s="32">
        <f t="shared" si="499"/>
        <v>4</v>
      </c>
      <c r="K2885" s="35" t="s">
        <v>46</v>
      </c>
      <c r="L2885" s="32" t="s">
        <v>770</v>
      </c>
      <c r="M2885" s="32" t="s">
        <v>544</v>
      </c>
      <c r="N2885" s="59" t="s">
        <v>549</v>
      </c>
      <c r="O2885" s="61" t="s">
        <v>554</v>
      </c>
      <c r="Q2885" s="2"/>
      <c r="R2885" s="2"/>
      <c r="S2885" s="2"/>
      <c r="T2885" s="6"/>
      <c r="V2885" s="11"/>
      <c r="Y2885" s="2"/>
      <c r="Z2885" s="2"/>
    </row>
    <row r="2886" spans="2:26" s="3" customFormat="1" x14ac:dyDescent="0.25">
      <c r="B2886" s="36" t="s">
        <v>227</v>
      </c>
      <c r="C2886" s="37" t="s">
        <v>227</v>
      </c>
      <c r="D2886" s="37" t="s">
        <v>208</v>
      </c>
      <c r="E2886" s="37" t="s">
        <v>163</v>
      </c>
      <c r="F2886" s="37" t="s">
        <v>173</v>
      </c>
      <c r="G2886" s="38" t="str">
        <f t="shared" si="498"/>
        <v>4.4.70.41.01</v>
      </c>
      <c r="H2886" s="45" t="s">
        <v>555</v>
      </c>
      <c r="I2886" s="38" t="str">
        <f t="shared" si="500"/>
        <v>A</v>
      </c>
      <c r="J2886" s="38">
        <f t="shared" si="499"/>
        <v>5</v>
      </c>
      <c r="K2886" s="39" t="s">
        <v>47</v>
      </c>
      <c r="L2886" s="38" t="s">
        <v>770</v>
      </c>
      <c r="M2886" s="38" t="s">
        <v>545</v>
      </c>
      <c r="N2886" s="59" t="s">
        <v>549</v>
      </c>
      <c r="O2886" s="62" t="s">
        <v>554</v>
      </c>
      <c r="Q2886" s="2"/>
      <c r="R2886" s="2"/>
      <c r="S2886" s="2"/>
      <c r="T2886" s="6"/>
      <c r="V2886" s="11"/>
      <c r="Y2886" s="2"/>
      <c r="Z2886" s="2"/>
    </row>
    <row r="2887" spans="2:26" s="3" customFormat="1" x14ac:dyDescent="0.25">
      <c r="B2887" s="36" t="s">
        <v>227</v>
      </c>
      <c r="C2887" s="37" t="s">
        <v>227</v>
      </c>
      <c r="D2887" s="37" t="s">
        <v>208</v>
      </c>
      <c r="E2887" s="37" t="s">
        <v>163</v>
      </c>
      <c r="F2887" s="37" t="s">
        <v>138</v>
      </c>
      <c r="G2887" s="38" t="str">
        <f t="shared" si="498"/>
        <v>4.4.70.41.02</v>
      </c>
      <c r="H2887" s="45" t="s">
        <v>556</v>
      </c>
      <c r="I2887" s="38" t="str">
        <f t="shared" si="500"/>
        <v>A</v>
      </c>
      <c r="J2887" s="38">
        <f t="shared" si="499"/>
        <v>5</v>
      </c>
      <c r="K2887" s="39" t="s">
        <v>47</v>
      </c>
      <c r="L2887" s="38" t="s">
        <v>770</v>
      </c>
      <c r="M2887" s="38" t="s">
        <v>545</v>
      </c>
      <c r="N2887" s="59" t="s">
        <v>549</v>
      </c>
      <c r="O2887" s="62" t="s">
        <v>554</v>
      </c>
      <c r="Q2887" s="2"/>
      <c r="R2887" s="2"/>
      <c r="S2887" s="2"/>
      <c r="T2887" s="6"/>
      <c r="V2887" s="11"/>
      <c r="Y2887" s="2"/>
      <c r="Z2887" s="2"/>
    </row>
    <row r="2888" spans="2:26" s="3" customFormat="1" x14ac:dyDescent="0.25">
      <c r="B2888" s="36" t="s">
        <v>227</v>
      </c>
      <c r="C2888" s="37" t="s">
        <v>227</v>
      </c>
      <c r="D2888" s="37" t="s">
        <v>208</v>
      </c>
      <c r="E2888" s="37" t="s">
        <v>163</v>
      </c>
      <c r="F2888" s="37" t="s">
        <v>191</v>
      </c>
      <c r="G2888" s="38" t="str">
        <f t="shared" si="498"/>
        <v>4.4.70.41.99</v>
      </c>
      <c r="H2888" s="45" t="s">
        <v>557</v>
      </c>
      <c r="I2888" s="38" t="str">
        <f t="shared" si="500"/>
        <v>A</v>
      </c>
      <c r="J2888" s="38">
        <f t="shared" si="499"/>
        <v>5</v>
      </c>
      <c r="K2888" s="39" t="s">
        <v>47</v>
      </c>
      <c r="L2888" s="38" t="s">
        <v>770</v>
      </c>
      <c r="M2888" s="38" t="s">
        <v>545</v>
      </c>
      <c r="N2888" s="59" t="s">
        <v>549</v>
      </c>
      <c r="O2888" s="62" t="s">
        <v>554</v>
      </c>
      <c r="Q2888" s="2"/>
      <c r="R2888" s="2"/>
      <c r="S2888" s="2"/>
      <c r="T2888" s="6"/>
      <c r="V2888" s="11"/>
      <c r="Y2888" s="2"/>
      <c r="Z2888" s="2"/>
    </row>
    <row r="2889" spans="2:26" s="3" customFormat="1" x14ac:dyDescent="0.25">
      <c r="B2889" s="30" t="s">
        <v>227</v>
      </c>
      <c r="C2889" s="31" t="s">
        <v>227</v>
      </c>
      <c r="D2889" s="31" t="s">
        <v>208</v>
      </c>
      <c r="E2889" s="31" t="s">
        <v>164</v>
      </c>
      <c r="F2889" s="31" t="s">
        <v>186</v>
      </c>
      <c r="G2889" s="32" t="str">
        <f t="shared" ref="G2889:G2952" si="501">B2889&amp;"."&amp;C2889&amp;"."&amp;D2889&amp;"."&amp;E2889&amp;"."&amp;F2889</f>
        <v>4.4.70.42.00</v>
      </c>
      <c r="H2889" s="41" t="s">
        <v>29</v>
      </c>
      <c r="I2889" s="34" t="str">
        <f t="shared" si="500"/>
        <v>S</v>
      </c>
      <c r="J2889" s="32">
        <f t="shared" ref="J2889:J2952" si="502">IF( (VALUE(F2889) &gt; 0), 5,IF( (VALUE(E2889) &gt; 0), 4,IF( (VALUE(D2889) &gt; 0), 3,IF( (VALUE(C2889) &gt; 0), 2,1))))</f>
        <v>4</v>
      </c>
      <c r="K2889" s="35" t="s">
        <v>46</v>
      </c>
      <c r="L2889" s="32" t="s">
        <v>770</v>
      </c>
      <c r="M2889" s="32" t="s">
        <v>544</v>
      </c>
      <c r="N2889" s="59" t="s">
        <v>549</v>
      </c>
      <c r="O2889" s="61" t="s">
        <v>554</v>
      </c>
      <c r="Q2889" s="2"/>
      <c r="R2889" s="2"/>
      <c r="S2889" s="2"/>
      <c r="T2889" s="6"/>
      <c r="V2889" s="11"/>
      <c r="Y2889" s="2"/>
      <c r="Z2889" s="2"/>
    </row>
    <row r="2890" spans="2:26" x14ac:dyDescent="0.25">
      <c r="B2890" s="36" t="s">
        <v>227</v>
      </c>
      <c r="C2890" s="37" t="s">
        <v>227</v>
      </c>
      <c r="D2890" s="37" t="s">
        <v>208</v>
      </c>
      <c r="E2890" s="37" t="s">
        <v>164</v>
      </c>
      <c r="F2890" s="37" t="s">
        <v>191</v>
      </c>
      <c r="G2890" s="38" t="str">
        <f t="shared" si="501"/>
        <v>4.4.70.42.99</v>
      </c>
      <c r="H2890" s="23" t="s">
        <v>713</v>
      </c>
      <c r="I2890" s="38" t="str">
        <f t="shared" si="500"/>
        <v>A</v>
      </c>
      <c r="J2890" s="38">
        <f t="shared" si="502"/>
        <v>5</v>
      </c>
      <c r="K2890" s="39" t="s">
        <v>47</v>
      </c>
      <c r="L2890" s="38" t="s">
        <v>770</v>
      </c>
      <c r="M2890" s="38" t="s">
        <v>545</v>
      </c>
      <c r="N2890" s="59" t="s">
        <v>549</v>
      </c>
      <c r="O2890" s="62" t="s">
        <v>554</v>
      </c>
      <c r="Q2890" s="2" t="str">
        <f>B2890&amp;"."&amp;C2890&amp;"."&amp;D2890&amp;"."&amp;E2890&amp;"."&amp;F2890</f>
        <v>4.4.70.42.99</v>
      </c>
      <c r="R2890" s="2" t="str">
        <f>SUBSTITUTE(Q2890,".","")</f>
        <v>44704299</v>
      </c>
      <c r="S2890" s="2" t="b">
        <f>R2890=T2890</f>
        <v>1</v>
      </c>
      <c r="T2890" s="6" t="str">
        <f>TRIM(SUBSTITUTE(TEXT(G2890,"00000000"),".",""))</f>
        <v>44704299</v>
      </c>
      <c r="V2890" s="9" t="str">
        <f>IF(IFERROR(SEARCH("Último",K2890),0)&gt;0,"A","S")</f>
        <v>A</v>
      </c>
      <c r="W2890" s="2" t="b">
        <f>V2890=I2890</f>
        <v>1</v>
      </c>
      <c r="Y2890" s="2" t="str">
        <f>G2890&amp;" - "&amp;H2890</f>
        <v>4.4.70.42.99 - OUTROS AUXÍLIOS</v>
      </c>
      <c r="Z2890" s="2" t="s">
        <v>549</v>
      </c>
    </row>
    <row r="2891" spans="2:26" x14ac:dyDescent="0.25">
      <c r="B2891" s="30" t="s">
        <v>227</v>
      </c>
      <c r="C2891" s="31" t="s">
        <v>227</v>
      </c>
      <c r="D2891" s="31" t="s">
        <v>208</v>
      </c>
      <c r="E2891" s="31" t="s">
        <v>185</v>
      </c>
      <c r="F2891" s="31" t="s">
        <v>186</v>
      </c>
      <c r="G2891" s="32" t="str">
        <f t="shared" si="501"/>
        <v>4.4.70.92.00</v>
      </c>
      <c r="H2891" s="41" t="s">
        <v>59</v>
      </c>
      <c r="I2891" s="34" t="str">
        <f t="shared" si="500"/>
        <v>S</v>
      </c>
      <c r="J2891" s="32">
        <f t="shared" si="502"/>
        <v>4</v>
      </c>
      <c r="K2891" s="35" t="s">
        <v>46</v>
      </c>
      <c r="L2891" s="32" t="s">
        <v>770</v>
      </c>
      <c r="M2891" s="32" t="s">
        <v>545</v>
      </c>
      <c r="N2891" s="59" t="s">
        <v>549</v>
      </c>
      <c r="O2891" s="61" t="s">
        <v>554</v>
      </c>
      <c r="Q2891" s="2" t="str">
        <f>B2891&amp;"."&amp;C2891&amp;"."&amp;D2891&amp;"."&amp;E2891&amp;"."&amp;F2891</f>
        <v>4.4.70.92.00</v>
      </c>
      <c r="R2891" s="2" t="str">
        <f>SUBSTITUTE(Q2891,".","")</f>
        <v>44709200</v>
      </c>
      <c r="S2891" s="2" t="b">
        <f>R2891=T2891</f>
        <v>1</v>
      </c>
      <c r="T2891" s="6" t="str">
        <f>TRIM(SUBSTITUTE(TEXT(G2891,"00000000"),".",""))</f>
        <v>44709200</v>
      </c>
      <c r="V2891" s="9" t="str">
        <f>IF(IFERROR(SEARCH("Último",K2891),0)&gt;0,"A","S")</f>
        <v>S</v>
      </c>
      <c r="W2891" s="2" t="b">
        <f>V2891=I2891</f>
        <v>1</v>
      </c>
      <c r="Y2891" s="2" t="str">
        <f>G2891&amp;" - "&amp;H2891</f>
        <v>4.4.70.92.00 - DESPESAS DE EXERCÍCIOS ANTERIORES</v>
      </c>
      <c r="Z2891" s="2" t="s">
        <v>549</v>
      </c>
    </row>
    <row r="2892" spans="2:26" x14ac:dyDescent="0.25">
      <c r="B2892" s="36" t="s">
        <v>227</v>
      </c>
      <c r="C2892" s="37" t="s">
        <v>227</v>
      </c>
      <c r="D2892" s="37" t="s">
        <v>208</v>
      </c>
      <c r="E2892" s="37" t="s">
        <v>185</v>
      </c>
      <c r="F2892" s="37" t="s">
        <v>191</v>
      </c>
      <c r="G2892" s="38" t="str">
        <f t="shared" si="501"/>
        <v>4.4.70.92.99</v>
      </c>
      <c r="H2892" s="23" t="s">
        <v>571</v>
      </c>
      <c r="I2892" s="38" t="str">
        <f t="shared" si="500"/>
        <v>A</v>
      </c>
      <c r="J2892" s="38">
        <f t="shared" si="502"/>
        <v>5</v>
      </c>
      <c r="K2892" s="39" t="s">
        <v>47</v>
      </c>
      <c r="L2892" s="38" t="s">
        <v>770</v>
      </c>
      <c r="M2892" s="38" t="s">
        <v>545</v>
      </c>
      <c r="N2892" s="59" t="s">
        <v>549</v>
      </c>
      <c r="O2892" s="62" t="s">
        <v>554</v>
      </c>
      <c r="Q2892" s="2" t="str">
        <f>B2892&amp;"."&amp;C2892&amp;"."&amp;D2892&amp;"."&amp;E2892&amp;"."&amp;F2892</f>
        <v>4.4.70.92.99</v>
      </c>
      <c r="R2892" s="2" t="str">
        <f>SUBSTITUTE(Q2892,".","")</f>
        <v>44709299</v>
      </c>
      <c r="S2892" s="2" t="b">
        <f>R2892=T2892</f>
        <v>1</v>
      </c>
      <c r="T2892" s="6" t="str">
        <f>TRIM(SUBSTITUTE(TEXT(G2892,"00000000"),".",""))</f>
        <v>44709299</v>
      </c>
      <c r="V2892" s="9" t="str">
        <f>IF(IFERROR(SEARCH("Último",K2892),0)&gt;0,"A","S")</f>
        <v>A</v>
      </c>
      <c r="W2892" s="2" t="b">
        <f>V2892=I2892</f>
        <v>1</v>
      </c>
      <c r="Y2892" s="2" t="str">
        <f>G2892&amp;" - "&amp;H2892</f>
        <v>4.4.70.92.99 - OUTRAS DESPESAS DE EXERCÍCIOS ANTERIORES</v>
      </c>
      <c r="Z2892" s="2" t="s">
        <v>549</v>
      </c>
    </row>
    <row r="2893" spans="2:26" s="3" customFormat="1" x14ac:dyDescent="0.25">
      <c r="B2893" s="30" t="s">
        <v>227</v>
      </c>
      <c r="C2893" s="31" t="s">
        <v>227</v>
      </c>
      <c r="D2893" s="31" t="s">
        <v>209</v>
      </c>
      <c r="E2893" s="31" t="s">
        <v>186</v>
      </c>
      <c r="F2893" s="31" t="s">
        <v>186</v>
      </c>
      <c r="G2893" s="32" t="str">
        <f t="shared" si="501"/>
        <v>4.4.71.00.00</v>
      </c>
      <c r="H2893" s="41" t="s">
        <v>425</v>
      </c>
      <c r="I2893" s="32" t="str">
        <f t="shared" si="500"/>
        <v>S</v>
      </c>
      <c r="J2893" s="32">
        <f t="shared" si="502"/>
        <v>3</v>
      </c>
      <c r="K2893" s="35" t="s">
        <v>43</v>
      </c>
      <c r="L2893" s="38" t="s">
        <v>770</v>
      </c>
      <c r="M2893" s="32" t="s">
        <v>544</v>
      </c>
      <c r="N2893" s="59" t="s">
        <v>549</v>
      </c>
      <c r="O2893" s="61" t="s">
        <v>554</v>
      </c>
      <c r="Q2893" s="2" t="str">
        <f>B2893&amp;"."&amp;C2893&amp;"."&amp;D2893&amp;"."&amp;E2893&amp;"."&amp;F2893</f>
        <v>4.4.71.00.00</v>
      </c>
      <c r="R2893" s="2" t="str">
        <f>SUBSTITUTE(Q2893,".","")</f>
        <v>44710000</v>
      </c>
      <c r="S2893" s="2" t="b">
        <f>R2893=T2893</f>
        <v>1</v>
      </c>
      <c r="T2893" s="6" t="str">
        <f>TRIM(SUBSTITUTE(TEXT(G2893,"00000000"),".",""))</f>
        <v>44710000</v>
      </c>
      <c r="U2893" s="3" t="s">
        <v>412</v>
      </c>
      <c r="V2893" s="11" t="str">
        <f>IF(IFERROR(SEARCH("Último",K2893),0)&gt;0,"A","S")</f>
        <v>S</v>
      </c>
      <c r="W2893" s="3" t="b">
        <f>V2893=I2893</f>
        <v>1</v>
      </c>
      <c r="Y2893" s="2" t="str">
        <f>G2893&amp;" - "&amp;H2893</f>
        <v>4.4.71.00.00 - TRANSFERÊNCIAS A CONSÓRCIOS PÚBLICOS MEDIANTE CONTRATO DE RATEIO</v>
      </c>
      <c r="Z2893" s="2" t="s">
        <v>549</v>
      </c>
    </row>
    <row r="2894" spans="2:26" s="3" customFormat="1" x14ac:dyDescent="0.25">
      <c r="B2894" s="30" t="s">
        <v>227</v>
      </c>
      <c r="C2894" s="31" t="s">
        <v>227</v>
      </c>
      <c r="D2894" s="31" t="s">
        <v>209</v>
      </c>
      <c r="E2894" s="31" t="s">
        <v>208</v>
      </c>
      <c r="F2894" s="31" t="s">
        <v>186</v>
      </c>
      <c r="G2894" s="32" t="str">
        <f t="shared" si="501"/>
        <v>4.4.71.70.00</v>
      </c>
      <c r="H2894" s="33" t="s">
        <v>253</v>
      </c>
      <c r="I2894" s="34" t="str">
        <f t="shared" si="500"/>
        <v>S</v>
      </c>
      <c r="J2894" s="32">
        <f t="shared" si="502"/>
        <v>4</v>
      </c>
      <c r="K2894" s="35" t="s">
        <v>46</v>
      </c>
      <c r="L2894" s="32" t="s">
        <v>770</v>
      </c>
      <c r="M2894" s="32" t="s">
        <v>545</v>
      </c>
      <c r="N2894" s="59" t="s">
        <v>549</v>
      </c>
      <c r="O2894" s="61" t="s">
        <v>554</v>
      </c>
      <c r="Q2894" s="2" t="str">
        <f>B2894&amp;"."&amp;C2894&amp;"."&amp;D2894&amp;"."&amp;E2894&amp;"."&amp;F2894</f>
        <v>4.4.71.70.00</v>
      </c>
      <c r="R2894" s="2" t="str">
        <f>SUBSTITUTE(Q2894,".","")</f>
        <v>44717000</v>
      </c>
      <c r="S2894" s="2" t="b">
        <f>R2894=T2894</f>
        <v>1</v>
      </c>
      <c r="T2894" s="6" t="str">
        <f>TRIM(SUBSTITUTE(TEXT(G2894,"00000000"),".",""))</f>
        <v>44717000</v>
      </c>
      <c r="V2894" s="11" t="str">
        <f>IF(IFERROR(SEARCH("Último",K2894),0)&gt;0,"A","S")</f>
        <v>S</v>
      </c>
      <c r="W2894" s="3" t="b">
        <f>V2894=I2894</f>
        <v>1</v>
      </c>
      <c r="Y2894" s="2" t="str">
        <f>G2894&amp;" - "&amp;H2894</f>
        <v>4.4.71.70.00 - RATEIO PELA PARTICIPAÇÃO EM CONSÓRCIO PÚBLICO</v>
      </c>
      <c r="Z2894" s="2" t="s">
        <v>549</v>
      </c>
    </row>
    <row r="2895" spans="2:26" s="3" customFormat="1" x14ac:dyDescent="0.25">
      <c r="B2895" s="36" t="s">
        <v>227</v>
      </c>
      <c r="C2895" s="37" t="s">
        <v>227</v>
      </c>
      <c r="D2895" s="37" t="s">
        <v>209</v>
      </c>
      <c r="E2895" s="37" t="s">
        <v>208</v>
      </c>
      <c r="F2895" s="37" t="s">
        <v>173</v>
      </c>
      <c r="G2895" s="38" t="str">
        <f t="shared" si="501"/>
        <v>4.4.71.70.01</v>
      </c>
      <c r="H2895" s="45" t="s">
        <v>253</v>
      </c>
      <c r="I2895" s="29" t="str">
        <f t="shared" si="500"/>
        <v>A</v>
      </c>
      <c r="J2895" s="38">
        <f t="shared" si="502"/>
        <v>5</v>
      </c>
      <c r="K2895" s="39" t="s">
        <v>47</v>
      </c>
      <c r="L2895" s="38" t="s">
        <v>770</v>
      </c>
      <c r="M2895" s="38" t="s">
        <v>545</v>
      </c>
      <c r="N2895" s="59" t="s">
        <v>549</v>
      </c>
      <c r="O2895" s="62" t="s">
        <v>554</v>
      </c>
      <c r="Q2895" s="2"/>
      <c r="R2895" s="2"/>
      <c r="S2895" s="2"/>
      <c r="T2895" s="6"/>
      <c r="V2895" s="11"/>
      <c r="Y2895" s="2"/>
      <c r="Z2895" s="2"/>
    </row>
    <row r="2896" spans="2:26" s="3" customFormat="1" x14ac:dyDescent="0.25">
      <c r="B2896" s="30" t="s">
        <v>227</v>
      </c>
      <c r="C2896" s="31" t="s">
        <v>227</v>
      </c>
      <c r="D2896" s="31" t="s">
        <v>209</v>
      </c>
      <c r="E2896" s="31" t="s">
        <v>185</v>
      </c>
      <c r="F2896" s="31" t="s">
        <v>186</v>
      </c>
      <c r="G2896" s="32" t="str">
        <f t="shared" si="501"/>
        <v>4.4.71.92.00</v>
      </c>
      <c r="H2896" s="33" t="s">
        <v>59</v>
      </c>
      <c r="I2896" s="34" t="str">
        <f t="shared" si="500"/>
        <v>S</v>
      </c>
      <c r="J2896" s="32">
        <f t="shared" si="502"/>
        <v>4</v>
      </c>
      <c r="K2896" s="35" t="s">
        <v>46</v>
      </c>
      <c r="L2896" s="32" t="s">
        <v>770</v>
      </c>
      <c r="M2896" s="32" t="s">
        <v>545</v>
      </c>
      <c r="N2896" s="59" t="s">
        <v>549</v>
      </c>
      <c r="O2896" s="61" t="s">
        <v>554</v>
      </c>
      <c r="Q2896" s="2" t="str">
        <f>B2896&amp;"."&amp;C2896&amp;"."&amp;D2896&amp;"."&amp;E2896&amp;"."&amp;F2896</f>
        <v>4.4.71.92.00</v>
      </c>
      <c r="R2896" s="2" t="str">
        <f>SUBSTITUTE(Q2896,".","")</f>
        <v>44719200</v>
      </c>
      <c r="S2896" s="2" t="b">
        <f>R2896=T2896</f>
        <v>1</v>
      </c>
      <c r="T2896" s="6" t="str">
        <f>TRIM(SUBSTITUTE(TEXT(G2896,"00000000"),".",""))</f>
        <v>44719200</v>
      </c>
      <c r="V2896" s="11" t="str">
        <f>IF(IFERROR(SEARCH("Último",K2896),0)&gt;0,"A","S")</f>
        <v>S</v>
      </c>
      <c r="W2896" s="3" t="b">
        <f>V2896=I2896</f>
        <v>1</v>
      </c>
      <c r="Y2896" s="2" t="str">
        <f>G2896&amp;" - "&amp;H2896</f>
        <v>4.4.71.92.00 - DESPESAS DE EXERCÍCIOS ANTERIORES</v>
      </c>
      <c r="Z2896" s="2" t="s">
        <v>549</v>
      </c>
    </row>
    <row r="2897" spans="2:26" s="3" customFormat="1" x14ac:dyDescent="0.25">
      <c r="B2897" s="36" t="s">
        <v>227</v>
      </c>
      <c r="C2897" s="37" t="s">
        <v>227</v>
      </c>
      <c r="D2897" s="37" t="s">
        <v>209</v>
      </c>
      <c r="E2897" s="37" t="s">
        <v>185</v>
      </c>
      <c r="F2897" s="37" t="s">
        <v>191</v>
      </c>
      <c r="G2897" s="38" t="str">
        <f t="shared" si="501"/>
        <v>4.4.71.92.99</v>
      </c>
      <c r="H2897" s="45" t="s">
        <v>571</v>
      </c>
      <c r="I2897" s="29" t="str">
        <f t="shared" si="500"/>
        <v>A</v>
      </c>
      <c r="J2897" s="38">
        <f t="shared" si="502"/>
        <v>5</v>
      </c>
      <c r="K2897" s="39" t="s">
        <v>47</v>
      </c>
      <c r="L2897" s="38" t="s">
        <v>770</v>
      </c>
      <c r="M2897" s="38" t="s">
        <v>545</v>
      </c>
      <c r="N2897" s="59" t="s">
        <v>549</v>
      </c>
      <c r="O2897" s="62" t="s">
        <v>554</v>
      </c>
      <c r="Q2897" s="2"/>
      <c r="R2897" s="2"/>
      <c r="S2897" s="2"/>
      <c r="T2897" s="6"/>
      <c r="V2897" s="11"/>
      <c r="Y2897" s="2"/>
      <c r="Z2897" s="2"/>
    </row>
    <row r="2898" spans="2:26" s="3" customFormat="1" x14ac:dyDescent="0.25">
      <c r="B2898" s="30" t="s">
        <v>227</v>
      </c>
      <c r="C2898" s="31" t="s">
        <v>227</v>
      </c>
      <c r="D2898" s="31" t="s">
        <v>210</v>
      </c>
      <c r="E2898" s="31" t="s">
        <v>186</v>
      </c>
      <c r="F2898" s="31" t="s">
        <v>186</v>
      </c>
      <c r="G2898" s="32" t="str">
        <f t="shared" si="501"/>
        <v>4.4.72.00.00</v>
      </c>
      <c r="H2898" s="41" t="s">
        <v>479</v>
      </c>
      <c r="I2898" s="32" t="str">
        <f t="shared" si="500"/>
        <v>S</v>
      </c>
      <c r="J2898" s="32">
        <f t="shared" si="502"/>
        <v>3</v>
      </c>
      <c r="K2898" s="35" t="s">
        <v>43</v>
      </c>
      <c r="L2898" s="38" t="s">
        <v>770</v>
      </c>
      <c r="M2898" s="32" t="s">
        <v>544</v>
      </c>
      <c r="N2898" s="59" t="s">
        <v>549</v>
      </c>
      <c r="O2898" s="61" t="s">
        <v>554</v>
      </c>
      <c r="Q2898" s="2" t="str">
        <f>B2898&amp;"."&amp;C2898&amp;"."&amp;D2898&amp;"."&amp;E2898&amp;"."&amp;F2898</f>
        <v>4.4.72.00.00</v>
      </c>
      <c r="R2898" s="2" t="str">
        <f>SUBSTITUTE(Q2898,".","")</f>
        <v>44720000</v>
      </c>
      <c r="S2898" s="2" t="b">
        <f>R2898=T2898</f>
        <v>1</v>
      </c>
      <c r="T2898" s="6" t="str">
        <f>TRIM(SUBSTITUTE(TEXT(G2898,"00000000"),".",""))</f>
        <v>44720000</v>
      </c>
      <c r="V2898" s="11" t="str">
        <f>IF(IFERROR(SEARCH("Último",K2898),0)&gt;0,"A","S")</f>
        <v>S</v>
      </c>
      <c r="W2898" s="3" t="b">
        <f>V2898=I2898</f>
        <v>1</v>
      </c>
      <c r="Y2898" s="2" t="str">
        <f>G2898&amp;" - "&amp;H2898</f>
        <v>4.4.72.00.00 - EXECUÇÃO ORÇAMENTÁRIA DELEGADA A CONSÓRCIOS PÚBLICOS</v>
      </c>
      <c r="Z2898" s="2" t="s">
        <v>549</v>
      </c>
    </row>
    <row r="2899" spans="2:26" s="3" customFormat="1" x14ac:dyDescent="0.25">
      <c r="B2899" s="30" t="s">
        <v>227</v>
      </c>
      <c r="C2899" s="31" t="s">
        <v>227</v>
      </c>
      <c r="D2899" s="31" t="s">
        <v>210</v>
      </c>
      <c r="E2899" s="31" t="s">
        <v>137</v>
      </c>
      <c r="F2899" s="31" t="s">
        <v>186</v>
      </c>
      <c r="G2899" s="32" t="str">
        <f t="shared" si="501"/>
        <v>4.4.72.30.00</v>
      </c>
      <c r="H2899" s="41" t="s">
        <v>3</v>
      </c>
      <c r="I2899" s="34" t="str">
        <f t="shared" si="500"/>
        <v>S</v>
      </c>
      <c r="J2899" s="32">
        <f t="shared" si="502"/>
        <v>4</v>
      </c>
      <c r="K2899" s="35" t="s">
        <v>46</v>
      </c>
      <c r="L2899" s="32" t="s">
        <v>770</v>
      </c>
      <c r="M2899" s="32" t="s">
        <v>545</v>
      </c>
      <c r="N2899" s="59" t="s">
        <v>549</v>
      </c>
      <c r="O2899" s="61" t="s">
        <v>554</v>
      </c>
      <c r="Q2899" s="2"/>
      <c r="R2899" s="2"/>
      <c r="S2899" s="2"/>
      <c r="T2899" s="6"/>
      <c r="V2899" s="11"/>
      <c r="Y2899" s="2"/>
      <c r="Z2899" s="2"/>
    </row>
    <row r="2900" spans="2:26" s="3" customFormat="1" x14ac:dyDescent="0.25">
      <c r="B2900" s="36" t="s">
        <v>227</v>
      </c>
      <c r="C2900" s="37" t="s">
        <v>227</v>
      </c>
      <c r="D2900" s="37" t="s">
        <v>210</v>
      </c>
      <c r="E2900" s="37" t="s">
        <v>137</v>
      </c>
      <c r="F2900" s="37" t="s">
        <v>191</v>
      </c>
      <c r="G2900" s="38" t="str">
        <f t="shared" si="501"/>
        <v>4.4.72.30.99</v>
      </c>
      <c r="H2900" s="23" t="s">
        <v>25</v>
      </c>
      <c r="I2900" s="38" t="str">
        <f t="shared" si="500"/>
        <v>A</v>
      </c>
      <c r="J2900" s="38">
        <f t="shared" si="502"/>
        <v>5</v>
      </c>
      <c r="K2900" s="39" t="s">
        <v>47</v>
      </c>
      <c r="L2900" s="38" t="s">
        <v>770</v>
      </c>
      <c r="M2900" s="38" t="s">
        <v>545</v>
      </c>
      <c r="N2900" s="59" t="s">
        <v>549</v>
      </c>
      <c r="O2900" s="62" t="s">
        <v>554</v>
      </c>
      <c r="Q2900" s="2"/>
      <c r="R2900" s="2"/>
      <c r="S2900" s="2"/>
      <c r="T2900" s="6"/>
      <c r="V2900" s="11"/>
      <c r="Y2900" s="2"/>
      <c r="Z2900" s="2"/>
    </row>
    <row r="2901" spans="2:26" s="3" customFormat="1" x14ac:dyDescent="0.25">
      <c r="B2901" s="30" t="s">
        <v>227</v>
      </c>
      <c r="C2901" s="31" t="s">
        <v>227</v>
      </c>
      <c r="D2901" s="31" t="s">
        <v>210</v>
      </c>
      <c r="E2901" s="31" t="s">
        <v>172</v>
      </c>
      <c r="F2901" s="31" t="s">
        <v>186</v>
      </c>
      <c r="G2901" s="32" t="str">
        <f t="shared" si="501"/>
        <v>4.4.72.36.00</v>
      </c>
      <c r="H2901" s="41" t="s">
        <v>84</v>
      </c>
      <c r="I2901" s="34" t="str">
        <f t="shared" si="500"/>
        <v>S</v>
      </c>
      <c r="J2901" s="32">
        <f t="shared" si="502"/>
        <v>4</v>
      </c>
      <c r="K2901" s="35" t="s">
        <v>46</v>
      </c>
      <c r="L2901" s="32" t="s">
        <v>770</v>
      </c>
      <c r="M2901" s="32" t="s">
        <v>545</v>
      </c>
      <c r="N2901" s="59" t="s">
        <v>549</v>
      </c>
      <c r="O2901" s="61" t="s">
        <v>554</v>
      </c>
      <c r="Q2901" s="2"/>
      <c r="R2901" s="2"/>
      <c r="S2901" s="2"/>
      <c r="T2901" s="6"/>
      <c r="V2901" s="11"/>
      <c r="Y2901" s="2"/>
      <c r="Z2901" s="2"/>
    </row>
    <row r="2902" spans="2:26" s="3" customFormat="1" x14ac:dyDescent="0.25">
      <c r="B2902" s="36" t="s">
        <v>227</v>
      </c>
      <c r="C2902" s="37" t="s">
        <v>227</v>
      </c>
      <c r="D2902" s="37" t="s">
        <v>210</v>
      </c>
      <c r="E2902" s="37" t="s">
        <v>172</v>
      </c>
      <c r="F2902" s="37" t="s">
        <v>191</v>
      </c>
      <c r="G2902" s="38" t="str">
        <f t="shared" si="501"/>
        <v>4.4.72.36.99</v>
      </c>
      <c r="H2902" s="23" t="s">
        <v>84</v>
      </c>
      <c r="I2902" s="38" t="str">
        <f t="shared" si="500"/>
        <v>A</v>
      </c>
      <c r="J2902" s="38">
        <f t="shared" si="502"/>
        <v>5</v>
      </c>
      <c r="K2902" s="39" t="s">
        <v>47</v>
      </c>
      <c r="L2902" s="38" t="s">
        <v>770</v>
      </c>
      <c r="M2902" s="38" t="s">
        <v>545</v>
      </c>
      <c r="N2902" s="59" t="s">
        <v>549</v>
      </c>
      <c r="O2902" s="62" t="s">
        <v>554</v>
      </c>
      <c r="Q2902" s="2"/>
      <c r="R2902" s="2"/>
      <c r="S2902" s="2"/>
      <c r="T2902" s="6"/>
      <c r="V2902" s="11"/>
      <c r="Y2902" s="2"/>
      <c r="Z2902" s="2"/>
    </row>
    <row r="2903" spans="2:26" s="3" customFormat="1" x14ac:dyDescent="0.25">
      <c r="B2903" s="30" t="s">
        <v>227</v>
      </c>
      <c r="C2903" s="31" t="s">
        <v>227</v>
      </c>
      <c r="D2903" s="31" t="s">
        <v>210</v>
      </c>
      <c r="E2903" s="31" t="s">
        <v>184</v>
      </c>
      <c r="F2903" s="31" t="s">
        <v>186</v>
      </c>
      <c r="G2903" s="32" t="str">
        <f t="shared" si="501"/>
        <v>4.4.72.39.00</v>
      </c>
      <c r="H2903" s="41" t="s">
        <v>80</v>
      </c>
      <c r="I2903" s="34" t="str">
        <f t="shared" si="500"/>
        <v>S</v>
      </c>
      <c r="J2903" s="32">
        <f t="shared" si="502"/>
        <v>4</v>
      </c>
      <c r="K2903" s="35" t="s">
        <v>46</v>
      </c>
      <c r="L2903" s="32" t="s">
        <v>770</v>
      </c>
      <c r="M2903" s="32" t="s">
        <v>545</v>
      </c>
      <c r="N2903" s="59" t="s">
        <v>549</v>
      </c>
      <c r="O2903" s="61" t="s">
        <v>554</v>
      </c>
      <c r="Q2903" s="2"/>
      <c r="R2903" s="2"/>
      <c r="S2903" s="2"/>
      <c r="T2903" s="6"/>
      <c r="V2903" s="11"/>
      <c r="Y2903" s="2"/>
      <c r="Z2903" s="2"/>
    </row>
    <row r="2904" spans="2:26" s="3" customFormat="1" x14ac:dyDescent="0.25">
      <c r="B2904" s="36" t="s">
        <v>227</v>
      </c>
      <c r="C2904" s="37" t="s">
        <v>227</v>
      </c>
      <c r="D2904" s="37" t="s">
        <v>210</v>
      </c>
      <c r="E2904" s="37" t="s">
        <v>184</v>
      </c>
      <c r="F2904" s="37" t="s">
        <v>191</v>
      </c>
      <c r="G2904" s="38" t="str">
        <f t="shared" si="501"/>
        <v>4.4.72.39.99</v>
      </c>
      <c r="H2904" s="23" t="s">
        <v>80</v>
      </c>
      <c r="I2904" s="38" t="str">
        <f t="shared" si="500"/>
        <v>A</v>
      </c>
      <c r="J2904" s="38">
        <f t="shared" si="502"/>
        <v>5</v>
      </c>
      <c r="K2904" s="39" t="s">
        <v>47</v>
      </c>
      <c r="L2904" s="38" t="s">
        <v>770</v>
      </c>
      <c r="M2904" s="38" t="s">
        <v>545</v>
      </c>
      <c r="N2904" s="59" t="s">
        <v>549</v>
      </c>
      <c r="O2904" s="62" t="s">
        <v>554</v>
      </c>
      <c r="Q2904" s="2"/>
      <c r="R2904" s="2"/>
      <c r="S2904" s="2"/>
      <c r="T2904" s="6"/>
      <c r="V2904" s="11"/>
      <c r="Y2904" s="2"/>
      <c r="Z2904" s="2"/>
    </row>
    <row r="2905" spans="2:26" x14ac:dyDescent="0.25">
      <c r="B2905" s="30" t="s">
        <v>227</v>
      </c>
      <c r="C2905" s="31" t="s">
        <v>227</v>
      </c>
      <c r="D2905" s="31" t="s">
        <v>210</v>
      </c>
      <c r="E2905" s="31" t="s">
        <v>192</v>
      </c>
      <c r="F2905" s="31" t="s">
        <v>186</v>
      </c>
      <c r="G2905" s="32" t="str">
        <f t="shared" si="501"/>
        <v>4.4.72.51.00</v>
      </c>
      <c r="H2905" s="41" t="s">
        <v>119</v>
      </c>
      <c r="I2905" s="34" t="str">
        <f t="shared" si="500"/>
        <v>S</v>
      </c>
      <c r="J2905" s="32">
        <f t="shared" si="502"/>
        <v>4</v>
      </c>
      <c r="K2905" s="35" t="s">
        <v>46</v>
      </c>
      <c r="L2905" s="32" t="s">
        <v>770</v>
      </c>
      <c r="M2905" s="32" t="s">
        <v>544</v>
      </c>
      <c r="N2905" s="59" t="s">
        <v>549</v>
      </c>
      <c r="O2905" s="61" t="s">
        <v>554</v>
      </c>
      <c r="Q2905" s="2" t="str">
        <f>B2905&amp;"."&amp;C2905&amp;"."&amp;D2905&amp;"."&amp;E2905&amp;"."&amp;F2905</f>
        <v>4.4.72.51.00</v>
      </c>
      <c r="R2905" s="2" t="str">
        <f>SUBSTITUTE(Q2905,".","")</f>
        <v>44725100</v>
      </c>
      <c r="S2905" s="2" t="b">
        <f>R2905=T2905</f>
        <v>1</v>
      </c>
      <c r="T2905" s="6" t="str">
        <f>TRIM(SUBSTITUTE(TEXT(G2905,"00000000"),".",""))</f>
        <v>44725100</v>
      </c>
      <c r="V2905" s="9" t="str">
        <f>IF(IFERROR(SEARCH("Último",K2905),0)&gt;0,"A","S")</f>
        <v>S</v>
      </c>
      <c r="W2905" s="2" t="b">
        <f>V2905=I2905</f>
        <v>1</v>
      </c>
      <c r="Y2905" s="2" t="str">
        <f>G2905&amp;" - "&amp;H2905</f>
        <v>4.4.72.51.00 - OBRAS E INSTALAÇÕES</v>
      </c>
      <c r="Z2905" s="2" t="s">
        <v>549</v>
      </c>
    </row>
    <row r="2906" spans="2:26" x14ac:dyDescent="0.25">
      <c r="B2906" s="36" t="s">
        <v>227</v>
      </c>
      <c r="C2906" s="37" t="s">
        <v>227</v>
      </c>
      <c r="D2906" s="37" t="s">
        <v>210</v>
      </c>
      <c r="E2906" s="37" t="s">
        <v>192</v>
      </c>
      <c r="F2906" s="37" t="s">
        <v>191</v>
      </c>
      <c r="G2906" s="38" t="str">
        <f t="shared" si="501"/>
        <v>4.4.72.51.99</v>
      </c>
      <c r="H2906" s="23" t="s">
        <v>513</v>
      </c>
      <c r="I2906" s="38" t="str">
        <f t="shared" si="500"/>
        <v>A</v>
      </c>
      <c r="J2906" s="38">
        <f t="shared" si="502"/>
        <v>5</v>
      </c>
      <c r="K2906" s="39" t="s">
        <v>47</v>
      </c>
      <c r="L2906" s="38" t="s">
        <v>770</v>
      </c>
      <c r="M2906" s="38" t="s">
        <v>545</v>
      </c>
      <c r="N2906" s="59" t="s">
        <v>549</v>
      </c>
      <c r="O2906" s="62" t="s">
        <v>554</v>
      </c>
      <c r="Q2906" s="2" t="str">
        <f>B2906&amp;"."&amp;C2906&amp;"."&amp;D2906&amp;"."&amp;E2906&amp;"."&amp;F2906</f>
        <v>4.4.72.51.99</v>
      </c>
      <c r="R2906" s="2" t="str">
        <f>SUBSTITUTE(Q2906,".","")</f>
        <v>44725199</v>
      </c>
      <c r="S2906" s="2" t="b">
        <f>R2906=T2906</f>
        <v>1</v>
      </c>
      <c r="T2906" s="6" t="str">
        <f>TRIM(SUBSTITUTE(TEXT(G2906,"00000000"),".",""))</f>
        <v>44725199</v>
      </c>
      <c r="V2906" s="9" t="str">
        <f>IF(IFERROR(SEARCH("Último",K2906),0)&gt;0,"A","S")</f>
        <v>A</v>
      </c>
      <c r="W2906" s="2" t="b">
        <f>V2906=I2906</f>
        <v>1</v>
      </c>
      <c r="Y2906" s="2" t="str">
        <f>G2906&amp;" - "&amp;H2906</f>
        <v>4.4.72.51.99 - OUTRAS OBRAS E INSTALAÇÕES</v>
      </c>
      <c r="Z2906" s="2" t="s">
        <v>549</v>
      </c>
    </row>
    <row r="2907" spans="2:26" x14ac:dyDescent="0.25">
      <c r="B2907" s="30" t="s">
        <v>227</v>
      </c>
      <c r="C2907" s="31" t="s">
        <v>227</v>
      </c>
      <c r="D2907" s="31" t="s">
        <v>210</v>
      </c>
      <c r="E2907" s="31" t="s">
        <v>193</v>
      </c>
      <c r="F2907" s="31" t="s">
        <v>186</v>
      </c>
      <c r="G2907" s="32" t="str">
        <f t="shared" si="501"/>
        <v>4.4.72.52.00</v>
      </c>
      <c r="H2907" s="41" t="s">
        <v>120</v>
      </c>
      <c r="I2907" s="34" t="str">
        <f t="shared" si="500"/>
        <v>S</v>
      </c>
      <c r="J2907" s="32">
        <f t="shared" si="502"/>
        <v>4</v>
      </c>
      <c r="K2907" s="35" t="s">
        <v>46</v>
      </c>
      <c r="L2907" s="32" t="s">
        <v>770</v>
      </c>
      <c r="M2907" s="32" t="s">
        <v>545</v>
      </c>
      <c r="N2907" s="59" t="s">
        <v>549</v>
      </c>
      <c r="O2907" s="61" t="s">
        <v>554</v>
      </c>
      <c r="T2907" s="6"/>
    </row>
    <row r="2908" spans="2:26" x14ac:dyDescent="0.25">
      <c r="B2908" s="36" t="s">
        <v>227</v>
      </c>
      <c r="C2908" s="37" t="s">
        <v>227</v>
      </c>
      <c r="D2908" s="37" t="s">
        <v>210</v>
      </c>
      <c r="E2908" s="37" t="s">
        <v>193</v>
      </c>
      <c r="F2908" s="37" t="s">
        <v>191</v>
      </c>
      <c r="G2908" s="38" t="str">
        <f t="shared" si="501"/>
        <v>4.4.72.52.99</v>
      </c>
      <c r="H2908" s="23" t="s">
        <v>714</v>
      </c>
      <c r="I2908" s="38" t="str">
        <f t="shared" si="500"/>
        <v>A</v>
      </c>
      <c r="J2908" s="38">
        <f t="shared" si="502"/>
        <v>5</v>
      </c>
      <c r="K2908" s="39" t="s">
        <v>47</v>
      </c>
      <c r="L2908" s="38" t="s">
        <v>770</v>
      </c>
      <c r="M2908" s="38" t="s">
        <v>545</v>
      </c>
      <c r="N2908" s="59" t="s">
        <v>549</v>
      </c>
      <c r="O2908" s="62" t="s">
        <v>554</v>
      </c>
      <c r="T2908" s="6"/>
    </row>
    <row r="2909" spans="2:26" s="3" customFormat="1" ht="30" x14ac:dyDescent="0.25">
      <c r="B2909" s="30" t="s">
        <v>227</v>
      </c>
      <c r="C2909" s="31" t="s">
        <v>227</v>
      </c>
      <c r="D2909" s="31" t="s">
        <v>211</v>
      </c>
      <c r="E2909" s="31" t="s">
        <v>186</v>
      </c>
      <c r="F2909" s="31" t="s">
        <v>186</v>
      </c>
      <c r="G2909" s="32" t="str">
        <f t="shared" si="501"/>
        <v>4.4.73.00.00</v>
      </c>
      <c r="H2909" s="41" t="s">
        <v>657</v>
      </c>
      <c r="I2909" s="32" t="str">
        <f t="shared" si="500"/>
        <v>S</v>
      </c>
      <c r="J2909" s="32">
        <f t="shared" si="502"/>
        <v>3</v>
      </c>
      <c r="K2909" s="35" t="s">
        <v>43</v>
      </c>
      <c r="L2909" s="38" t="s">
        <v>770</v>
      </c>
      <c r="M2909" s="32" t="s">
        <v>544</v>
      </c>
      <c r="N2909" s="59" t="s">
        <v>549</v>
      </c>
      <c r="O2909" s="61" t="s">
        <v>554</v>
      </c>
      <c r="Q2909" s="2" t="str">
        <f>B2909&amp;"."&amp;C2909&amp;"."&amp;D2909&amp;"."&amp;E2909&amp;"."&amp;F2909</f>
        <v>4.4.73.00.00</v>
      </c>
      <c r="R2909" s="2" t="str">
        <f>SUBSTITUTE(Q2909,".","")</f>
        <v>44730000</v>
      </c>
      <c r="S2909" s="2" t="b">
        <f>R2909=T2909</f>
        <v>1</v>
      </c>
      <c r="T2909" s="6" t="str">
        <f>TRIM(SUBSTITUTE(TEXT(G2909,"00000000"),".",""))</f>
        <v>44730000</v>
      </c>
      <c r="V2909" s="11" t="str">
        <f>IF(IFERROR(SEARCH("Último",K2909),0)&gt;0,"A","S")</f>
        <v>S</v>
      </c>
      <c r="W2909" s="3" t="b">
        <f>V2909=I2909</f>
        <v>1</v>
      </c>
      <c r="Y2909" s="2" t="str">
        <f>G2909&amp;" - "&amp;H2909</f>
        <v>4.4.73.00.00 - TRANSFERÊNCIAS A CONSÓRCIOS PÚBLICOS MEDIANTE CONTRATO DE RATEIO À CONTA DE RECURSOS DE QUE TRATAM OS §§ 1º E 2º DO ART. 24 DA LEI COMPLEMENTAR Nº 141, DE 2012  - RESTOS A PAGAR CANCELADOS OU PRESCRITOS</v>
      </c>
      <c r="Z2909" s="2" t="s">
        <v>549</v>
      </c>
    </row>
    <row r="2910" spans="2:26" s="3" customFormat="1" x14ac:dyDescent="0.25">
      <c r="B2910" s="30" t="s">
        <v>227</v>
      </c>
      <c r="C2910" s="31" t="s">
        <v>227</v>
      </c>
      <c r="D2910" s="31" t="s">
        <v>211</v>
      </c>
      <c r="E2910" s="31" t="s">
        <v>208</v>
      </c>
      <c r="F2910" s="31" t="s">
        <v>186</v>
      </c>
      <c r="G2910" s="32" t="str">
        <f t="shared" si="501"/>
        <v>4.4.73.70.00</v>
      </c>
      <c r="H2910" s="33" t="s">
        <v>253</v>
      </c>
      <c r="I2910" s="34" t="str">
        <f t="shared" si="500"/>
        <v>S</v>
      </c>
      <c r="J2910" s="32">
        <f t="shared" si="502"/>
        <v>4</v>
      </c>
      <c r="K2910" s="35" t="s">
        <v>46</v>
      </c>
      <c r="L2910" s="32" t="s">
        <v>770</v>
      </c>
      <c r="M2910" s="32" t="s">
        <v>545</v>
      </c>
      <c r="N2910" s="59" t="s">
        <v>549</v>
      </c>
      <c r="O2910" s="61" t="s">
        <v>554</v>
      </c>
      <c r="Q2910" s="2"/>
      <c r="R2910" s="2"/>
      <c r="S2910" s="2"/>
      <c r="T2910" s="6"/>
      <c r="V2910" s="11"/>
      <c r="Y2910" s="2"/>
      <c r="Z2910" s="2"/>
    </row>
    <row r="2911" spans="2:26" s="3" customFormat="1" x14ac:dyDescent="0.25">
      <c r="B2911" s="36" t="s">
        <v>227</v>
      </c>
      <c r="C2911" s="37" t="s">
        <v>227</v>
      </c>
      <c r="D2911" s="37" t="s">
        <v>211</v>
      </c>
      <c r="E2911" s="37" t="s">
        <v>208</v>
      </c>
      <c r="F2911" s="37" t="s">
        <v>173</v>
      </c>
      <c r="G2911" s="38" t="str">
        <f t="shared" si="501"/>
        <v>4.4.73.70.01</v>
      </c>
      <c r="H2911" s="45" t="s">
        <v>253</v>
      </c>
      <c r="I2911" s="29" t="str">
        <f t="shared" si="500"/>
        <v>A</v>
      </c>
      <c r="J2911" s="38">
        <f t="shared" si="502"/>
        <v>5</v>
      </c>
      <c r="K2911" s="39" t="s">
        <v>47</v>
      </c>
      <c r="L2911" s="38" t="s">
        <v>770</v>
      </c>
      <c r="M2911" s="38" t="s">
        <v>545</v>
      </c>
      <c r="N2911" s="59" t="s">
        <v>549</v>
      </c>
      <c r="O2911" s="62" t="s">
        <v>554</v>
      </c>
      <c r="Q2911" s="2"/>
      <c r="R2911" s="2"/>
      <c r="S2911" s="2"/>
      <c r="T2911" s="6"/>
      <c r="V2911" s="11"/>
      <c r="Y2911" s="2"/>
      <c r="Z2911" s="2"/>
    </row>
    <row r="2912" spans="2:26" s="3" customFormat="1" x14ac:dyDescent="0.25">
      <c r="B2912" s="30" t="s">
        <v>227</v>
      </c>
      <c r="C2912" s="31" t="s">
        <v>227</v>
      </c>
      <c r="D2912" s="31" t="s">
        <v>211</v>
      </c>
      <c r="E2912" s="31" t="s">
        <v>185</v>
      </c>
      <c r="F2912" s="31" t="s">
        <v>186</v>
      </c>
      <c r="G2912" s="32" t="str">
        <f t="shared" si="501"/>
        <v>4.4.73.92.00</v>
      </c>
      <c r="H2912" s="33" t="s">
        <v>59</v>
      </c>
      <c r="I2912" s="34" t="str">
        <f t="shared" si="500"/>
        <v>S</v>
      </c>
      <c r="J2912" s="32">
        <f t="shared" si="502"/>
        <v>4</v>
      </c>
      <c r="K2912" s="35" t="s">
        <v>46</v>
      </c>
      <c r="L2912" s="32" t="s">
        <v>770</v>
      </c>
      <c r="M2912" s="32" t="s">
        <v>545</v>
      </c>
      <c r="N2912" s="59" t="s">
        <v>549</v>
      </c>
      <c r="O2912" s="61" t="s">
        <v>554</v>
      </c>
      <c r="Q2912" s="2" t="str">
        <f>B2912&amp;"."&amp;C2912&amp;"."&amp;D2912&amp;"."&amp;E2912&amp;"."&amp;F2912</f>
        <v>4.4.73.92.00</v>
      </c>
      <c r="R2912" s="2" t="str">
        <f>SUBSTITUTE(Q2912,".","")</f>
        <v>44739200</v>
      </c>
      <c r="S2912" s="2" t="b">
        <f>R2912=T2912</f>
        <v>1</v>
      </c>
      <c r="T2912" s="6" t="str">
        <f>TRIM(SUBSTITUTE(TEXT(G2912,"00000000"),".",""))</f>
        <v>44739200</v>
      </c>
      <c r="V2912" s="11" t="str">
        <f>IF(IFERROR(SEARCH("Último",K2912),0)&gt;0,"A","S")</f>
        <v>S</v>
      </c>
      <c r="W2912" s="3" t="b">
        <f>V2912=I2912</f>
        <v>1</v>
      </c>
      <c r="Y2912" s="2" t="str">
        <f>G2912&amp;" - "&amp;H2912</f>
        <v>4.4.73.92.00 - DESPESAS DE EXERCÍCIOS ANTERIORES</v>
      </c>
      <c r="Z2912" s="2" t="s">
        <v>549</v>
      </c>
    </row>
    <row r="2913" spans="2:26" s="3" customFormat="1" x14ac:dyDescent="0.25">
      <c r="B2913" s="36" t="s">
        <v>227</v>
      </c>
      <c r="C2913" s="37" t="s">
        <v>227</v>
      </c>
      <c r="D2913" s="37" t="s">
        <v>211</v>
      </c>
      <c r="E2913" s="37" t="s">
        <v>185</v>
      </c>
      <c r="F2913" s="37" t="s">
        <v>191</v>
      </c>
      <c r="G2913" s="38" t="str">
        <f t="shared" si="501"/>
        <v>4.4.73.92.99</v>
      </c>
      <c r="H2913" s="45" t="s">
        <v>571</v>
      </c>
      <c r="I2913" s="29" t="str">
        <f t="shared" si="500"/>
        <v>A</v>
      </c>
      <c r="J2913" s="38">
        <f t="shared" si="502"/>
        <v>5</v>
      </c>
      <c r="K2913" s="39" t="s">
        <v>47</v>
      </c>
      <c r="L2913" s="38" t="s">
        <v>770</v>
      </c>
      <c r="M2913" s="38" t="s">
        <v>545</v>
      </c>
      <c r="N2913" s="59" t="s">
        <v>549</v>
      </c>
      <c r="O2913" s="62" t="s">
        <v>554</v>
      </c>
      <c r="Q2913" s="2" t="str">
        <f>B2913&amp;"."&amp;C2913&amp;"."&amp;D2913&amp;"."&amp;E2913&amp;"."&amp;F2913</f>
        <v>4.4.73.92.99</v>
      </c>
      <c r="R2913" s="2" t="str">
        <f>SUBSTITUTE(Q2913,".","")</f>
        <v>44739299</v>
      </c>
      <c r="S2913" s="2" t="b">
        <f>R2913=T2913</f>
        <v>1</v>
      </c>
      <c r="T2913" s="6" t="str">
        <f>TRIM(SUBSTITUTE(TEXT(G2913,"00000000"),".",""))</f>
        <v>44739299</v>
      </c>
      <c r="V2913" s="11" t="str">
        <f>IF(IFERROR(SEARCH("Último",K2913),0)&gt;0,"A","S")</f>
        <v>A</v>
      </c>
      <c r="W2913" s="3" t="b">
        <f>V2913=I2913</f>
        <v>1</v>
      </c>
      <c r="Y2913" s="2" t="str">
        <f>G2913&amp;" - "&amp;H2913</f>
        <v>4.4.73.92.99 - OUTRAS DESPESAS DE EXERCÍCIOS ANTERIORES</v>
      </c>
      <c r="Z2913" s="2" t="s">
        <v>549</v>
      </c>
    </row>
    <row r="2914" spans="2:26" s="3" customFormat="1" ht="30" x14ac:dyDescent="0.25">
      <c r="B2914" s="30" t="s">
        <v>227</v>
      </c>
      <c r="C2914" s="31" t="s">
        <v>227</v>
      </c>
      <c r="D2914" s="31" t="s">
        <v>212</v>
      </c>
      <c r="E2914" s="31" t="s">
        <v>186</v>
      </c>
      <c r="F2914" s="31" t="s">
        <v>186</v>
      </c>
      <c r="G2914" s="32" t="str">
        <f t="shared" si="501"/>
        <v>4.4.74.00.00</v>
      </c>
      <c r="H2914" s="41" t="s">
        <v>661</v>
      </c>
      <c r="I2914" s="32" t="str">
        <f t="shared" si="500"/>
        <v>S</v>
      </c>
      <c r="J2914" s="32">
        <f t="shared" si="502"/>
        <v>3</v>
      </c>
      <c r="K2914" s="35" t="s">
        <v>43</v>
      </c>
      <c r="L2914" s="38" t="s">
        <v>770</v>
      </c>
      <c r="M2914" s="32" t="s">
        <v>544</v>
      </c>
      <c r="N2914" s="59" t="s">
        <v>549</v>
      </c>
      <c r="O2914" s="61" t="s">
        <v>554</v>
      </c>
      <c r="Q2914" s="2" t="str">
        <f>B2914&amp;"."&amp;C2914&amp;"."&amp;D2914&amp;"."&amp;E2914&amp;"."&amp;F2914</f>
        <v>4.4.74.00.00</v>
      </c>
      <c r="R2914" s="2" t="str">
        <f>SUBSTITUTE(Q2914,".","")</f>
        <v>44740000</v>
      </c>
      <c r="S2914" s="2" t="b">
        <f>R2914=T2914</f>
        <v>1</v>
      </c>
      <c r="T2914" s="6" t="str">
        <f>TRIM(SUBSTITUTE(TEXT(G2914,"00000000"),".",""))</f>
        <v>44740000</v>
      </c>
      <c r="V2914" s="11" t="str">
        <f>IF(IFERROR(SEARCH("Último",K2914),0)&gt;0,"A","S")</f>
        <v>S</v>
      </c>
      <c r="W2914" s="3" t="b">
        <f>V2914=I2914</f>
        <v>1</v>
      </c>
      <c r="Y2914" s="2" t="str">
        <f>G2914&amp;" - "&amp;H2914</f>
        <v>4.4.74.00.00 - TRANSFERÊNCIAS A CONSÓRCIOS PÚBLICOS MEDIANTE CONTRATO DE RATEIO À CONTA DE RECURSOS DE QUE TRATA O ART. 25 DA LEI COMPLEMENTAR Nº 141, DE 2012  - DIFERENÇA DO MÍNIMO NÃO APLICADO EM EXERCÍCIOS ANTERIORES</v>
      </c>
      <c r="Z2914" s="2" t="s">
        <v>549</v>
      </c>
    </row>
    <row r="2915" spans="2:26" s="3" customFormat="1" x14ac:dyDescent="0.25">
      <c r="B2915" s="30" t="s">
        <v>227</v>
      </c>
      <c r="C2915" s="31" t="s">
        <v>227</v>
      </c>
      <c r="D2915" s="31" t="s">
        <v>212</v>
      </c>
      <c r="E2915" s="31" t="s">
        <v>208</v>
      </c>
      <c r="F2915" s="31" t="s">
        <v>186</v>
      </c>
      <c r="G2915" s="32" t="str">
        <f t="shared" si="501"/>
        <v>4.4.74.70.00</v>
      </c>
      <c r="H2915" s="33" t="s">
        <v>253</v>
      </c>
      <c r="I2915" s="34" t="str">
        <f t="shared" si="500"/>
        <v>S</v>
      </c>
      <c r="J2915" s="32">
        <f t="shared" si="502"/>
        <v>4</v>
      </c>
      <c r="K2915" s="35" t="s">
        <v>46</v>
      </c>
      <c r="L2915" s="32" t="s">
        <v>770</v>
      </c>
      <c r="M2915" s="32" t="s">
        <v>545</v>
      </c>
      <c r="N2915" s="59" t="s">
        <v>549</v>
      </c>
      <c r="O2915" s="61" t="s">
        <v>554</v>
      </c>
      <c r="Q2915" s="2"/>
      <c r="R2915" s="2"/>
      <c r="S2915" s="2"/>
      <c r="T2915" s="6"/>
      <c r="V2915" s="11"/>
      <c r="Y2915" s="2"/>
      <c r="Z2915" s="2"/>
    </row>
    <row r="2916" spans="2:26" s="3" customFormat="1" x14ac:dyDescent="0.25">
      <c r="B2916" s="36" t="s">
        <v>227</v>
      </c>
      <c r="C2916" s="37" t="s">
        <v>227</v>
      </c>
      <c r="D2916" s="37" t="s">
        <v>212</v>
      </c>
      <c r="E2916" s="37" t="s">
        <v>208</v>
      </c>
      <c r="F2916" s="37" t="s">
        <v>173</v>
      </c>
      <c r="G2916" s="38" t="str">
        <f t="shared" si="501"/>
        <v>4.4.74.70.01</v>
      </c>
      <c r="H2916" s="45" t="s">
        <v>253</v>
      </c>
      <c r="I2916" s="29" t="str">
        <f t="shared" si="500"/>
        <v>A</v>
      </c>
      <c r="J2916" s="38">
        <f t="shared" si="502"/>
        <v>5</v>
      </c>
      <c r="K2916" s="39" t="s">
        <v>47</v>
      </c>
      <c r="L2916" s="38" t="s">
        <v>770</v>
      </c>
      <c r="M2916" s="38" t="s">
        <v>545</v>
      </c>
      <c r="N2916" s="59" t="s">
        <v>549</v>
      </c>
      <c r="O2916" s="62" t="s">
        <v>554</v>
      </c>
      <c r="Q2916" s="2"/>
      <c r="R2916" s="2"/>
      <c r="S2916" s="2"/>
      <c r="T2916" s="6"/>
      <c r="V2916" s="11"/>
      <c r="Y2916" s="2"/>
      <c r="Z2916" s="2"/>
    </row>
    <row r="2917" spans="2:26" s="3" customFormat="1" x14ac:dyDescent="0.25">
      <c r="B2917" s="30" t="s">
        <v>227</v>
      </c>
      <c r="C2917" s="31" t="s">
        <v>227</v>
      </c>
      <c r="D2917" s="31" t="s">
        <v>212</v>
      </c>
      <c r="E2917" s="31" t="s">
        <v>185</v>
      </c>
      <c r="F2917" s="31" t="s">
        <v>186</v>
      </c>
      <c r="G2917" s="32" t="str">
        <f t="shared" si="501"/>
        <v>4.4.74.92.00</v>
      </c>
      <c r="H2917" s="33" t="s">
        <v>59</v>
      </c>
      <c r="I2917" s="34" t="str">
        <f t="shared" si="500"/>
        <v>S</v>
      </c>
      <c r="J2917" s="32">
        <f t="shared" si="502"/>
        <v>4</v>
      </c>
      <c r="K2917" s="35" t="s">
        <v>46</v>
      </c>
      <c r="L2917" s="32" t="s">
        <v>770</v>
      </c>
      <c r="M2917" s="32" t="s">
        <v>545</v>
      </c>
      <c r="N2917" s="59" t="s">
        <v>549</v>
      </c>
      <c r="O2917" s="61" t="s">
        <v>554</v>
      </c>
      <c r="Q2917" s="2" t="str">
        <f>B2917&amp;"."&amp;C2917&amp;"."&amp;D2917&amp;"."&amp;E2917&amp;"."&amp;F2917</f>
        <v>4.4.74.92.00</v>
      </c>
      <c r="R2917" s="2" t="str">
        <f>SUBSTITUTE(Q2917,".","")</f>
        <v>44749200</v>
      </c>
      <c r="S2917" s="2" t="b">
        <f>R2917=T2917</f>
        <v>1</v>
      </c>
      <c r="T2917" s="6" t="str">
        <f>TRIM(SUBSTITUTE(TEXT(G2917,"00000000"),".",""))</f>
        <v>44749200</v>
      </c>
      <c r="V2917" s="11" t="str">
        <f>IF(IFERROR(SEARCH("Último",K2917),0)&gt;0,"A","S")</f>
        <v>S</v>
      </c>
      <c r="W2917" s="3" t="b">
        <f>V2917=I2917</f>
        <v>1</v>
      </c>
      <c r="Y2917" s="2" t="str">
        <f>G2917&amp;" - "&amp;H2917</f>
        <v>4.4.74.92.00 - DESPESAS DE EXERCÍCIOS ANTERIORES</v>
      </c>
      <c r="Z2917" s="2" t="s">
        <v>549</v>
      </c>
    </row>
    <row r="2918" spans="2:26" s="3" customFormat="1" x14ac:dyDescent="0.25">
      <c r="B2918" s="36" t="s">
        <v>227</v>
      </c>
      <c r="C2918" s="37" t="s">
        <v>227</v>
      </c>
      <c r="D2918" s="37" t="s">
        <v>212</v>
      </c>
      <c r="E2918" s="37" t="s">
        <v>185</v>
      </c>
      <c r="F2918" s="37" t="s">
        <v>191</v>
      </c>
      <c r="G2918" s="38" t="str">
        <f t="shared" si="501"/>
        <v>4.4.74.92.99</v>
      </c>
      <c r="H2918" s="45" t="s">
        <v>571</v>
      </c>
      <c r="I2918" s="29" t="str">
        <f t="shared" si="500"/>
        <v>A</v>
      </c>
      <c r="J2918" s="38">
        <f t="shared" si="502"/>
        <v>5</v>
      </c>
      <c r="K2918" s="39" t="s">
        <v>47</v>
      </c>
      <c r="L2918" s="38" t="s">
        <v>770</v>
      </c>
      <c r="M2918" s="38" t="s">
        <v>545</v>
      </c>
      <c r="N2918" s="59" t="s">
        <v>549</v>
      </c>
      <c r="O2918" s="62" t="s">
        <v>554</v>
      </c>
      <c r="Q2918" s="2" t="str">
        <f>B2918&amp;"."&amp;C2918&amp;"."&amp;D2918&amp;"."&amp;E2918&amp;"."&amp;F2918</f>
        <v>4.4.74.92.99</v>
      </c>
      <c r="R2918" s="2" t="str">
        <f>SUBSTITUTE(Q2918,".","")</f>
        <v>44749299</v>
      </c>
      <c r="S2918" s="2" t="b">
        <f>R2918=T2918</f>
        <v>1</v>
      </c>
      <c r="T2918" s="6" t="str">
        <f>TRIM(SUBSTITUTE(TEXT(G2918,"00000000"),".",""))</f>
        <v>44749299</v>
      </c>
      <c r="V2918" s="11" t="str">
        <f>IF(IFERROR(SEARCH("Último",K2918),0)&gt;0,"A","S")</f>
        <v>A</v>
      </c>
      <c r="W2918" s="3" t="b">
        <f>V2918=I2918</f>
        <v>1</v>
      </c>
      <c r="Y2918" s="2" t="str">
        <f>G2918&amp;" - "&amp;H2918</f>
        <v>4.4.74.92.99 - OUTRAS DESPESAS DE EXERCÍCIOS ANTERIORES</v>
      </c>
      <c r="Z2918" s="2" t="s">
        <v>549</v>
      </c>
    </row>
    <row r="2919" spans="2:26" ht="30" x14ac:dyDescent="0.25">
      <c r="B2919" s="30" t="s">
        <v>227</v>
      </c>
      <c r="C2919" s="31" t="s">
        <v>227</v>
      </c>
      <c r="D2919" s="31" t="s">
        <v>235</v>
      </c>
      <c r="E2919" s="31" t="s">
        <v>186</v>
      </c>
      <c r="F2919" s="31" t="s">
        <v>186</v>
      </c>
      <c r="G2919" s="32" t="str">
        <f t="shared" si="501"/>
        <v>4.4.75.00.00</v>
      </c>
      <c r="H2919" s="41" t="s">
        <v>658</v>
      </c>
      <c r="I2919" s="32" t="str">
        <f t="shared" si="500"/>
        <v>S</v>
      </c>
      <c r="J2919" s="32">
        <f t="shared" si="502"/>
        <v>3</v>
      </c>
      <c r="K2919" s="35" t="s">
        <v>43</v>
      </c>
      <c r="L2919" s="38" t="s">
        <v>770</v>
      </c>
      <c r="M2919" s="32" t="s">
        <v>544</v>
      </c>
      <c r="N2919" s="59" t="s">
        <v>549</v>
      </c>
      <c r="O2919" s="61" t="s">
        <v>554</v>
      </c>
      <c r="Q2919" s="2" t="str">
        <f>B2919&amp;"."&amp;C2919&amp;"."&amp;D2919&amp;"."&amp;E2919&amp;"."&amp;F2919</f>
        <v>4.4.75.00.00</v>
      </c>
      <c r="R2919" s="2" t="str">
        <f>SUBSTITUTE(Q2919,".","")</f>
        <v>44750000</v>
      </c>
      <c r="S2919" s="2" t="b">
        <f>R2919=T2919</f>
        <v>1</v>
      </c>
      <c r="T2919" s="6" t="str">
        <f>TRIM(SUBSTITUTE(TEXT(G2919,"00000000"),".",""))</f>
        <v>44750000</v>
      </c>
      <c r="V2919" s="9" t="str">
        <f>IF(IFERROR(SEARCH("Último",K2919),0)&gt;0,"A","S")</f>
        <v>S</v>
      </c>
      <c r="W2919" s="2" t="b">
        <f>V2919=I2919</f>
        <v>1</v>
      </c>
      <c r="Y2919" s="2" t="str">
        <f>G2919&amp;" - "&amp;H2919</f>
        <v>4.4.75.00.00 - TRANSFERÊNCIAS A INSTITUIÇÕES MULTIGOVERNAMENTAIS À CONTA DE RECURSOS DE QUE TRATAM OS §§ 1º E 2º DO ART. 24 DA LEI COMPLEMENTAR Nº 141, DE 2012  - RESTOS A PAGAR CANCELADOS OU PRESCRITOS</v>
      </c>
      <c r="Z2919" s="2" t="s">
        <v>549</v>
      </c>
    </row>
    <row r="2920" spans="2:26" x14ac:dyDescent="0.25">
      <c r="B2920" s="30" t="s">
        <v>227</v>
      </c>
      <c r="C2920" s="31" t="s">
        <v>227</v>
      </c>
      <c r="D2920" s="31" t="s">
        <v>235</v>
      </c>
      <c r="E2920" s="31" t="s">
        <v>163</v>
      </c>
      <c r="F2920" s="31" t="s">
        <v>186</v>
      </c>
      <c r="G2920" s="32" t="str">
        <f t="shared" si="501"/>
        <v>4.4.75.41.00</v>
      </c>
      <c r="H2920" s="41" t="s">
        <v>28</v>
      </c>
      <c r="I2920" s="34" t="str">
        <f t="shared" si="500"/>
        <v>S</v>
      </c>
      <c r="J2920" s="32">
        <f t="shared" si="502"/>
        <v>4</v>
      </c>
      <c r="K2920" s="35" t="s">
        <v>46</v>
      </c>
      <c r="L2920" s="32" t="s">
        <v>770</v>
      </c>
      <c r="M2920" s="32" t="s">
        <v>544</v>
      </c>
      <c r="N2920" s="59" t="s">
        <v>549</v>
      </c>
      <c r="O2920" s="61" t="s">
        <v>554</v>
      </c>
      <c r="T2920" s="6"/>
    </row>
    <row r="2921" spans="2:26" x14ac:dyDescent="0.25">
      <c r="B2921" s="36" t="s">
        <v>227</v>
      </c>
      <c r="C2921" s="37" t="s">
        <v>227</v>
      </c>
      <c r="D2921" s="37" t="s">
        <v>235</v>
      </c>
      <c r="E2921" s="37" t="s">
        <v>163</v>
      </c>
      <c r="F2921" s="37" t="s">
        <v>173</v>
      </c>
      <c r="G2921" s="38" t="str">
        <f t="shared" si="501"/>
        <v>4.4.75.41.01</v>
      </c>
      <c r="H2921" s="45" t="s">
        <v>555</v>
      </c>
      <c r="I2921" s="38" t="str">
        <f t="shared" si="500"/>
        <v>A</v>
      </c>
      <c r="J2921" s="38">
        <f t="shared" si="502"/>
        <v>5</v>
      </c>
      <c r="K2921" s="39" t="s">
        <v>47</v>
      </c>
      <c r="L2921" s="38" t="s">
        <v>770</v>
      </c>
      <c r="M2921" s="38" t="s">
        <v>545</v>
      </c>
      <c r="N2921" s="59" t="s">
        <v>549</v>
      </c>
      <c r="O2921" s="62" t="s">
        <v>554</v>
      </c>
      <c r="T2921" s="6"/>
    </row>
    <row r="2922" spans="2:26" x14ac:dyDescent="0.25">
      <c r="B2922" s="36" t="s">
        <v>227</v>
      </c>
      <c r="C2922" s="37" t="s">
        <v>227</v>
      </c>
      <c r="D2922" s="37" t="s">
        <v>235</v>
      </c>
      <c r="E2922" s="37" t="s">
        <v>163</v>
      </c>
      <c r="F2922" s="37" t="s">
        <v>138</v>
      </c>
      <c r="G2922" s="38" t="str">
        <f t="shared" si="501"/>
        <v>4.4.75.41.02</v>
      </c>
      <c r="H2922" s="45" t="s">
        <v>556</v>
      </c>
      <c r="I2922" s="38" t="str">
        <f t="shared" si="500"/>
        <v>A</v>
      </c>
      <c r="J2922" s="38">
        <f t="shared" si="502"/>
        <v>5</v>
      </c>
      <c r="K2922" s="39" t="s">
        <v>47</v>
      </c>
      <c r="L2922" s="38" t="s">
        <v>770</v>
      </c>
      <c r="M2922" s="38" t="s">
        <v>545</v>
      </c>
      <c r="N2922" s="59" t="s">
        <v>549</v>
      </c>
      <c r="O2922" s="62" t="s">
        <v>554</v>
      </c>
      <c r="T2922" s="6"/>
    </row>
    <row r="2923" spans="2:26" x14ac:dyDescent="0.25">
      <c r="B2923" s="36" t="s">
        <v>227</v>
      </c>
      <c r="C2923" s="37" t="s">
        <v>227</v>
      </c>
      <c r="D2923" s="37" t="s">
        <v>235</v>
      </c>
      <c r="E2923" s="37" t="s">
        <v>163</v>
      </c>
      <c r="F2923" s="37" t="s">
        <v>191</v>
      </c>
      <c r="G2923" s="38" t="str">
        <f t="shared" si="501"/>
        <v>4.4.75.41.99</v>
      </c>
      <c r="H2923" s="45" t="s">
        <v>557</v>
      </c>
      <c r="I2923" s="38" t="str">
        <f t="shared" si="500"/>
        <v>A</v>
      </c>
      <c r="J2923" s="38">
        <f t="shared" si="502"/>
        <v>5</v>
      </c>
      <c r="K2923" s="39" t="s">
        <v>47</v>
      </c>
      <c r="L2923" s="38" t="s">
        <v>770</v>
      </c>
      <c r="M2923" s="38" t="s">
        <v>545</v>
      </c>
      <c r="N2923" s="59" t="s">
        <v>549</v>
      </c>
      <c r="O2923" s="62" t="s">
        <v>554</v>
      </c>
      <c r="T2923" s="6"/>
    </row>
    <row r="2924" spans="2:26" x14ac:dyDescent="0.25">
      <c r="B2924" s="30" t="s">
        <v>227</v>
      </c>
      <c r="C2924" s="31" t="s">
        <v>227</v>
      </c>
      <c r="D2924" s="31" t="s">
        <v>235</v>
      </c>
      <c r="E2924" s="31" t="s">
        <v>164</v>
      </c>
      <c r="F2924" s="31" t="s">
        <v>186</v>
      </c>
      <c r="G2924" s="32" t="str">
        <f t="shared" si="501"/>
        <v>4.4.75.42.00</v>
      </c>
      <c r="H2924" s="41" t="s">
        <v>29</v>
      </c>
      <c r="I2924" s="34" t="str">
        <f t="shared" si="500"/>
        <v>S</v>
      </c>
      <c r="J2924" s="32">
        <f t="shared" si="502"/>
        <v>4</v>
      </c>
      <c r="K2924" s="35" t="s">
        <v>46</v>
      </c>
      <c r="L2924" s="32" t="s">
        <v>770</v>
      </c>
      <c r="M2924" s="32" t="s">
        <v>544</v>
      </c>
      <c r="N2924" s="59" t="s">
        <v>549</v>
      </c>
      <c r="O2924" s="61" t="s">
        <v>554</v>
      </c>
      <c r="Q2924" s="2" t="str">
        <f>B2924&amp;"."&amp;C2924&amp;"."&amp;D2924&amp;"."&amp;E2924&amp;"."&amp;F2924</f>
        <v>4.4.75.42.00</v>
      </c>
      <c r="R2924" s="2" t="str">
        <f>SUBSTITUTE(Q2924,".","")</f>
        <v>44754200</v>
      </c>
      <c r="S2924" s="2" t="b">
        <f>R2924=T2924</f>
        <v>1</v>
      </c>
      <c r="T2924" s="6" t="str">
        <f>TRIM(SUBSTITUTE(TEXT(G2924,"00000000"),".",""))</f>
        <v>44754200</v>
      </c>
      <c r="V2924" s="9" t="str">
        <f>IF(IFERROR(SEARCH("Último",K2924),0)&gt;0,"A","S")</f>
        <v>S</v>
      </c>
      <c r="W2924" s="2" t="b">
        <f>V2924=I2924</f>
        <v>1</v>
      </c>
      <c r="Y2924" s="2" t="str">
        <f>G2924&amp;" - "&amp;H2924</f>
        <v>4.4.75.42.00 - AUXÍLIOS</v>
      </c>
      <c r="Z2924" s="2" t="s">
        <v>549</v>
      </c>
    </row>
    <row r="2925" spans="2:26" x14ac:dyDescent="0.25">
      <c r="B2925" s="36" t="s">
        <v>227</v>
      </c>
      <c r="C2925" s="37" t="s">
        <v>227</v>
      </c>
      <c r="D2925" s="37" t="s">
        <v>235</v>
      </c>
      <c r="E2925" s="37" t="s">
        <v>164</v>
      </c>
      <c r="F2925" s="37" t="s">
        <v>191</v>
      </c>
      <c r="G2925" s="38" t="str">
        <f t="shared" si="501"/>
        <v>4.4.75.42.99</v>
      </c>
      <c r="H2925" s="23" t="s">
        <v>713</v>
      </c>
      <c r="I2925" s="38" t="str">
        <f t="shared" si="500"/>
        <v>A</v>
      </c>
      <c r="J2925" s="38">
        <f t="shared" si="502"/>
        <v>5</v>
      </c>
      <c r="K2925" s="39" t="s">
        <v>47</v>
      </c>
      <c r="L2925" s="38" t="s">
        <v>770</v>
      </c>
      <c r="M2925" s="38" t="s">
        <v>545</v>
      </c>
      <c r="N2925" s="59" t="s">
        <v>549</v>
      </c>
      <c r="O2925" s="62" t="s">
        <v>554</v>
      </c>
      <c r="Q2925" s="2" t="str">
        <f>B2925&amp;"."&amp;C2925&amp;"."&amp;D2925&amp;"."&amp;E2925&amp;"."&amp;F2925</f>
        <v>4.4.75.42.99</v>
      </c>
      <c r="R2925" s="2" t="str">
        <f>SUBSTITUTE(Q2925,".","")</f>
        <v>44754299</v>
      </c>
      <c r="S2925" s="2" t="b">
        <f>R2925=T2925</f>
        <v>1</v>
      </c>
      <c r="T2925" s="6" t="str">
        <f>TRIM(SUBSTITUTE(TEXT(G2925,"00000000"),".",""))</f>
        <v>44754299</v>
      </c>
      <c r="V2925" s="9" t="str">
        <f>IF(IFERROR(SEARCH("Último",K2925),0)&gt;0,"A","S")</f>
        <v>A</v>
      </c>
      <c r="W2925" s="2" t="b">
        <f>V2925=I2925</f>
        <v>1</v>
      </c>
      <c r="Y2925" s="2" t="str">
        <f>G2925&amp;" - "&amp;H2925</f>
        <v>4.4.75.42.99 - OUTROS AUXÍLIOS</v>
      </c>
      <c r="Z2925" s="2" t="s">
        <v>549</v>
      </c>
    </row>
    <row r="2926" spans="2:26" ht="30" x14ac:dyDescent="0.25">
      <c r="B2926" s="30" t="s">
        <v>227</v>
      </c>
      <c r="C2926" s="31" t="s">
        <v>227</v>
      </c>
      <c r="D2926" s="31" t="s">
        <v>213</v>
      </c>
      <c r="E2926" s="31" t="s">
        <v>186</v>
      </c>
      <c r="F2926" s="31" t="s">
        <v>186</v>
      </c>
      <c r="G2926" s="32" t="str">
        <f t="shared" si="501"/>
        <v>4.4.76.00.00</v>
      </c>
      <c r="H2926" s="41" t="s">
        <v>568</v>
      </c>
      <c r="I2926" s="32" t="str">
        <f t="shared" si="500"/>
        <v>S</v>
      </c>
      <c r="J2926" s="32">
        <f t="shared" si="502"/>
        <v>3</v>
      </c>
      <c r="K2926" s="35" t="s">
        <v>43</v>
      </c>
      <c r="L2926" s="38" t="s">
        <v>770</v>
      </c>
      <c r="M2926" s="32" t="s">
        <v>544</v>
      </c>
      <c r="N2926" s="59" t="s">
        <v>549</v>
      </c>
      <c r="O2926" s="61" t="s">
        <v>554</v>
      </c>
      <c r="Q2926" s="2" t="str">
        <f>B2926&amp;"."&amp;C2926&amp;"."&amp;D2926&amp;"."&amp;E2926&amp;"."&amp;F2926</f>
        <v>4.4.76.00.00</v>
      </c>
      <c r="R2926" s="2" t="str">
        <f>SUBSTITUTE(Q2926,".","")</f>
        <v>44760000</v>
      </c>
      <c r="S2926" s="2" t="b">
        <f>R2926=T2926</f>
        <v>1</v>
      </c>
      <c r="T2926" s="6" t="str">
        <f>TRIM(SUBSTITUTE(TEXT(G2926,"00000000"),".",""))</f>
        <v>44760000</v>
      </c>
      <c r="V2926" s="9" t="str">
        <f>IF(IFERROR(SEARCH("Último",K2926),0)&gt;0,"A","S")</f>
        <v>S</v>
      </c>
      <c r="W2926" s="2" t="b">
        <f>V2926=I2926</f>
        <v>1</v>
      </c>
      <c r="Y2926" s="2" t="str">
        <f>G2926&amp;" - "&amp;H2926</f>
        <v>4.4.76.00.00 - TRANSFERÊNCIAS A INSTITUIÇÕES MULTIGOVERNAMENTAIS À CONTA DE RECURSOS DE QUE TRATA O ART. 25 DA LEI COMPLEMENTAR Nº 141, DE 2012  - DIFERENÇA DO MÍNIMO NÃO APLICADO EM EXERCÍCIOS ANTERIORES</v>
      </c>
      <c r="Z2926" s="2" t="s">
        <v>549</v>
      </c>
    </row>
    <row r="2927" spans="2:26" x14ac:dyDescent="0.25">
      <c r="B2927" s="30" t="s">
        <v>227</v>
      </c>
      <c r="C2927" s="31" t="s">
        <v>227</v>
      </c>
      <c r="D2927" s="31" t="s">
        <v>213</v>
      </c>
      <c r="E2927" s="31" t="s">
        <v>163</v>
      </c>
      <c r="F2927" s="31" t="s">
        <v>186</v>
      </c>
      <c r="G2927" s="32" t="str">
        <f t="shared" si="501"/>
        <v>4.4.76.41.00</v>
      </c>
      <c r="H2927" s="41" t="s">
        <v>28</v>
      </c>
      <c r="I2927" s="34" t="str">
        <f t="shared" si="500"/>
        <v>S</v>
      </c>
      <c r="J2927" s="32">
        <f t="shared" si="502"/>
        <v>4</v>
      </c>
      <c r="K2927" s="35" t="s">
        <v>46</v>
      </c>
      <c r="L2927" s="32" t="s">
        <v>770</v>
      </c>
      <c r="M2927" s="32" t="s">
        <v>544</v>
      </c>
      <c r="N2927" s="59" t="s">
        <v>549</v>
      </c>
      <c r="O2927" s="61" t="s">
        <v>554</v>
      </c>
      <c r="T2927" s="6"/>
    </row>
    <row r="2928" spans="2:26" x14ac:dyDescent="0.25">
      <c r="B2928" s="36" t="s">
        <v>227</v>
      </c>
      <c r="C2928" s="37" t="s">
        <v>227</v>
      </c>
      <c r="D2928" s="37" t="s">
        <v>213</v>
      </c>
      <c r="E2928" s="37" t="s">
        <v>163</v>
      </c>
      <c r="F2928" s="37" t="s">
        <v>173</v>
      </c>
      <c r="G2928" s="38" t="str">
        <f t="shared" si="501"/>
        <v>4.4.76.41.01</v>
      </c>
      <c r="H2928" s="45" t="s">
        <v>555</v>
      </c>
      <c r="I2928" s="38" t="str">
        <f t="shared" si="500"/>
        <v>A</v>
      </c>
      <c r="J2928" s="38">
        <f t="shared" si="502"/>
        <v>5</v>
      </c>
      <c r="K2928" s="39" t="s">
        <v>47</v>
      </c>
      <c r="L2928" s="38" t="s">
        <v>770</v>
      </c>
      <c r="M2928" s="38" t="s">
        <v>545</v>
      </c>
      <c r="N2928" s="59" t="s">
        <v>549</v>
      </c>
      <c r="O2928" s="62" t="s">
        <v>554</v>
      </c>
      <c r="T2928" s="6"/>
    </row>
    <row r="2929" spans="2:26" x14ac:dyDescent="0.25">
      <c r="B2929" s="36" t="s">
        <v>227</v>
      </c>
      <c r="C2929" s="37" t="s">
        <v>227</v>
      </c>
      <c r="D2929" s="37" t="s">
        <v>213</v>
      </c>
      <c r="E2929" s="37" t="s">
        <v>163</v>
      </c>
      <c r="F2929" s="37" t="s">
        <v>138</v>
      </c>
      <c r="G2929" s="38" t="str">
        <f t="shared" si="501"/>
        <v>4.4.76.41.02</v>
      </c>
      <c r="H2929" s="45" t="s">
        <v>556</v>
      </c>
      <c r="I2929" s="38" t="str">
        <f t="shared" si="500"/>
        <v>A</v>
      </c>
      <c r="J2929" s="38">
        <f t="shared" si="502"/>
        <v>5</v>
      </c>
      <c r="K2929" s="39" t="s">
        <v>47</v>
      </c>
      <c r="L2929" s="38" t="s">
        <v>770</v>
      </c>
      <c r="M2929" s="38" t="s">
        <v>545</v>
      </c>
      <c r="N2929" s="59" t="s">
        <v>549</v>
      </c>
      <c r="O2929" s="62" t="s">
        <v>554</v>
      </c>
      <c r="T2929" s="6"/>
    </row>
    <row r="2930" spans="2:26" x14ac:dyDescent="0.25">
      <c r="B2930" s="36" t="s">
        <v>227</v>
      </c>
      <c r="C2930" s="37" t="s">
        <v>227</v>
      </c>
      <c r="D2930" s="37" t="s">
        <v>213</v>
      </c>
      <c r="E2930" s="37" t="s">
        <v>163</v>
      </c>
      <c r="F2930" s="37" t="s">
        <v>191</v>
      </c>
      <c r="G2930" s="38" t="str">
        <f t="shared" si="501"/>
        <v>4.4.76.41.99</v>
      </c>
      <c r="H2930" s="45" t="s">
        <v>557</v>
      </c>
      <c r="I2930" s="38" t="str">
        <f t="shared" si="500"/>
        <v>A</v>
      </c>
      <c r="J2930" s="38">
        <f t="shared" si="502"/>
        <v>5</v>
      </c>
      <c r="K2930" s="39" t="s">
        <v>47</v>
      </c>
      <c r="L2930" s="38" t="s">
        <v>770</v>
      </c>
      <c r="M2930" s="38" t="s">
        <v>545</v>
      </c>
      <c r="N2930" s="59" t="s">
        <v>549</v>
      </c>
      <c r="O2930" s="62" t="s">
        <v>554</v>
      </c>
      <c r="T2930" s="6"/>
    </row>
    <row r="2931" spans="2:26" x14ac:dyDescent="0.25">
      <c r="B2931" s="30" t="s">
        <v>227</v>
      </c>
      <c r="C2931" s="31" t="s">
        <v>227</v>
      </c>
      <c r="D2931" s="31" t="s">
        <v>213</v>
      </c>
      <c r="E2931" s="31" t="s">
        <v>164</v>
      </c>
      <c r="F2931" s="31" t="s">
        <v>186</v>
      </c>
      <c r="G2931" s="32" t="str">
        <f t="shared" si="501"/>
        <v>4.4.76.42.00</v>
      </c>
      <c r="H2931" s="41" t="s">
        <v>29</v>
      </c>
      <c r="I2931" s="34" t="str">
        <f t="shared" si="500"/>
        <v>S</v>
      </c>
      <c r="J2931" s="32">
        <f t="shared" si="502"/>
        <v>4</v>
      </c>
      <c r="K2931" s="35" t="s">
        <v>46</v>
      </c>
      <c r="L2931" s="32" t="s">
        <v>770</v>
      </c>
      <c r="M2931" s="32" t="s">
        <v>544</v>
      </c>
      <c r="N2931" s="59" t="s">
        <v>549</v>
      </c>
      <c r="O2931" s="61" t="s">
        <v>554</v>
      </c>
      <c r="Q2931" s="2" t="str">
        <f>B2931&amp;"."&amp;C2931&amp;"."&amp;D2931&amp;"."&amp;E2931&amp;"."&amp;F2931</f>
        <v>4.4.76.42.00</v>
      </c>
      <c r="R2931" s="2" t="str">
        <f>SUBSTITUTE(Q2931,".","")</f>
        <v>44764200</v>
      </c>
      <c r="S2931" s="2" t="b">
        <f>R2931=T2931</f>
        <v>1</v>
      </c>
      <c r="T2931" s="6" t="str">
        <f>TRIM(SUBSTITUTE(TEXT(G2931,"00000000"),".",""))</f>
        <v>44764200</v>
      </c>
      <c r="V2931" s="9" t="str">
        <f>IF(IFERROR(SEARCH("Último",K2931),0)&gt;0,"A","S")</f>
        <v>S</v>
      </c>
      <c r="W2931" s="2" t="b">
        <f>V2931=I2931</f>
        <v>1</v>
      </c>
      <c r="Y2931" s="2" t="str">
        <f>G2931&amp;" - "&amp;H2931</f>
        <v>4.4.76.42.00 - AUXÍLIOS</v>
      </c>
      <c r="Z2931" s="2" t="s">
        <v>549</v>
      </c>
    </row>
    <row r="2932" spans="2:26" x14ac:dyDescent="0.25">
      <c r="B2932" s="36" t="s">
        <v>227</v>
      </c>
      <c r="C2932" s="37" t="s">
        <v>227</v>
      </c>
      <c r="D2932" s="37" t="s">
        <v>213</v>
      </c>
      <c r="E2932" s="37" t="s">
        <v>164</v>
      </c>
      <c r="F2932" s="37" t="s">
        <v>191</v>
      </c>
      <c r="G2932" s="38" t="str">
        <f t="shared" si="501"/>
        <v>4.4.76.42.99</v>
      </c>
      <c r="H2932" s="23" t="s">
        <v>713</v>
      </c>
      <c r="I2932" s="38" t="str">
        <f t="shared" si="500"/>
        <v>A</v>
      </c>
      <c r="J2932" s="38">
        <f t="shared" si="502"/>
        <v>5</v>
      </c>
      <c r="K2932" s="39" t="s">
        <v>47</v>
      </c>
      <c r="L2932" s="38" t="s">
        <v>770</v>
      </c>
      <c r="M2932" s="38" t="s">
        <v>545</v>
      </c>
      <c r="N2932" s="59" t="s">
        <v>549</v>
      </c>
      <c r="O2932" s="62" t="s">
        <v>554</v>
      </c>
      <c r="Q2932" s="2" t="str">
        <f>B2932&amp;"."&amp;C2932&amp;"."&amp;D2932&amp;"."&amp;E2932&amp;"."&amp;F2932</f>
        <v>4.4.76.42.99</v>
      </c>
      <c r="R2932" s="2" t="str">
        <f>SUBSTITUTE(Q2932,".","")</f>
        <v>44764299</v>
      </c>
      <c r="S2932" s="2" t="b">
        <f>R2932=T2932</f>
        <v>1</v>
      </c>
      <c r="T2932" s="6" t="str">
        <f>TRIM(SUBSTITUTE(TEXT(G2932,"00000000"),".",""))</f>
        <v>44764299</v>
      </c>
      <c r="V2932" s="9" t="str">
        <f>IF(IFERROR(SEARCH("Último",K2932),0)&gt;0,"A","S")</f>
        <v>A</v>
      </c>
      <c r="W2932" s="2" t="b">
        <f>V2932=I2932</f>
        <v>1</v>
      </c>
      <c r="Y2932" s="2" t="str">
        <f>G2932&amp;" - "&amp;H2932</f>
        <v>4.4.76.42.99 - OUTROS AUXÍLIOS</v>
      </c>
      <c r="Z2932" s="2" t="s">
        <v>549</v>
      </c>
    </row>
    <row r="2933" spans="2:26" x14ac:dyDescent="0.25">
      <c r="B2933" s="30" t="s">
        <v>227</v>
      </c>
      <c r="C2933" s="31" t="s">
        <v>227</v>
      </c>
      <c r="D2933" s="31" t="s">
        <v>217</v>
      </c>
      <c r="E2933" s="31" t="s">
        <v>186</v>
      </c>
      <c r="F2933" s="31" t="s">
        <v>186</v>
      </c>
      <c r="G2933" s="32" t="str">
        <f t="shared" si="501"/>
        <v>4.4.80.00.00</v>
      </c>
      <c r="H2933" s="41" t="s">
        <v>33</v>
      </c>
      <c r="I2933" s="32" t="str">
        <f t="shared" si="500"/>
        <v>S</v>
      </c>
      <c r="J2933" s="32">
        <f t="shared" si="502"/>
        <v>3</v>
      </c>
      <c r="K2933" s="35" t="s">
        <v>43</v>
      </c>
      <c r="L2933" s="38" t="s">
        <v>770</v>
      </c>
      <c r="M2933" s="32" t="s">
        <v>544</v>
      </c>
      <c r="N2933" s="59" t="s">
        <v>549</v>
      </c>
      <c r="O2933" s="61" t="s">
        <v>554</v>
      </c>
      <c r="Q2933" s="2" t="str">
        <f>B2933&amp;"."&amp;C2933&amp;"."&amp;D2933&amp;"."&amp;E2933&amp;"."&amp;F2933</f>
        <v>4.4.80.00.00</v>
      </c>
      <c r="R2933" s="2" t="str">
        <f>SUBSTITUTE(Q2933,".","")</f>
        <v>44800000</v>
      </c>
      <c r="S2933" s="2" t="b">
        <f>R2933=T2933</f>
        <v>1</v>
      </c>
      <c r="T2933" s="6" t="str">
        <f>TRIM(SUBSTITUTE(TEXT(G2933,"00000000"),".",""))</f>
        <v>44800000</v>
      </c>
      <c r="V2933" s="9" t="str">
        <f>IF(IFERROR(SEARCH("Último",K2933),0)&gt;0,"A","S")</f>
        <v>S</v>
      </c>
      <c r="W2933" s="2" t="b">
        <f>V2933=I2933</f>
        <v>1</v>
      </c>
      <c r="Y2933" s="2" t="str">
        <f>G2933&amp;" - "&amp;H2933</f>
        <v>4.4.80.00.00 - TRANSFERÊNCIAS AO EXTERIOR</v>
      </c>
      <c r="Z2933" s="2" t="s">
        <v>549</v>
      </c>
    </row>
    <row r="2934" spans="2:26" x14ac:dyDescent="0.25">
      <c r="B2934" s="30" t="s">
        <v>227</v>
      </c>
      <c r="C2934" s="31" t="s">
        <v>227</v>
      </c>
      <c r="D2934" s="31" t="s">
        <v>217</v>
      </c>
      <c r="E2934" s="31" t="s">
        <v>163</v>
      </c>
      <c r="F2934" s="31" t="s">
        <v>186</v>
      </c>
      <c r="G2934" s="32" t="str">
        <f t="shared" si="501"/>
        <v>4.4.80.41.00</v>
      </c>
      <c r="H2934" s="41" t="s">
        <v>28</v>
      </c>
      <c r="I2934" s="34" t="str">
        <f t="shared" si="500"/>
        <v>S</v>
      </c>
      <c r="J2934" s="32">
        <f t="shared" si="502"/>
        <v>4</v>
      </c>
      <c r="K2934" s="35" t="s">
        <v>46</v>
      </c>
      <c r="L2934" s="32" t="s">
        <v>770</v>
      </c>
      <c r="M2934" s="32" t="s">
        <v>544</v>
      </c>
      <c r="N2934" s="59" t="s">
        <v>549</v>
      </c>
      <c r="O2934" s="61" t="s">
        <v>554</v>
      </c>
      <c r="T2934" s="6"/>
    </row>
    <row r="2935" spans="2:26" x14ac:dyDescent="0.25">
      <c r="B2935" s="36" t="s">
        <v>227</v>
      </c>
      <c r="C2935" s="37" t="s">
        <v>227</v>
      </c>
      <c r="D2935" s="37" t="s">
        <v>217</v>
      </c>
      <c r="E2935" s="37" t="s">
        <v>163</v>
      </c>
      <c r="F2935" s="37" t="s">
        <v>173</v>
      </c>
      <c r="G2935" s="38" t="str">
        <f t="shared" si="501"/>
        <v>4.4.80.41.01</v>
      </c>
      <c r="H2935" s="45" t="s">
        <v>555</v>
      </c>
      <c r="I2935" s="38" t="str">
        <f t="shared" si="500"/>
        <v>A</v>
      </c>
      <c r="J2935" s="38">
        <f t="shared" si="502"/>
        <v>5</v>
      </c>
      <c r="K2935" s="39" t="s">
        <v>47</v>
      </c>
      <c r="L2935" s="38" t="s">
        <v>770</v>
      </c>
      <c r="M2935" s="38" t="s">
        <v>545</v>
      </c>
      <c r="N2935" s="59" t="s">
        <v>549</v>
      </c>
      <c r="O2935" s="62" t="s">
        <v>554</v>
      </c>
      <c r="T2935" s="6"/>
    </row>
    <row r="2936" spans="2:26" x14ac:dyDescent="0.25">
      <c r="B2936" s="36" t="s">
        <v>227</v>
      </c>
      <c r="C2936" s="37" t="s">
        <v>227</v>
      </c>
      <c r="D2936" s="37" t="s">
        <v>217</v>
      </c>
      <c r="E2936" s="37" t="s">
        <v>163</v>
      </c>
      <c r="F2936" s="37" t="s">
        <v>138</v>
      </c>
      <c r="G2936" s="38" t="str">
        <f t="shared" si="501"/>
        <v>4.4.80.41.02</v>
      </c>
      <c r="H2936" s="45" t="s">
        <v>556</v>
      </c>
      <c r="I2936" s="38" t="str">
        <f t="shared" si="500"/>
        <v>A</v>
      </c>
      <c r="J2936" s="38">
        <f t="shared" si="502"/>
        <v>5</v>
      </c>
      <c r="K2936" s="39" t="s">
        <v>47</v>
      </c>
      <c r="L2936" s="38" t="s">
        <v>770</v>
      </c>
      <c r="M2936" s="38" t="s">
        <v>545</v>
      </c>
      <c r="N2936" s="59" t="s">
        <v>549</v>
      </c>
      <c r="O2936" s="62" t="s">
        <v>554</v>
      </c>
      <c r="T2936" s="6"/>
    </row>
    <row r="2937" spans="2:26" x14ac:dyDescent="0.25">
      <c r="B2937" s="36" t="s">
        <v>227</v>
      </c>
      <c r="C2937" s="37" t="s">
        <v>227</v>
      </c>
      <c r="D2937" s="37" t="s">
        <v>217</v>
      </c>
      <c r="E2937" s="37" t="s">
        <v>163</v>
      </c>
      <c r="F2937" s="37" t="s">
        <v>191</v>
      </c>
      <c r="G2937" s="38" t="str">
        <f t="shared" si="501"/>
        <v>4.4.80.41.99</v>
      </c>
      <c r="H2937" s="45" t="s">
        <v>557</v>
      </c>
      <c r="I2937" s="38" t="str">
        <f t="shared" si="500"/>
        <v>A</v>
      </c>
      <c r="J2937" s="38">
        <f t="shared" si="502"/>
        <v>5</v>
      </c>
      <c r="K2937" s="39" t="s">
        <v>47</v>
      </c>
      <c r="L2937" s="38" t="s">
        <v>770</v>
      </c>
      <c r="M2937" s="38" t="s">
        <v>545</v>
      </c>
      <c r="N2937" s="59" t="s">
        <v>549</v>
      </c>
      <c r="O2937" s="62" t="s">
        <v>554</v>
      </c>
      <c r="T2937" s="6"/>
    </row>
    <row r="2938" spans="2:26" x14ac:dyDescent="0.25">
      <c r="B2938" s="30" t="s">
        <v>227</v>
      </c>
      <c r="C2938" s="31" t="s">
        <v>227</v>
      </c>
      <c r="D2938" s="31" t="s">
        <v>217</v>
      </c>
      <c r="E2938" s="31" t="s">
        <v>164</v>
      </c>
      <c r="F2938" s="31" t="s">
        <v>186</v>
      </c>
      <c r="G2938" s="32" t="str">
        <f t="shared" si="501"/>
        <v>4.4.80.42.00</v>
      </c>
      <c r="H2938" s="41" t="s">
        <v>29</v>
      </c>
      <c r="I2938" s="34" t="str">
        <f t="shared" si="500"/>
        <v>S</v>
      </c>
      <c r="J2938" s="32">
        <f t="shared" si="502"/>
        <v>4</v>
      </c>
      <c r="K2938" s="35" t="s">
        <v>46</v>
      </c>
      <c r="L2938" s="32" t="s">
        <v>770</v>
      </c>
      <c r="M2938" s="32" t="s">
        <v>544</v>
      </c>
      <c r="N2938" s="59" t="s">
        <v>549</v>
      </c>
      <c r="O2938" s="61" t="s">
        <v>554</v>
      </c>
      <c r="T2938" s="6"/>
    </row>
    <row r="2939" spans="2:26" x14ac:dyDescent="0.25">
      <c r="B2939" s="36" t="s">
        <v>227</v>
      </c>
      <c r="C2939" s="37" t="s">
        <v>227</v>
      </c>
      <c r="D2939" s="37" t="s">
        <v>217</v>
      </c>
      <c r="E2939" s="37" t="s">
        <v>164</v>
      </c>
      <c r="F2939" s="37" t="s">
        <v>191</v>
      </c>
      <c r="G2939" s="38" t="str">
        <f t="shared" si="501"/>
        <v>4.4.80.42.99</v>
      </c>
      <c r="H2939" s="23" t="s">
        <v>713</v>
      </c>
      <c r="I2939" s="38" t="str">
        <f t="shared" si="500"/>
        <v>A</v>
      </c>
      <c r="J2939" s="38">
        <f t="shared" si="502"/>
        <v>5</v>
      </c>
      <c r="K2939" s="39" t="s">
        <v>47</v>
      </c>
      <c r="L2939" s="38" t="s">
        <v>770</v>
      </c>
      <c r="M2939" s="38" t="s">
        <v>545</v>
      </c>
      <c r="N2939" s="59" t="s">
        <v>549</v>
      </c>
      <c r="O2939" s="62" t="s">
        <v>554</v>
      </c>
      <c r="T2939" s="6"/>
    </row>
    <row r="2940" spans="2:26" x14ac:dyDescent="0.25">
      <c r="B2940" s="30" t="s">
        <v>227</v>
      </c>
      <c r="C2940" s="31" t="s">
        <v>227</v>
      </c>
      <c r="D2940" s="31" t="s">
        <v>217</v>
      </c>
      <c r="E2940" s="31" t="s">
        <v>192</v>
      </c>
      <c r="F2940" s="31" t="s">
        <v>186</v>
      </c>
      <c r="G2940" s="32" t="str">
        <f t="shared" si="501"/>
        <v>4.4.80.51.00</v>
      </c>
      <c r="H2940" s="41" t="s">
        <v>119</v>
      </c>
      <c r="I2940" s="34" t="str">
        <f t="shared" si="500"/>
        <v>S</v>
      </c>
      <c r="J2940" s="32">
        <f t="shared" si="502"/>
        <v>4</v>
      </c>
      <c r="K2940" s="35" t="s">
        <v>46</v>
      </c>
      <c r="L2940" s="32" t="s">
        <v>770</v>
      </c>
      <c r="M2940" s="32" t="s">
        <v>544</v>
      </c>
      <c r="N2940" s="59" t="s">
        <v>549</v>
      </c>
      <c r="O2940" s="61" t="s">
        <v>554</v>
      </c>
      <c r="Q2940" s="2" t="str">
        <f t="shared" ref="Q2940:Q2948" si="503">B2940&amp;"."&amp;C2940&amp;"."&amp;D2940&amp;"."&amp;E2940&amp;"."&amp;F2940</f>
        <v>4.4.80.51.00</v>
      </c>
      <c r="R2940" s="2" t="str">
        <f t="shared" ref="R2940:R2948" si="504">SUBSTITUTE(Q2940,".","")</f>
        <v>44805100</v>
      </c>
      <c r="S2940" s="2" t="b">
        <f t="shared" ref="S2940:S2948" si="505">R2940=T2940</f>
        <v>1</v>
      </c>
      <c r="T2940" s="6" t="str">
        <f t="shared" ref="T2940:T2948" si="506">TRIM(SUBSTITUTE(TEXT(G2940,"00000000"),".",""))</f>
        <v>44805100</v>
      </c>
      <c r="V2940" s="9" t="str">
        <f t="shared" ref="V2940:V2948" si="507">IF(IFERROR(SEARCH("Último",K2940),0)&gt;0,"A","S")</f>
        <v>S</v>
      </c>
      <c r="W2940" s="2" t="b">
        <f t="shared" ref="W2940:W2948" si="508">V2940=I2940</f>
        <v>1</v>
      </c>
      <c r="Y2940" s="2" t="str">
        <f t="shared" ref="Y2940:Y2948" si="509">G2940&amp;" - "&amp;H2940</f>
        <v>4.4.80.51.00 - OBRAS E INSTALAÇÕES</v>
      </c>
      <c r="Z2940" s="2" t="s">
        <v>549</v>
      </c>
    </row>
    <row r="2941" spans="2:26" x14ac:dyDescent="0.25">
      <c r="B2941" s="36" t="s">
        <v>227</v>
      </c>
      <c r="C2941" s="37" t="s">
        <v>227</v>
      </c>
      <c r="D2941" s="37" t="s">
        <v>217</v>
      </c>
      <c r="E2941" s="37" t="s">
        <v>192</v>
      </c>
      <c r="F2941" s="37" t="s">
        <v>191</v>
      </c>
      <c r="G2941" s="38" t="str">
        <f t="shared" si="501"/>
        <v>4.4.80.51.99</v>
      </c>
      <c r="H2941" s="45" t="s">
        <v>513</v>
      </c>
      <c r="I2941" s="38" t="str">
        <f t="shared" si="500"/>
        <v>A</v>
      </c>
      <c r="J2941" s="38">
        <f t="shared" si="502"/>
        <v>5</v>
      </c>
      <c r="K2941" s="39" t="s">
        <v>47</v>
      </c>
      <c r="L2941" s="38" t="s">
        <v>770</v>
      </c>
      <c r="M2941" s="38" t="s">
        <v>545</v>
      </c>
      <c r="N2941" s="59" t="s">
        <v>549</v>
      </c>
      <c r="O2941" s="62" t="s">
        <v>554</v>
      </c>
      <c r="Q2941" s="2" t="str">
        <f t="shared" si="503"/>
        <v>4.4.80.51.99</v>
      </c>
      <c r="R2941" s="2" t="str">
        <f t="shared" si="504"/>
        <v>44805199</v>
      </c>
      <c r="S2941" s="2" t="b">
        <f t="shared" si="505"/>
        <v>1</v>
      </c>
      <c r="T2941" s="6" t="str">
        <f t="shared" si="506"/>
        <v>44805199</v>
      </c>
      <c r="V2941" s="9" t="str">
        <f t="shared" si="507"/>
        <v>A</v>
      </c>
      <c r="W2941" s="2" t="b">
        <f t="shared" si="508"/>
        <v>1</v>
      </c>
      <c r="Y2941" s="2" t="str">
        <f t="shared" si="509"/>
        <v>4.4.80.51.99 - OUTRAS OBRAS E INSTALAÇÕES</v>
      </c>
      <c r="Z2941" s="2" t="s">
        <v>549</v>
      </c>
    </row>
    <row r="2942" spans="2:26" x14ac:dyDescent="0.25">
      <c r="B2942" s="30" t="s">
        <v>227</v>
      </c>
      <c r="C2942" s="31" t="s">
        <v>227</v>
      </c>
      <c r="D2942" s="31" t="s">
        <v>217</v>
      </c>
      <c r="E2942" s="31" t="s">
        <v>193</v>
      </c>
      <c r="F2942" s="31" t="s">
        <v>186</v>
      </c>
      <c r="G2942" s="32" t="str">
        <f t="shared" si="501"/>
        <v>4.4.80.52.00</v>
      </c>
      <c r="H2942" s="41" t="s">
        <v>120</v>
      </c>
      <c r="I2942" s="34" t="str">
        <f t="shared" si="500"/>
        <v>S</v>
      </c>
      <c r="J2942" s="32">
        <f t="shared" si="502"/>
        <v>4</v>
      </c>
      <c r="K2942" s="35" t="s">
        <v>46</v>
      </c>
      <c r="L2942" s="32" t="s">
        <v>770</v>
      </c>
      <c r="M2942" s="32" t="s">
        <v>544</v>
      </c>
      <c r="N2942" s="59" t="s">
        <v>549</v>
      </c>
      <c r="O2942" s="61" t="s">
        <v>554</v>
      </c>
      <c r="Q2942" s="2" t="str">
        <f t="shared" si="503"/>
        <v>4.4.80.52.00</v>
      </c>
      <c r="R2942" s="2" t="str">
        <f t="shared" si="504"/>
        <v>44805200</v>
      </c>
      <c r="S2942" s="2" t="b">
        <f t="shared" si="505"/>
        <v>1</v>
      </c>
      <c r="T2942" s="6" t="str">
        <f t="shared" si="506"/>
        <v>44805200</v>
      </c>
      <c r="V2942" s="9" t="str">
        <f t="shared" si="507"/>
        <v>S</v>
      </c>
      <c r="W2942" s="2" t="b">
        <f t="shared" si="508"/>
        <v>1</v>
      </c>
      <c r="Y2942" s="2" t="str">
        <f t="shared" si="509"/>
        <v>4.4.80.52.00 - EQUIPAMENTOS E MATERIAL PERMANENTE</v>
      </c>
      <c r="Z2942" s="2" t="s">
        <v>549</v>
      </c>
    </row>
    <row r="2943" spans="2:26" x14ac:dyDescent="0.25">
      <c r="B2943" s="36" t="s">
        <v>227</v>
      </c>
      <c r="C2943" s="37" t="s">
        <v>227</v>
      </c>
      <c r="D2943" s="37" t="s">
        <v>217</v>
      </c>
      <c r="E2943" s="37" t="s">
        <v>193</v>
      </c>
      <c r="F2943" s="37" t="s">
        <v>191</v>
      </c>
      <c r="G2943" s="38" t="str">
        <f t="shared" si="501"/>
        <v>4.4.80.52.99</v>
      </c>
      <c r="H2943" s="23" t="s">
        <v>714</v>
      </c>
      <c r="I2943" s="38" t="str">
        <f t="shared" si="500"/>
        <v>A</v>
      </c>
      <c r="J2943" s="38">
        <f t="shared" si="502"/>
        <v>5</v>
      </c>
      <c r="K2943" s="39" t="s">
        <v>47</v>
      </c>
      <c r="L2943" s="38" t="s">
        <v>770</v>
      </c>
      <c r="M2943" s="38" t="s">
        <v>545</v>
      </c>
      <c r="N2943" s="59" t="s">
        <v>549</v>
      </c>
      <c r="O2943" s="62" t="s">
        <v>554</v>
      </c>
      <c r="Q2943" s="2" t="str">
        <f t="shared" si="503"/>
        <v>4.4.80.52.99</v>
      </c>
      <c r="R2943" s="2" t="str">
        <f t="shared" si="504"/>
        <v>44805299</v>
      </c>
      <c r="S2943" s="2" t="b">
        <f t="shared" si="505"/>
        <v>1</v>
      </c>
      <c r="T2943" s="6" t="str">
        <f t="shared" si="506"/>
        <v>44805299</v>
      </c>
      <c r="V2943" s="9" t="str">
        <f t="shared" si="507"/>
        <v>A</v>
      </c>
      <c r="W2943" s="2" t="b">
        <f t="shared" si="508"/>
        <v>1</v>
      </c>
      <c r="Y2943" s="2" t="str">
        <f t="shared" si="509"/>
        <v>4.4.80.52.99 - OUTROS EQUIPAMENTOS E MATERIAIS PERMANENTES</v>
      </c>
      <c r="Z2943" s="2" t="s">
        <v>549</v>
      </c>
    </row>
    <row r="2944" spans="2:26" x14ac:dyDescent="0.25">
      <c r="B2944" s="30" t="s">
        <v>227</v>
      </c>
      <c r="C2944" s="31" t="s">
        <v>227</v>
      </c>
      <c r="D2944" s="31" t="s">
        <v>136</v>
      </c>
      <c r="E2944" s="31" t="s">
        <v>186</v>
      </c>
      <c r="F2944" s="31" t="s">
        <v>186</v>
      </c>
      <c r="G2944" s="32" t="str">
        <f t="shared" si="501"/>
        <v>4.4.90.00.00</v>
      </c>
      <c r="H2944" s="41" t="s">
        <v>45</v>
      </c>
      <c r="I2944" s="34" t="str">
        <f t="shared" si="500"/>
        <v>S</v>
      </c>
      <c r="J2944" s="32">
        <f t="shared" si="502"/>
        <v>3</v>
      </c>
      <c r="K2944" s="35" t="s">
        <v>43</v>
      </c>
      <c r="L2944" s="38" t="s">
        <v>770</v>
      </c>
      <c r="M2944" s="32" t="s">
        <v>544</v>
      </c>
      <c r="N2944" s="59" t="s">
        <v>549</v>
      </c>
      <c r="O2944" s="61" t="s">
        <v>554</v>
      </c>
      <c r="Q2944" s="2" t="str">
        <f t="shared" si="503"/>
        <v>4.4.90.00.00</v>
      </c>
      <c r="R2944" s="2" t="str">
        <f t="shared" si="504"/>
        <v>44900000</v>
      </c>
      <c r="S2944" s="2" t="b">
        <f t="shared" si="505"/>
        <v>1</v>
      </c>
      <c r="T2944" s="6" t="str">
        <f t="shared" si="506"/>
        <v>44900000</v>
      </c>
      <c r="V2944" s="9" t="str">
        <f t="shared" si="507"/>
        <v>S</v>
      </c>
      <c r="W2944" s="2" t="b">
        <f t="shared" si="508"/>
        <v>1</v>
      </c>
      <c r="Y2944" s="2" t="str">
        <f t="shared" si="509"/>
        <v>4.4.90.00.00 - APLICAÇÕES DIRETAS</v>
      </c>
      <c r="Z2944" s="2" t="s">
        <v>549</v>
      </c>
    </row>
    <row r="2945" spans="2:26" x14ac:dyDescent="0.25">
      <c r="B2945" s="30" t="s">
        <v>227</v>
      </c>
      <c r="C2945" s="31" t="s">
        <v>227</v>
      </c>
      <c r="D2945" s="31" t="s">
        <v>136</v>
      </c>
      <c r="E2945" s="31" t="s">
        <v>176</v>
      </c>
      <c r="F2945" s="31" t="s">
        <v>186</v>
      </c>
      <c r="G2945" s="32" t="str">
        <f t="shared" si="501"/>
        <v>4.4.90.14.00</v>
      </c>
      <c r="H2945" s="33" t="s">
        <v>82</v>
      </c>
      <c r="I2945" s="34" t="str">
        <f t="shared" si="500"/>
        <v>S</v>
      </c>
      <c r="J2945" s="32">
        <f t="shared" si="502"/>
        <v>4</v>
      </c>
      <c r="K2945" s="35" t="s">
        <v>46</v>
      </c>
      <c r="L2945" s="32" t="s">
        <v>770</v>
      </c>
      <c r="M2945" s="32" t="s">
        <v>544</v>
      </c>
      <c r="N2945" s="59" t="s">
        <v>549</v>
      </c>
      <c r="O2945" s="61" t="s">
        <v>554</v>
      </c>
      <c r="Q2945" s="2" t="str">
        <f t="shared" si="503"/>
        <v>4.4.90.14.00</v>
      </c>
      <c r="R2945" s="2" t="str">
        <f t="shared" si="504"/>
        <v>44901400</v>
      </c>
      <c r="S2945" s="2" t="b">
        <f t="shared" si="505"/>
        <v>1</v>
      </c>
      <c r="T2945" s="6" t="str">
        <f t="shared" si="506"/>
        <v>44901400</v>
      </c>
      <c r="V2945" s="9" t="str">
        <f t="shared" si="507"/>
        <v>S</v>
      </c>
      <c r="W2945" s="2" t="b">
        <f t="shared" si="508"/>
        <v>1</v>
      </c>
      <c r="Y2945" s="2" t="str">
        <f t="shared" si="509"/>
        <v>4.4.90.14.00 - DIÁRIAS - CIVIL</v>
      </c>
      <c r="Z2945" s="2" t="s">
        <v>549</v>
      </c>
    </row>
    <row r="2946" spans="2:26" x14ac:dyDescent="0.25">
      <c r="B2946" s="36" t="s">
        <v>227</v>
      </c>
      <c r="C2946" s="37" t="s">
        <v>227</v>
      </c>
      <c r="D2946" s="37" t="s">
        <v>136</v>
      </c>
      <c r="E2946" s="37" t="s">
        <v>176</v>
      </c>
      <c r="F2946" s="37" t="s">
        <v>176</v>
      </c>
      <c r="G2946" s="38" t="str">
        <f t="shared" si="501"/>
        <v>4.4.90.14.14</v>
      </c>
      <c r="H2946" s="45" t="s">
        <v>627</v>
      </c>
      <c r="I2946" s="38" t="str">
        <f t="shared" si="500"/>
        <v>A</v>
      </c>
      <c r="J2946" s="38">
        <f t="shared" si="502"/>
        <v>5</v>
      </c>
      <c r="K2946" s="39" t="s">
        <v>47</v>
      </c>
      <c r="L2946" s="38" t="s">
        <v>770</v>
      </c>
      <c r="M2946" s="38" t="s">
        <v>545</v>
      </c>
      <c r="N2946" s="59" t="s">
        <v>549</v>
      </c>
      <c r="O2946" s="62" t="s">
        <v>554</v>
      </c>
      <c r="Q2946" s="2" t="str">
        <f t="shared" si="503"/>
        <v>4.4.90.14.14</v>
      </c>
      <c r="R2946" s="2" t="str">
        <f t="shared" si="504"/>
        <v>44901414</v>
      </c>
      <c r="S2946" s="2" t="b">
        <f t="shared" si="505"/>
        <v>1</v>
      </c>
      <c r="T2946" s="6" t="str">
        <f t="shared" si="506"/>
        <v>44901414</v>
      </c>
      <c r="V2946" s="9" t="str">
        <f t="shared" si="507"/>
        <v>A</v>
      </c>
      <c r="W2946" s="2" t="b">
        <f t="shared" si="508"/>
        <v>1</v>
      </c>
      <c r="Y2946" s="2" t="str">
        <f t="shared" si="509"/>
        <v>4.4.90.14.14 - DIÁRIAS NO PAÍS</v>
      </c>
      <c r="Z2946" s="2" t="s">
        <v>549</v>
      </c>
    </row>
    <row r="2947" spans="2:26" x14ac:dyDescent="0.25">
      <c r="B2947" s="36" t="s">
        <v>227</v>
      </c>
      <c r="C2947" s="37" t="s">
        <v>227</v>
      </c>
      <c r="D2947" s="37" t="s">
        <v>136</v>
      </c>
      <c r="E2947" s="37" t="s">
        <v>176</v>
      </c>
      <c r="F2947" s="37" t="s">
        <v>177</v>
      </c>
      <c r="G2947" s="38" t="str">
        <f t="shared" si="501"/>
        <v>4.4.90.14.16</v>
      </c>
      <c r="H2947" s="45" t="s">
        <v>628</v>
      </c>
      <c r="I2947" s="38" t="str">
        <f t="shared" si="500"/>
        <v>A</v>
      </c>
      <c r="J2947" s="38">
        <f t="shared" si="502"/>
        <v>5</v>
      </c>
      <c r="K2947" s="28" t="s">
        <v>47</v>
      </c>
      <c r="L2947" s="38" t="s">
        <v>770</v>
      </c>
      <c r="M2947" s="38" t="s">
        <v>545</v>
      </c>
      <c r="N2947" s="59" t="s">
        <v>549</v>
      </c>
      <c r="O2947" s="62" t="s">
        <v>554</v>
      </c>
      <c r="Q2947" s="2" t="str">
        <f t="shared" si="503"/>
        <v>4.4.90.14.16</v>
      </c>
      <c r="R2947" s="2" t="str">
        <f t="shared" si="504"/>
        <v>44901416</v>
      </c>
      <c r="S2947" s="2" t="b">
        <f t="shared" si="505"/>
        <v>1</v>
      </c>
      <c r="T2947" s="6" t="str">
        <f t="shared" si="506"/>
        <v>44901416</v>
      </c>
      <c r="V2947" s="9" t="str">
        <f t="shared" si="507"/>
        <v>A</v>
      </c>
      <c r="W2947" s="2" t="b">
        <f t="shared" si="508"/>
        <v>1</v>
      </c>
      <c r="Y2947" s="2" t="str">
        <f t="shared" si="509"/>
        <v>4.4.90.14.16 - DIÁRIAS NO EXTERIOR</v>
      </c>
      <c r="Z2947" s="2" t="s">
        <v>549</v>
      </c>
    </row>
    <row r="2948" spans="2:26" x14ac:dyDescent="0.25">
      <c r="B2948" s="30" t="s">
        <v>227</v>
      </c>
      <c r="C2948" s="31" t="s">
        <v>227</v>
      </c>
      <c r="D2948" s="31" t="s">
        <v>136</v>
      </c>
      <c r="E2948" s="31" t="s">
        <v>137</v>
      </c>
      <c r="F2948" s="31" t="s">
        <v>186</v>
      </c>
      <c r="G2948" s="32" t="str">
        <f t="shared" si="501"/>
        <v>4.4.90.30.00</v>
      </c>
      <c r="H2948" s="33" t="s">
        <v>3</v>
      </c>
      <c r="I2948" s="34" t="str">
        <f t="shared" si="500"/>
        <v>S</v>
      </c>
      <c r="J2948" s="32">
        <f t="shared" si="502"/>
        <v>4</v>
      </c>
      <c r="K2948" s="35" t="s">
        <v>46</v>
      </c>
      <c r="L2948" s="32" t="s">
        <v>770</v>
      </c>
      <c r="M2948" s="32" t="s">
        <v>544</v>
      </c>
      <c r="N2948" s="59" t="s">
        <v>549</v>
      </c>
      <c r="O2948" s="61" t="s">
        <v>554</v>
      </c>
      <c r="Q2948" s="2" t="str">
        <f t="shared" si="503"/>
        <v>4.4.90.30.00</v>
      </c>
      <c r="R2948" s="2" t="str">
        <f t="shared" si="504"/>
        <v>44903000</v>
      </c>
      <c r="S2948" s="2" t="b">
        <f t="shared" si="505"/>
        <v>1</v>
      </c>
      <c r="T2948" s="6" t="str">
        <f t="shared" si="506"/>
        <v>44903000</v>
      </c>
      <c r="U2948" s="2" t="s">
        <v>412</v>
      </c>
      <c r="V2948" s="9" t="str">
        <f t="shared" si="507"/>
        <v>S</v>
      </c>
      <c r="W2948" s="2" t="b">
        <f t="shared" si="508"/>
        <v>1</v>
      </c>
      <c r="Y2948" s="2" t="str">
        <f t="shared" si="509"/>
        <v>4.4.90.30.00 - MATERIAL DE CONSUMO</v>
      </c>
      <c r="Z2948" s="2" t="s">
        <v>549</v>
      </c>
    </row>
    <row r="2949" spans="2:26" x14ac:dyDescent="0.25">
      <c r="B2949" s="36" t="s">
        <v>227</v>
      </c>
      <c r="C2949" s="37" t="s">
        <v>227</v>
      </c>
      <c r="D2949" s="37" t="s">
        <v>136</v>
      </c>
      <c r="E2949" s="37" t="s">
        <v>137</v>
      </c>
      <c r="F2949" s="37" t="s">
        <v>173</v>
      </c>
      <c r="G2949" s="38" t="str">
        <f t="shared" si="501"/>
        <v>4.4.90.30.01</v>
      </c>
      <c r="H2949" s="23" t="s">
        <v>93</v>
      </c>
      <c r="I2949" s="38" t="str">
        <f t="shared" ref="I2949:I3012" si="510">IF(J2949&lt;J2950,"S","A")</f>
        <v>A</v>
      </c>
      <c r="J2949" s="38">
        <f t="shared" si="502"/>
        <v>5</v>
      </c>
      <c r="K2949" s="39" t="s">
        <v>47</v>
      </c>
      <c r="L2949" s="38" t="s">
        <v>770</v>
      </c>
      <c r="M2949" s="38" t="s">
        <v>545</v>
      </c>
      <c r="N2949" s="59" t="s">
        <v>549</v>
      </c>
      <c r="O2949" s="62" t="s">
        <v>554</v>
      </c>
      <c r="T2949" s="6"/>
    </row>
    <row r="2950" spans="2:26" x14ac:dyDescent="0.25">
      <c r="B2950" s="36" t="s">
        <v>227</v>
      </c>
      <c r="C2950" s="37" t="s">
        <v>227</v>
      </c>
      <c r="D2950" s="37" t="s">
        <v>136</v>
      </c>
      <c r="E2950" s="37" t="s">
        <v>137</v>
      </c>
      <c r="F2950" s="37" t="s">
        <v>138</v>
      </c>
      <c r="G2950" s="38" t="str">
        <f t="shared" si="501"/>
        <v>4.4.90.30.02</v>
      </c>
      <c r="H2950" s="39" t="s">
        <v>259</v>
      </c>
      <c r="I2950" s="38" t="str">
        <f t="shared" si="510"/>
        <v>A</v>
      </c>
      <c r="J2950" s="38">
        <f t="shared" si="502"/>
        <v>5</v>
      </c>
      <c r="K2950" s="39" t="s">
        <v>47</v>
      </c>
      <c r="L2950" s="38" t="s">
        <v>770</v>
      </c>
      <c r="M2950" s="38" t="s">
        <v>545</v>
      </c>
      <c r="N2950" s="59" t="s">
        <v>549</v>
      </c>
      <c r="O2950" s="62" t="s">
        <v>554</v>
      </c>
      <c r="T2950" s="6"/>
    </row>
    <row r="2951" spans="2:26" x14ac:dyDescent="0.25">
      <c r="B2951" s="36" t="s">
        <v>227</v>
      </c>
      <c r="C2951" s="37" t="s">
        <v>227</v>
      </c>
      <c r="D2951" s="37" t="s">
        <v>136</v>
      </c>
      <c r="E2951" s="37" t="s">
        <v>137</v>
      </c>
      <c r="F2951" s="37" t="s">
        <v>139</v>
      </c>
      <c r="G2951" s="38" t="str">
        <f t="shared" si="501"/>
        <v>4.4.90.30.03</v>
      </c>
      <c r="H2951" s="39" t="s">
        <v>260</v>
      </c>
      <c r="I2951" s="38" t="str">
        <f t="shared" si="510"/>
        <v>A</v>
      </c>
      <c r="J2951" s="38">
        <f t="shared" si="502"/>
        <v>5</v>
      </c>
      <c r="K2951" s="39" t="s">
        <v>47</v>
      </c>
      <c r="L2951" s="38" t="s">
        <v>770</v>
      </c>
      <c r="M2951" s="38" t="s">
        <v>545</v>
      </c>
      <c r="N2951" s="59" t="s">
        <v>549</v>
      </c>
      <c r="O2951" s="62" t="s">
        <v>554</v>
      </c>
      <c r="T2951" s="6"/>
    </row>
    <row r="2952" spans="2:26" x14ac:dyDescent="0.25">
      <c r="B2952" s="36" t="s">
        <v>227</v>
      </c>
      <c r="C2952" s="37" t="s">
        <v>227</v>
      </c>
      <c r="D2952" s="37" t="s">
        <v>136</v>
      </c>
      <c r="E2952" s="37" t="s">
        <v>137</v>
      </c>
      <c r="F2952" s="37" t="s">
        <v>140</v>
      </c>
      <c r="G2952" s="38" t="str">
        <f t="shared" si="501"/>
        <v>4.4.90.30.04</v>
      </c>
      <c r="H2952" s="39" t="s">
        <v>261</v>
      </c>
      <c r="I2952" s="38" t="str">
        <f t="shared" si="510"/>
        <v>A</v>
      </c>
      <c r="J2952" s="38">
        <f t="shared" si="502"/>
        <v>5</v>
      </c>
      <c r="K2952" s="39" t="s">
        <v>47</v>
      </c>
      <c r="L2952" s="38" t="s">
        <v>770</v>
      </c>
      <c r="M2952" s="38" t="s">
        <v>545</v>
      </c>
      <c r="N2952" s="59" t="s">
        <v>549</v>
      </c>
      <c r="O2952" s="62" t="s">
        <v>554</v>
      </c>
      <c r="T2952" s="6"/>
    </row>
    <row r="2953" spans="2:26" x14ac:dyDescent="0.25">
      <c r="B2953" s="36" t="s">
        <v>227</v>
      </c>
      <c r="C2953" s="37" t="s">
        <v>227</v>
      </c>
      <c r="D2953" s="37" t="s">
        <v>136</v>
      </c>
      <c r="E2953" s="37" t="s">
        <v>137</v>
      </c>
      <c r="F2953" s="37" t="s">
        <v>141</v>
      </c>
      <c r="G2953" s="38" t="str">
        <f t="shared" ref="G2953:G3016" si="511">B2953&amp;"."&amp;C2953&amp;"."&amp;D2953&amp;"."&amp;E2953&amp;"."&amp;F2953</f>
        <v>4.4.90.30.05</v>
      </c>
      <c r="H2953" s="39" t="s">
        <v>262</v>
      </c>
      <c r="I2953" s="38" t="str">
        <f t="shared" si="510"/>
        <v>A</v>
      </c>
      <c r="J2953" s="38">
        <f t="shared" ref="J2953:J3016" si="512">IF( (VALUE(F2953) &gt; 0), 5,IF( (VALUE(E2953) &gt; 0), 4,IF( (VALUE(D2953) &gt; 0), 3,IF( (VALUE(C2953) &gt; 0), 2,1))))</f>
        <v>5</v>
      </c>
      <c r="K2953" s="39" t="s">
        <v>47</v>
      </c>
      <c r="L2953" s="38" t="s">
        <v>770</v>
      </c>
      <c r="M2953" s="38" t="s">
        <v>545</v>
      </c>
      <c r="N2953" s="59" t="s">
        <v>549</v>
      </c>
      <c r="O2953" s="62" t="s">
        <v>554</v>
      </c>
      <c r="T2953" s="6"/>
    </row>
    <row r="2954" spans="2:26" x14ac:dyDescent="0.25">
      <c r="B2954" s="36" t="s">
        <v>227</v>
      </c>
      <c r="C2954" s="37" t="s">
        <v>227</v>
      </c>
      <c r="D2954" s="37" t="s">
        <v>136</v>
      </c>
      <c r="E2954" s="37" t="s">
        <v>137</v>
      </c>
      <c r="F2954" s="37" t="s">
        <v>142</v>
      </c>
      <c r="G2954" s="38" t="str">
        <f t="shared" si="511"/>
        <v>4.4.90.30.06</v>
      </c>
      <c r="H2954" s="39" t="s">
        <v>263</v>
      </c>
      <c r="I2954" s="38" t="str">
        <f t="shared" si="510"/>
        <v>A</v>
      </c>
      <c r="J2954" s="38">
        <f t="shared" si="512"/>
        <v>5</v>
      </c>
      <c r="K2954" s="39" t="s">
        <v>47</v>
      </c>
      <c r="L2954" s="38" t="s">
        <v>770</v>
      </c>
      <c r="M2954" s="38" t="s">
        <v>545</v>
      </c>
      <c r="N2954" s="59" t="s">
        <v>549</v>
      </c>
      <c r="O2954" s="62" t="s">
        <v>554</v>
      </c>
      <c r="T2954" s="6"/>
    </row>
    <row r="2955" spans="2:26" x14ac:dyDescent="0.25">
      <c r="B2955" s="36" t="s">
        <v>227</v>
      </c>
      <c r="C2955" s="37" t="s">
        <v>227</v>
      </c>
      <c r="D2955" s="37" t="s">
        <v>136</v>
      </c>
      <c r="E2955" s="37" t="s">
        <v>137</v>
      </c>
      <c r="F2955" s="37" t="s">
        <v>143</v>
      </c>
      <c r="G2955" s="38" t="str">
        <f t="shared" si="511"/>
        <v>4.4.90.30.07</v>
      </c>
      <c r="H2955" s="39" t="s">
        <v>264</v>
      </c>
      <c r="I2955" s="38" t="str">
        <f t="shared" si="510"/>
        <v>A</v>
      </c>
      <c r="J2955" s="38">
        <f t="shared" si="512"/>
        <v>5</v>
      </c>
      <c r="K2955" s="39" t="s">
        <v>47</v>
      </c>
      <c r="L2955" s="38" t="s">
        <v>770</v>
      </c>
      <c r="M2955" s="38" t="s">
        <v>545</v>
      </c>
      <c r="N2955" s="59" t="s">
        <v>549</v>
      </c>
      <c r="O2955" s="62" t="s">
        <v>554</v>
      </c>
      <c r="T2955" s="6"/>
    </row>
    <row r="2956" spans="2:26" x14ac:dyDescent="0.25">
      <c r="B2956" s="36" t="s">
        <v>227</v>
      </c>
      <c r="C2956" s="37" t="s">
        <v>227</v>
      </c>
      <c r="D2956" s="37" t="s">
        <v>136</v>
      </c>
      <c r="E2956" s="37" t="s">
        <v>137</v>
      </c>
      <c r="F2956" s="37" t="s">
        <v>144</v>
      </c>
      <c r="G2956" s="38" t="str">
        <f t="shared" si="511"/>
        <v>4.4.90.30.08</v>
      </c>
      <c r="H2956" s="39" t="s">
        <v>265</v>
      </c>
      <c r="I2956" s="38" t="str">
        <f t="shared" si="510"/>
        <v>A</v>
      </c>
      <c r="J2956" s="38">
        <f t="shared" si="512"/>
        <v>5</v>
      </c>
      <c r="K2956" s="39" t="s">
        <v>47</v>
      </c>
      <c r="L2956" s="38" t="s">
        <v>770</v>
      </c>
      <c r="M2956" s="38" t="s">
        <v>545</v>
      </c>
      <c r="N2956" s="59" t="s">
        <v>549</v>
      </c>
      <c r="O2956" s="62" t="s">
        <v>554</v>
      </c>
      <c r="T2956" s="6"/>
    </row>
    <row r="2957" spans="2:26" x14ac:dyDescent="0.25">
      <c r="B2957" s="36" t="s">
        <v>227</v>
      </c>
      <c r="C2957" s="37" t="s">
        <v>227</v>
      </c>
      <c r="D2957" s="37" t="s">
        <v>136</v>
      </c>
      <c r="E2957" s="37" t="s">
        <v>137</v>
      </c>
      <c r="F2957" s="37" t="s">
        <v>174</v>
      </c>
      <c r="G2957" s="38" t="str">
        <f t="shared" si="511"/>
        <v>4.4.90.30.09</v>
      </c>
      <c r="H2957" s="23" t="s">
        <v>812</v>
      </c>
      <c r="I2957" s="38" t="str">
        <f t="shared" si="510"/>
        <v>A</v>
      </c>
      <c r="J2957" s="38">
        <f t="shared" si="512"/>
        <v>5</v>
      </c>
      <c r="K2957" s="39" t="s">
        <v>47</v>
      </c>
      <c r="L2957" s="38" t="s">
        <v>771</v>
      </c>
      <c r="M2957" s="38" t="s">
        <v>544</v>
      </c>
      <c r="N2957" s="67" t="s">
        <v>814</v>
      </c>
      <c r="O2957" s="62" t="s">
        <v>805</v>
      </c>
      <c r="T2957" s="6"/>
    </row>
    <row r="2958" spans="2:26" x14ac:dyDescent="0.25">
      <c r="B2958" s="36" t="s">
        <v>227</v>
      </c>
      <c r="C2958" s="37" t="s">
        <v>227</v>
      </c>
      <c r="D2958" s="37" t="s">
        <v>136</v>
      </c>
      <c r="E2958" s="37" t="s">
        <v>137</v>
      </c>
      <c r="F2958" s="37" t="s">
        <v>183</v>
      </c>
      <c r="G2958" s="38" t="str">
        <f t="shared" si="511"/>
        <v>4.4.90.30.10</v>
      </c>
      <c r="H2958" s="23" t="s">
        <v>810</v>
      </c>
      <c r="I2958" s="38" t="str">
        <f t="shared" si="510"/>
        <v>A</v>
      </c>
      <c r="J2958" s="38">
        <f t="shared" si="512"/>
        <v>5</v>
      </c>
      <c r="K2958" s="39" t="s">
        <v>47</v>
      </c>
      <c r="L2958" s="38" t="s">
        <v>771</v>
      </c>
      <c r="M2958" s="38" t="s">
        <v>544</v>
      </c>
      <c r="N2958" s="67" t="s">
        <v>814</v>
      </c>
      <c r="O2958" s="62" t="s">
        <v>805</v>
      </c>
      <c r="T2958" s="6"/>
    </row>
    <row r="2959" spans="2:26" x14ac:dyDescent="0.25">
      <c r="B2959" s="36" t="s">
        <v>227</v>
      </c>
      <c r="C2959" s="37" t="s">
        <v>227</v>
      </c>
      <c r="D2959" s="37" t="s">
        <v>136</v>
      </c>
      <c r="E2959" s="37" t="s">
        <v>137</v>
      </c>
      <c r="F2959" s="37" t="s">
        <v>175</v>
      </c>
      <c r="G2959" s="38" t="str">
        <f t="shared" si="511"/>
        <v>4.4.90.30.11</v>
      </c>
      <c r="H2959" s="23" t="s">
        <v>94</v>
      </c>
      <c r="I2959" s="38" t="str">
        <f t="shared" si="510"/>
        <v>A</v>
      </c>
      <c r="J2959" s="38">
        <f t="shared" si="512"/>
        <v>5</v>
      </c>
      <c r="K2959" s="39" t="s">
        <v>47</v>
      </c>
      <c r="L2959" s="38" t="s">
        <v>770</v>
      </c>
      <c r="M2959" s="38" t="s">
        <v>545</v>
      </c>
      <c r="N2959" s="59" t="s">
        <v>549</v>
      </c>
      <c r="O2959" s="62" t="s">
        <v>554</v>
      </c>
      <c r="T2959" s="6"/>
    </row>
    <row r="2960" spans="2:26" x14ac:dyDescent="0.25">
      <c r="B2960" s="36" t="s">
        <v>227</v>
      </c>
      <c r="C2960" s="37" t="s">
        <v>227</v>
      </c>
      <c r="D2960" s="37" t="s">
        <v>136</v>
      </c>
      <c r="E2960" s="37" t="s">
        <v>137</v>
      </c>
      <c r="F2960" s="37" t="s">
        <v>145</v>
      </c>
      <c r="G2960" s="38" t="str">
        <f t="shared" si="511"/>
        <v>4.4.90.30.12</v>
      </c>
      <c r="H2960" s="23" t="s">
        <v>266</v>
      </c>
      <c r="I2960" s="38" t="str">
        <f t="shared" si="510"/>
        <v>A</v>
      </c>
      <c r="J2960" s="38">
        <f t="shared" si="512"/>
        <v>5</v>
      </c>
      <c r="K2960" s="39" t="s">
        <v>47</v>
      </c>
      <c r="L2960" s="38" t="s">
        <v>770</v>
      </c>
      <c r="M2960" s="38" t="s">
        <v>545</v>
      </c>
      <c r="N2960" s="59" t="s">
        <v>549</v>
      </c>
      <c r="O2960" s="62" t="s">
        <v>554</v>
      </c>
      <c r="T2960" s="6"/>
    </row>
    <row r="2961" spans="2:20" x14ac:dyDescent="0.25">
      <c r="B2961" s="36" t="s">
        <v>227</v>
      </c>
      <c r="C2961" s="37" t="s">
        <v>227</v>
      </c>
      <c r="D2961" s="37" t="s">
        <v>136</v>
      </c>
      <c r="E2961" s="37" t="s">
        <v>137</v>
      </c>
      <c r="F2961" s="37" t="s">
        <v>146</v>
      </c>
      <c r="G2961" s="38" t="str">
        <f t="shared" si="511"/>
        <v>4.4.90.30.13</v>
      </c>
      <c r="H2961" s="23" t="s">
        <v>267</v>
      </c>
      <c r="I2961" s="38" t="str">
        <f t="shared" si="510"/>
        <v>A</v>
      </c>
      <c r="J2961" s="38">
        <f t="shared" si="512"/>
        <v>5</v>
      </c>
      <c r="K2961" s="39" t="s">
        <v>47</v>
      </c>
      <c r="L2961" s="38" t="s">
        <v>770</v>
      </c>
      <c r="M2961" s="38" t="s">
        <v>545</v>
      </c>
      <c r="N2961" s="59" t="s">
        <v>549</v>
      </c>
      <c r="O2961" s="62" t="s">
        <v>554</v>
      </c>
      <c r="T2961" s="6"/>
    </row>
    <row r="2962" spans="2:20" x14ac:dyDescent="0.25">
      <c r="B2962" s="36" t="s">
        <v>227</v>
      </c>
      <c r="C2962" s="37" t="s">
        <v>227</v>
      </c>
      <c r="D2962" s="37" t="s">
        <v>136</v>
      </c>
      <c r="E2962" s="37" t="s">
        <v>137</v>
      </c>
      <c r="F2962" s="37" t="s">
        <v>176</v>
      </c>
      <c r="G2962" s="38" t="str">
        <f t="shared" si="511"/>
        <v>4.4.90.30.14</v>
      </c>
      <c r="H2962" s="23" t="s">
        <v>21</v>
      </c>
      <c r="I2962" s="38" t="str">
        <f t="shared" si="510"/>
        <v>A</v>
      </c>
      <c r="J2962" s="38">
        <f t="shared" si="512"/>
        <v>5</v>
      </c>
      <c r="K2962" s="39" t="s">
        <v>47</v>
      </c>
      <c r="L2962" s="38" t="s">
        <v>770</v>
      </c>
      <c r="M2962" s="38" t="s">
        <v>545</v>
      </c>
      <c r="N2962" s="59" t="s">
        <v>549</v>
      </c>
      <c r="O2962" s="62" t="s">
        <v>554</v>
      </c>
      <c r="T2962" s="6"/>
    </row>
    <row r="2963" spans="2:20" x14ac:dyDescent="0.25">
      <c r="B2963" s="36" t="s">
        <v>227</v>
      </c>
      <c r="C2963" s="37" t="s">
        <v>227</v>
      </c>
      <c r="D2963" s="37" t="s">
        <v>136</v>
      </c>
      <c r="E2963" s="37" t="s">
        <v>137</v>
      </c>
      <c r="F2963" s="37" t="s">
        <v>147</v>
      </c>
      <c r="G2963" s="38" t="str">
        <f t="shared" si="511"/>
        <v>4.4.90.30.15</v>
      </c>
      <c r="H2963" s="23" t="s">
        <v>268</v>
      </c>
      <c r="I2963" s="38" t="str">
        <f t="shared" si="510"/>
        <v>A</v>
      </c>
      <c r="J2963" s="38">
        <f t="shared" si="512"/>
        <v>5</v>
      </c>
      <c r="K2963" s="39" t="s">
        <v>47</v>
      </c>
      <c r="L2963" s="38" t="s">
        <v>770</v>
      </c>
      <c r="M2963" s="38" t="s">
        <v>545</v>
      </c>
      <c r="N2963" s="59" t="s">
        <v>549</v>
      </c>
      <c r="O2963" s="62" t="s">
        <v>554</v>
      </c>
      <c r="T2963" s="6"/>
    </row>
    <row r="2964" spans="2:20" x14ac:dyDescent="0.25">
      <c r="B2964" s="36" t="s">
        <v>227</v>
      </c>
      <c r="C2964" s="37" t="s">
        <v>227</v>
      </c>
      <c r="D2964" s="37" t="s">
        <v>136</v>
      </c>
      <c r="E2964" s="37" t="s">
        <v>137</v>
      </c>
      <c r="F2964" s="37" t="s">
        <v>177</v>
      </c>
      <c r="G2964" s="38" t="str">
        <f t="shared" si="511"/>
        <v>4.4.90.30.16</v>
      </c>
      <c r="H2964" s="23" t="s">
        <v>4</v>
      </c>
      <c r="I2964" s="38" t="str">
        <f t="shared" si="510"/>
        <v>A</v>
      </c>
      <c r="J2964" s="38">
        <f t="shared" si="512"/>
        <v>5</v>
      </c>
      <c r="K2964" s="39" t="s">
        <v>47</v>
      </c>
      <c r="L2964" s="38" t="s">
        <v>770</v>
      </c>
      <c r="M2964" s="38" t="s">
        <v>545</v>
      </c>
      <c r="N2964" s="59" t="s">
        <v>549</v>
      </c>
      <c r="O2964" s="62" t="s">
        <v>554</v>
      </c>
      <c r="T2964" s="6"/>
    </row>
    <row r="2965" spans="2:20" x14ac:dyDescent="0.25">
      <c r="B2965" s="36" t="s">
        <v>227</v>
      </c>
      <c r="C2965" s="37" t="s">
        <v>227</v>
      </c>
      <c r="D2965" s="37" t="s">
        <v>136</v>
      </c>
      <c r="E2965" s="37" t="s">
        <v>137</v>
      </c>
      <c r="F2965" s="37" t="s">
        <v>187</v>
      </c>
      <c r="G2965" s="38" t="str">
        <f t="shared" si="511"/>
        <v>4.4.90.30.17</v>
      </c>
      <c r="H2965" s="23" t="s">
        <v>22</v>
      </c>
      <c r="I2965" s="38" t="str">
        <f t="shared" si="510"/>
        <v>A</v>
      </c>
      <c r="J2965" s="38">
        <f t="shared" si="512"/>
        <v>5</v>
      </c>
      <c r="K2965" s="39" t="s">
        <v>47</v>
      </c>
      <c r="L2965" s="38" t="s">
        <v>770</v>
      </c>
      <c r="M2965" s="38" t="s">
        <v>545</v>
      </c>
      <c r="N2965" s="59" t="s">
        <v>549</v>
      </c>
      <c r="O2965" s="62" t="s">
        <v>554</v>
      </c>
      <c r="T2965" s="6"/>
    </row>
    <row r="2966" spans="2:20" x14ac:dyDescent="0.25">
      <c r="B2966" s="36" t="s">
        <v>227</v>
      </c>
      <c r="C2966" s="37" t="s">
        <v>227</v>
      </c>
      <c r="D2966" s="37" t="s">
        <v>136</v>
      </c>
      <c r="E2966" s="37" t="s">
        <v>137</v>
      </c>
      <c r="F2966" s="37" t="s">
        <v>148</v>
      </c>
      <c r="G2966" s="38" t="str">
        <f t="shared" si="511"/>
        <v>4.4.90.30.18</v>
      </c>
      <c r="H2966" s="23" t="s">
        <v>269</v>
      </c>
      <c r="I2966" s="38" t="str">
        <f t="shared" si="510"/>
        <v>A</v>
      </c>
      <c r="J2966" s="38">
        <f t="shared" si="512"/>
        <v>5</v>
      </c>
      <c r="K2966" s="39" t="s">
        <v>47</v>
      </c>
      <c r="L2966" s="38" t="s">
        <v>770</v>
      </c>
      <c r="M2966" s="38" t="s">
        <v>545</v>
      </c>
      <c r="N2966" s="59" t="s">
        <v>549</v>
      </c>
      <c r="O2966" s="62" t="s">
        <v>554</v>
      </c>
      <c r="T2966" s="6"/>
    </row>
    <row r="2967" spans="2:20" x14ac:dyDescent="0.25">
      <c r="B2967" s="36" t="s">
        <v>227</v>
      </c>
      <c r="C2967" s="37" t="s">
        <v>227</v>
      </c>
      <c r="D2967" s="37" t="s">
        <v>136</v>
      </c>
      <c r="E2967" s="37" t="s">
        <v>137</v>
      </c>
      <c r="F2967" s="37" t="s">
        <v>149</v>
      </c>
      <c r="G2967" s="38" t="str">
        <f t="shared" si="511"/>
        <v>4.4.90.30.19</v>
      </c>
      <c r="H2967" s="23" t="s">
        <v>270</v>
      </c>
      <c r="I2967" s="38" t="str">
        <f t="shared" si="510"/>
        <v>A</v>
      </c>
      <c r="J2967" s="38">
        <f t="shared" si="512"/>
        <v>5</v>
      </c>
      <c r="K2967" s="39" t="s">
        <v>47</v>
      </c>
      <c r="L2967" s="38" t="s">
        <v>770</v>
      </c>
      <c r="M2967" s="38" t="s">
        <v>545</v>
      </c>
      <c r="N2967" s="59" t="s">
        <v>549</v>
      </c>
      <c r="O2967" s="62" t="s">
        <v>554</v>
      </c>
      <c r="T2967" s="6"/>
    </row>
    <row r="2968" spans="2:20" x14ac:dyDescent="0.25">
      <c r="B2968" s="36" t="s">
        <v>227</v>
      </c>
      <c r="C2968" s="37" t="s">
        <v>227</v>
      </c>
      <c r="D2968" s="37" t="s">
        <v>136</v>
      </c>
      <c r="E2968" s="37" t="s">
        <v>137</v>
      </c>
      <c r="F2968" s="37" t="s">
        <v>178</v>
      </c>
      <c r="G2968" s="38" t="str">
        <f t="shared" si="511"/>
        <v>4.4.90.30.20</v>
      </c>
      <c r="H2968" s="23" t="s">
        <v>23</v>
      </c>
      <c r="I2968" s="38" t="str">
        <f t="shared" si="510"/>
        <v>A</v>
      </c>
      <c r="J2968" s="38">
        <f t="shared" si="512"/>
        <v>5</v>
      </c>
      <c r="K2968" s="39" t="s">
        <v>47</v>
      </c>
      <c r="L2968" s="38" t="s">
        <v>770</v>
      </c>
      <c r="M2968" s="38" t="s">
        <v>545</v>
      </c>
      <c r="N2968" s="59" t="s">
        <v>549</v>
      </c>
      <c r="O2968" s="62" t="s">
        <v>554</v>
      </c>
      <c r="T2968" s="6"/>
    </row>
    <row r="2969" spans="2:20" x14ac:dyDescent="0.25">
      <c r="B2969" s="36" t="s">
        <v>227</v>
      </c>
      <c r="C2969" s="37" t="s">
        <v>227</v>
      </c>
      <c r="D2969" s="37" t="s">
        <v>136</v>
      </c>
      <c r="E2969" s="37" t="s">
        <v>137</v>
      </c>
      <c r="F2969" s="37" t="s">
        <v>179</v>
      </c>
      <c r="G2969" s="38" t="str">
        <f t="shared" si="511"/>
        <v>4.4.90.30.21</v>
      </c>
      <c r="H2969" s="23" t="s">
        <v>95</v>
      </c>
      <c r="I2969" s="38" t="str">
        <f t="shared" si="510"/>
        <v>A</v>
      </c>
      <c r="J2969" s="38">
        <f t="shared" si="512"/>
        <v>5</v>
      </c>
      <c r="K2969" s="39" t="s">
        <v>47</v>
      </c>
      <c r="L2969" s="38" t="s">
        <v>770</v>
      </c>
      <c r="M2969" s="38" t="s">
        <v>545</v>
      </c>
      <c r="N2969" s="59" t="s">
        <v>549</v>
      </c>
      <c r="O2969" s="62" t="s">
        <v>554</v>
      </c>
      <c r="T2969" s="6"/>
    </row>
    <row r="2970" spans="2:20" x14ac:dyDescent="0.25">
      <c r="B2970" s="36" t="s">
        <v>227</v>
      </c>
      <c r="C2970" s="37" t="s">
        <v>227</v>
      </c>
      <c r="D2970" s="37">
        <v>90</v>
      </c>
      <c r="E2970" s="37">
        <v>30</v>
      </c>
      <c r="F2970" s="37">
        <v>22</v>
      </c>
      <c r="G2970" s="38" t="str">
        <f t="shared" si="511"/>
        <v>4.4.90.30.22</v>
      </c>
      <c r="H2970" s="23" t="s">
        <v>271</v>
      </c>
      <c r="I2970" s="38" t="str">
        <f t="shared" si="510"/>
        <v>A</v>
      </c>
      <c r="J2970" s="38">
        <f t="shared" si="512"/>
        <v>5</v>
      </c>
      <c r="K2970" s="39" t="s">
        <v>47</v>
      </c>
      <c r="L2970" s="38" t="s">
        <v>770</v>
      </c>
      <c r="M2970" s="38" t="s">
        <v>545</v>
      </c>
      <c r="N2970" s="59" t="s">
        <v>549</v>
      </c>
      <c r="O2970" s="62" t="s">
        <v>554</v>
      </c>
      <c r="T2970" s="6"/>
    </row>
    <row r="2971" spans="2:20" x14ac:dyDescent="0.25">
      <c r="B2971" s="36" t="s">
        <v>227</v>
      </c>
      <c r="C2971" s="37" t="s">
        <v>227</v>
      </c>
      <c r="D2971" s="37" t="s">
        <v>136</v>
      </c>
      <c r="E2971" s="37" t="s">
        <v>137</v>
      </c>
      <c r="F2971" s="37" t="s">
        <v>181</v>
      </c>
      <c r="G2971" s="38" t="str">
        <f t="shared" si="511"/>
        <v>4.4.90.30.23</v>
      </c>
      <c r="H2971" s="23" t="s">
        <v>96</v>
      </c>
      <c r="I2971" s="38" t="str">
        <f t="shared" si="510"/>
        <v>A</v>
      </c>
      <c r="J2971" s="38">
        <f t="shared" si="512"/>
        <v>5</v>
      </c>
      <c r="K2971" s="39" t="s">
        <v>47</v>
      </c>
      <c r="L2971" s="38" t="s">
        <v>770</v>
      </c>
      <c r="M2971" s="38" t="s">
        <v>545</v>
      </c>
      <c r="N2971" s="59" t="s">
        <v>549</v>
      </c>
      <c r="O2971" s="62" t="s">
        <v>554</v>
      </c>
      <c r="T2971" s="6"/>
    </row>
    <row r="2972" spans="2:20" x14ac:dyDescent="0.25">
      <c r="B2972" s="36" t="s">
        <v>227</v>
      </c>
      <c r="C2972" s="37" t="s">
        <v>227</v>
      </c>
      <c r="D2972" s="37" t="s">
        <v>136</v>
      </c>
      <c r="E2972" s="37" t="s">
        <v>137</v>
      </c>
      <c r="F2972" s="37" t="s">
        <v>151</v>
      </c>
      <c r="G2972" s="38" t="str">
        <f t="shared" si="511"/>
        <v>4.4.90.30.24</v>
      </c>
      <c r="H2972" s="46" t="s">
        <v>575</v>
      </c>
      <c r="I2972" s="38" t="str">
        <f t="shared" si="510"/>
        <v>A</v>
      </c>
      <c r="J2972" s="44">
        <f t="shared" si="512"/>
        <v>5</v>
      </c>
      <c r="K2972" s="39" t="s">
        <v>47</v>
      </c>
      <c r="L2972" s="38" t="s">
        <v>770</v>
      </c>
      <c r="M2972" s="38" t="s">
        <v>545</v>
      </c>
      <c r="N2972" s="59" t="s">
        <v>549</v>
      </c>
      <c r="O2972" s="62" t="s">
        <v>554</v>
      </c>
      <c r="T2972" s="6"/>
    </row>
    <row r="2973" spans="2:20" x14ac:dyDescent="0.25">
      <c r="B2973" s="36" t="s">
        <v>227</v>
      </c>
      <c r="C2973" s="37" t="s">
        <v>227</v>
      </c>
      <c r="D2973" s="37" t="s">
        <v>136</v>
      </c>
      <c r="E2973" s="37" t="s">
        <v>137</v>
      </c>
      <c r="F2973" s="37" t="s">
        <v>160</v>
      </c>
      <c r="G2973" s="38" t="str">
        <f t="shared" si="511"/>
        <v>4.4.90.30.25</v>
      </c>
      <c r="H2973" s="23" t="s">
        <v>272</v>
      </c>
      <c r="I2973" s="38" t="str">
        <f t="shared" si="510"/>
        <v>A</v>
      </c>
      <c r="J2973" s="38">
        <f t="shared" si="512"/>
        <v>5</v>
      </c>
      <c r="K2973" s="39" t="s">
        <v>47</v>
      </c>
      <c r="L2973" s="38" t="s">
        <v>770</v>
      </c>
      <c r="M2973" s="38" t="s">
        <v>545</v>
      </c>
      <c r="N2973" s="59" t="s">
        <v>549</v>
      </c>
      <c r="O2973" s="62" t="s">
        <v>554</v>
      </c>
      <c r="T2973" s="6"/>
    </row>
    <row r="2974" spans="2:20" x14ac:dyDescent="0.25">
      <c r="B2974" s="36" t="s">
        <v>227</v>
      </c>
      <c r="C2974" s="37" t="s">
        <v>227</v>
      </c>
      <c r="D2974" s="37" t="s">
        <v>136</v>
      </c>
      <c r="E2974" s="37" t="s">
        <v>137</v>
      </c>
      <c r="F2974" s="37" t="s">
        <v>158</v>
      </c>
      <c r="G2974" s="38" t="str">
        <f t="shared" si="511"/>
        <v>4.4.90.30.26</v>
      </c>
      <c r="H2974" s="23" t="s">
        <v>273</v>
      </c>
      <c r="I2974" s="38" t="str">
        <f t="shared" si="510"/>
        <v>A</v>
      </c>
      <c r="J2974" s="38">
        <f t="shared" si="512"/>
        <v>5</v>
      </c>
      <c r="K2974" s="39" t="s">
        <v>47</v>
      </c>
      <c r="L2974" s="38" t="s">
        <v>770</v>
      </c>
      <c r="M2974" s="38" t="s">
        <v>545</v>
      </c>
      <c r="N2974" s="59" t="s">
        <v>549</v>
      </c>
      <c r="O2974" s="62" t="s">
        <v>554</v>
      </c>
      <c r="T2974" s="6"/>
    </row>
    <row r="2975" spans="2:20" x14ac:dyDescent="0.25">
      <c r="B2975" s="36" t="s">
        <v>227</v>
      </c>
      <c r="C2975" s="37" t="s">
        <v>227</v>
      </c>
      <c r="D2975" s="37" t="s">
        <v>136</v>
      </c>
      <c r="E2975" s="37" t="s">
        <v>137</v>
      </c>
      <c r="F2975" s="37" t="s">
        <v>152</v>
      </c>
      <c r="G2975" s="38" t="str">
        <f t="shared" si="511"/>
        <v>4.4.90.30.27</v>
      </c>
      <c r="H2975" s="23" t="s">
        <v>274</v>
      </c>
      <c r="I2975" s="38" t="str">
        <f t="shared" si="510"/>
        <v>A</v>
      </c>
      <c r="J2975" s="38">
        <f t="shared" si="512"/>
        <v>5</v>
      </c>
      <c r="K2975" s="39" t="s">
        <v>47</v>
      </c>
      <c r="L2975" s="38" t="s">
        <v>770</v>
      </c>
      <c r="M2975" s="38" t="s">
        <v>545</v>
      </c>
      <c r="N2975" s="59" t="s">
        <v>549</v>
      </c>
      <c r="O2975" s="62" t="s">
        <v>554</v>
      </c>
      <c r="T2975" s="6"/>
    </row>
    <row r="2976" spans="2:20" x14ac:dyDescent="0.25">
      <c r="B2976" s="36" t="s">
        <v>227</v>
      </c>
      <c r="C2976" s="37" t="s">
        <v>227</v>
      </c>
      <c r="D2976" s="37" t="s">
        <v>136</v>
      </c>
      <c r="E2976" s="37" t="s">
        <v>137</v>
      </c>
      <c r="F2976" s="37" t="s">
        <v>182</v>
      </c>
      <c r="G2976" s="38" t="str">
        <f t="shared" si="511"/>
        <v>4.4.90.30.28</v>
      </c>
      <c r="H2976" s="23" t="s">
        <v>188</v>
      </c>
      <c r="I2976" s="38" t="str">
        <f t="shared" si="510"/>
        <v>A</v>
      </c>
      <c r="J2976" s="38">
        <f t="shared" si="512"/>
        <v>5</v>
      </c>
      <c r="K2976" s="39" t="s">
        <v>47</v>
      </c>
      <c r="L2976" s="38" t="s">
        <v>770</v>
      </c>
      <c r="M2976" s="38" t="s">
        <v>545</v>
      </c>
      <c r="N2976" s="59" t="s">
        <v>549</v>
      </c>
      <c r="O2976" s="62" t="s">
        <v>554</v>
      </c>
      <c r="T2976" s="6"/>
    </row>
    <row r="2977" spans="2:20" x14ac:dyDescent="0.25">
      <c r="B2977" s="36" t="s">
        <v>227</v>
      </c>
      <c r="C2977" s="37" t="s">
        <v>227</v>
      </c>
      <c r="D2977" s="37" t="s">
        <v>136</v>
      </c>
      <c r="E2977" s="37" t="s">
        <v>137</v>
      </c>
      <c r="F2977" s="37" t="s">
        <v>159</v>
      </c>
      <c r="G2977" s="38" t="str">
        <f t="shared" si="511"/>
        <v>4.4.90.30.29</v>
      </c>
      <c r="H2977" s="23" t="s">
        <v>275</v>
      </c>
      <c r="I2977" s="38" t="str">
        <f t="shared" si="510"/>
        <v>A</v>
      </c>
      <c r="J2977" s="38">
        <f t="shared" si="512"/>
        <v>5</v>
      </c>
      <c r="K2977" s="39" t="s">
        <v>47</v>
      </c>
      <c r="L2977" s="38" t="s">
        <v>770</v>
      </c>
      <c r="M2977" s="38" t="s">
        <v>545</v>
      </c>
      <c r="N2977" s="59" t="s">
        <v>549</v>
      </c>
      <c r="O2977" s="62" t="s">
        <v>554</v>
      </c>
      <c r="T2977" s="6"/>
    </row>
    <row r="2978" spans="2:20" x14ac:dyDescent="0.25">
      <c r="B2978" s="36" t="s">
        <v>227</v>
      </c>
      <c r="C2978" s="37" t="s">
        <v>227</v>
      </c>
      <c r="D2978" s="37" t="s">
        <v>136</v>
      </c>
      <c r="E2978" s="37" t="s">
        <v>137</v>
      </c>
      <c r="F2978" s="37" t="s">
        <v>137</v>
      </c>
      <c r="G2978" s="38" t="str">
        <f t="shared" si="511"/>
        <v>4.4.90.30.30</v>
      </c>
      <c r="H2978" s="23" t="s">
        <v>276</v>
      </c>
      <c r="I2978" s="38" t="str">
        <f t="shared" si="510"/>
        <v>A</v>
      </c>
      <c r="J2978" s="38">
        <f t="shared" si="512"/>
        <v>5</v>
      </c>
      <c r="K2978" s="39" t="s">
        <v>47</v>
      </c>
      <c r="L2978" s="38" t="s">
        <v>770</v>
      </c>
      <c r="M2978" s="38" t="s">
        <v>545</v>
      </c>
      <c r="N2978" s="59" t="s">
        <v>549</v>
      </c>
      <c r="O2978" s="62" t="s">
        <v>554</v>
      </c>
      <c r="T2978" s="6"/>
    </row>
    <row r="2979" spans="2:20" x14ac:dyDescent="0.25">
      <c r="B2979" s="36" t="s">
        <v>227</v>
      </c>
      <c r="C2979" s="37" t="s">
        <v>227</v>
      </c>
      <c r="D2979" s="37" t="s">
        <v>136</v>
      </c>
      <c r="E2979" s="37" t="s">
        <v>137</v>
      </c>
      <c r="F2979" s="37" t="s">
        <v>150</v>
      </c>
      <c r="G2979" s="38" t="str">
        <f t="shared" si="511"/>
        <v>4.4.90.30.31</v>
      </c>
      <c r="H2979" s="23" t="s">
        <v>277</v>
      </c>
      <c r="I2979" s="38" t="str">
        <f t="shared" si="510"/>
        <v>A</v>
      </c>
      <c r="J2979" s="38">
        <f t="shared" si="512"/>
        <v>5</v>
      </c>
      <c r="K2979" s="39" t="s">
        <v>47</v>
      </c>
      <c r="L2979" s="38" t="s">
        <v>770</v>
      </c>
      <c r="M2979" s="38" t="s">
        <v>545</v>
      </c>
      <c r="N2979" s="59" t="s">
        <v>549</v>
      </c>
      <c r="O2979" s="62" t="s">
        <v>554</v>
      </c>
      <c r="T2979" s="6"/>
    </row>
    <row r="2980" spans="2:20" x14ac:dyDescent="0.25">
      <c r="B2980" s="36" t="s">
        <v>227</v>
      </c>
      <c r="C2980" s="37" t="s">
        <v>227</v>
      </c>
      <c r="D2980" s="37" t="s">
        <v>136</v>
      </c>
      <c r="E2980" s="37" t="s">
        <v>137</v>
      </c>
      <c r="F2980" s="37" t="s">
        <v>155</v>
      </c>
      <c r="G2980" s="38" t="str">
        <f t="shared" si="511"/>
        <v>4.4.90.30.32</v>
      </c>
      <c r="H2980" s="23" t="s">
        <v>278</v>
      </c>
      <c r="I2980" s="38" t="str">
        <f t="shared" si="510"/>
        <v>A</v>
      </c>
      <c r="J2980" s="38">
        <f t="shared" si="512"/>
        <v>5</v>
      </c>
      <c r="K2980" s="39" t="s">
        <v>47</v>
      </c>
      <c r="L2980" s="38" t="s">
        <v>770</v>
      </c>
      <c r="M2980" s="38" t="s">
        <v>545</v>
      </c>
      <c r="N2980" s="59" t="s">
        <v>549</v>
      </c>
      <c r="O2980" s="62" t="s">
        <v>554</v>
      </c>
      <c r="T2980" s="6"/>
    </row>
    <row r="2981" spans="2:20" x14ac:dyDescent="0.25">
      <c r="B2981" s="36" t="s">
        <v>227</v>
      </c>
      <c r="C2981" s="37" t="s">
        <v>227</v>
      </c>
      <c r="D2981" s="37" t="s">
        <v>136</v>
      </c>
      <c r="E2981" s="37" t="s">
        <v>137</v>
      </c>
      <c r="F2981" s="37" t="s">
        <v>161</v>
      </c>
      <c r="G2981" s="38" t="str">
        <f t="shared" si="511"/>
        <v>4.4.90.30.33</v>
      </c>
      <c r="H2981" s="23" t="s">
        <v>279</v>
      </c>
      <c r="I2981" s="38" t="str">
        <f t="shared" si="510"/>
        <v>A</v>
      </c>
      <c r="J2981" s="38">
        <f t="shared" si="512"/>
        <v>5</v>
      </c>
      <c r="K2981" s="39" t="s">
        <v>47</v>
      </c>
      <c r="L2981" s="38" t="s">
        <v>770</v>
      </c>
      <c r="M2981" s="38" t="s">
        <v>545</v>
      </c>
      <c r="N2981" s="59" t="s">
        <v>549</v>
      </c>
      <c r="O2981" s="62" t="s">
        <v>554</v>
      </c>
      <c r="T2981" s="6"/>
    </row>
    <row r="2982" spans="2:20" x14ac:dyDescent="0.25">
      <c r="B2982" s="36" t="s">
        <v>227</v>
      </c>
      <c r="C2982" s="37" t="s">
        <v>227</v>
      </c>
      <c r="D2982" s="37" t="s">
        <v>136</v>
      </c>
      <c r="E2982" s="37" t="s">
        <v>137</v>
      </c>
      <c r="F2982" s="37" t="s">
        <v>156</v>
      </c>
      <c r="G2982" s="38" t="str">
        <f t="shared" si="511"/>
        <v>4.4.90.30.34</v>
      </c>
      <c r="H2982" s="23" t="s">
        <v>280</v>
      </c>
      <c r="I2982" s="38" t="str">
        <f t="shared" si="510"/>
        <v>A</v>
      </c>
      <c r="J2982" s="38">
        <f t="shared" si="512"/>
        <v>5</v>
      </c>
      <c r="K2982" s="39" t="s">
        <v>47</v>
      </c>
      <c r="L2982" s="38" t="s">
        <v>770</v>
      </c>
      <c r="M2982" s="38" t="s">
        <v>545</v>
      </c>
      <c r="N2982" s="59" t="s">
        <v>549</v>
      </c>
      <c r="O2982" s="62" t="s">
        <v>554</v>
      </c>
      <c r="T2982" s="6"/>
    </row>
    <row r="2983" spans="2:20" x14ac:dyDescent="0.25">
      <c r="B2983" s="36" t="s">
        <v>227</v>
      </c>
      <c r="C2983" s="37" t="s">
        <v>227</v>
      </c>
      <c r="D2983" s="37" t="s">
        <v>136</v>
      </c>
      <c r="E2983" s="37" t="s">
        <v>137</v>
      </c>
      <c r="F2983" s="37" t="s">
        <v>189</v>
      </c>
      <c r="G2983" s="38" t="str">
        <f t="shared" si="511"/>
        <v>4.4.90.30.35</v>
      </c>
      <c r="H2983" s="23" t="s">
        <v>24</v>
      </c>
      <c r="I2983" s="38" t="str">
        <f t="shared" si="510"/>
        <v>A</v>
      </c>
      <c r="J2983" s="38">
        <f t="shared" si="512"/>
        <v>5</v>
      </c>
      <c r="K2983" s="39" t="s">
        <v>47</v>
      </c>
      <c r="L2983" s="38" t="s">
        <v>770</v>
      </c>
      <c r="M2983" s="38" t="s">
        <v>544</v>
      </c>
      <c r="N2983" s="59" t="s">
        <v>549</v>
      </c>
      <c r="O2983" s="62" t="s">
        <v>554</v>
      </c>
      <c r="T2983" s="6"/>
    </row>
    <row r="2984" spans="2:20" x14ac:dyDescent="0.25">
      <c r="B2984" s="36" t="s">
        <v>227</v>
      </c>
      <c r="C2984" s="37" t="s">
        <v>227</v>
      </c>
      <c r="D2984" s="37" t="s">
        <v>136</v>
      </c>
      <c r="E2984" s="37" t="s">
        <v>137</v>
      </c>
      <c r="F2984" s="37" t="s">
        <v>172</v>
      </c>
      <c r="G2984" s="38" t="str">
        <f t="shared" si="511"/>
        <v>4.4.90.30.36</v>
      </c>
      <c r="H2984" s="23" t="s">
        <v>811</v>
      </c>
      <c r="I2984" s="38" t="str">
        <f t="shared" si="510"/>
        <v>A</v>
      </c>
      <c r="J2984" s="38">
        <f t="shared" si="512"/>
        <v>5</v>
      </c>
      <c r="K2984" s="39" t="s">
        <v>47</v>
      </c>
      <c r="L2984" s="38" t="s">
        <v>771</v>
      </c>
      <c r="M2984" s="38" t="s">
        <v>544</v>
      </c>
      <c r="N2984" s="67" t="s">
        <v>814</v>
      </c>
      <c r="O2984" s="62" t="s">
        <v>805</v>
      </c>
      <c r="T2984" s="6"/>
    </row>
    <row r="2985" spans="2:20" x14ac:dyDescent="0.25">
      <c r="B2985" s="36" t="s">
        <v>227</v>
      </c>
      <c r="C2985" s="37" t="s">
        <v>227</v>
      </c>
      <c r="D2985" s="37" t="s">
        <v>136</v>
      </c>
      <c r="E2985" s="37" t="s">
        <v>137</v>
      </c>
      <c r="F2985" s="37" t="s">
        <v>162</v>
      </c>
      <c r="G2985" s="38" t="str">
        <f t="shared" si="511"/>
        <v>4.4.90.30.37</v>
      </c>
      <c r="H2985" s="23" t="s">
        <v>281</v>
      </c>
      <c r="I2985" s="38" t="str">
        <f t="shared" si="510"/>
        <v>A</v>
      </c>
      <c r="J2985" s="38">
        <f t="shared" si="512"/>
        <v>5</v>
      </c>
      <c r="K2985" s="39" t="s">
        <v>47</v>
      </c>
      <c r="L2985" s="38" t="s">
        <v>770</v>
      </c>
      <c r="M2985" s="38" t="s">
        <v>545</v>
      </c>
      <c r="N2985" s="59" t="s">
        <v>549</v>
      </c>
      <c r="O2985" s="62" t="s">
        <v>554</v>
      </c>
      <c r="T2985" s="6"/>
    </row>
    <row r="2986" spans="2:20" x14ac:dyDescent="0.25">
      <c r="B2986" s="36" t="s">
        <v>227</v>
      </c>
      <c r="C2986" s="37" t="s">
        <v>227</v>
      </c>
      <c r="D2986" s="37" t="s">
        <v>136</v>
      </c>
      <c r="E2986" s="37" t="s">
        <v>137</v>
      </c>
      <c r="F2986" s="37" t="s">
        <v>154</v>
      </c>
      <c r="G2986" s="38" t="str">
        <f t="shared" si="511"/>
        <v>4.4.90.30.38</v>
      </c>
      <c r="H2986" s="23" t="s">
        <v>282</v>
      </c>
      <c r="I2986" s="38" t="str">
        <f t="shared" si="510"/>
        <v>A</v>
      </c>
      <c r="J2986" s="38">
        <f t="shared" si="512"/>
        <v>5</v>
      </c>
      <c r="K2986" s="39" t="s">
        <v>47</v>
      </c>
      <c r="L2986" s="38" t="s">
        <v>770</v>
      </c>
      <c r="M2986" s="38" t="s">
        <v>545</v>
      </c>
      <c r="N2986" s="59" t="s">
        <v>549</v>
      </c>
      <c r="O2986" s="62" t="s">
        <v>554</v>
      </c>
      <c r="T2986" s="6"/>
    </row>
    <row r="2987" spans="2:20" x14ac:dyDescent="0.25">
      <c r="B2987" s="36" t="s">
        <v>227</v>
      </c>
      <c r="C2987" s="37" t="s">
        <v>227</v>
      </c>
      <c r="D2987" s="37" t="s">
        <v>136</v>
      </c>
      <c r="E2987" s="37" t="s">
        <v>137</v>
      </c>
      <c r="F2987" s="37" t="s">
        <v>184</v>
      </c>
      <c r="G2987" s="38" t="str">
        <f t="shared" si="511"/>
        <v>4.4.90.30.39</v>
      </c>
      <c r="H2987" s="23" t="s">
        <v>97</v>
      </c>
      <c r="I2987" s="38" t="str">
        <f t="shared" si="510"/>
        <v>A</v>
      </c>
      <c r="J2987" s="38">
        <f t="shared" si="512"/>
        <v>5</v>
      </c>
      <c r="K2987" s="39" t="s">
        <v>47</v>
      </c>
      <c r="L2987" s="38" t="s">
        <v>770</v>
      </c>
      <c r="M2987" s="38" t="s">
        <v>545</v>
      </c>
      <c r="N2987" s="59" t="s">
        <v>549</v>
      </c>
      <c r="O2987" s="62" t="s">
        <v>554</v>
      </c>
      <c r="T2987" s="6"/>
    </row>
    <row r="2988" spans="2:20" x14ac:dyDescent="0.25">
      <c r="B2988" s="36" t="s">
        <v>227</v>
      </c>
      <c r="C2988" s="37" t="s">
        <v>227</v>
      </c>
      <c r="D2988" s="37" t="s">
        <v>136</v>
      </c>
      <c r="E2988" s="37" t="s">
        <v>137</v>
      </c>
      <c r="F2988" s="37" t="s">
        <v>153</v>
      </c>
      <c r="G2988" s="38" t="str">
        <f t="shared" si="511"/>
        <v>4.4.90.30.40</v>
      </c>
      <c r="H2988" s="23" t="s">
        <v>283</v>
      </c>
      <c r="I2988" s="38" t="str">
        <f t="shared" si="510"/>
        <v>A</v>
      </c>
      <c r="J2988" s="38">
        <f t="shared" si="512"/>
        <v>5</v>
      </c>
      <c r="K2988" s="39" t="s">
        <v>47</v>
      </c>
      <c r="L2988" s="38" t="s">
        <v>770</v>
      </c>
      <c r="M2988" s="38" t="s">
        <v>545</v>
      </c>
      <c r="N2988" s="59" t="s">
        <v>549</v>
      </c>
      <c r="O2988" s="62" t="s">
        <v>554</v>
      </c>
      <c r="T2988" s="6"/>
    </row>
    <row r="2989" spans="2:20" x14ac:dyDescent="0.25">
      <c r="B2989" s="36" t="s">
        <v>227</v>
      </c>
      <c r="C2989" s="37" t="s">
        <v>227</v>
      </c>
      <c r="D2989" s="37" t="s">
        <v>136</v>
      </c>
      <c r="E2989" s="37" t="s">
        <v>137</v>
      </c>
      <c r="F2989" s="37" t="s">
        <v>163</v>
      </c>
      <c r="G2989" s="38" t="str">
        <f t="shared" si="511"/>
        <v>4.4.90.30.41</v>
      </c>
      <c r="H2989" s="23" t="s">
        <v>284</v>
      </c>
      <c r="I2989" s="38" t="str">
        <f t="shared" si="510"/>
        <v>A</v>
      </c>
      <c r="J2989" s="38">
        <f t="shared" si="512"/>
        <v>5</v>
      </c>
      <c r="K2989" s="39" t="s">
        <v>47</v>
      </c>
      <c r="L2989" s="38" t="s">
        <v>770</v>
      </c>
      <c r="M2989" s="38" t="s">
        <v>545</v>
      </c>
      <c r="N2989" s="59" t="s">
        <v>549</v>
      </c>
      <c r="O2989" s="62" t="s">
        <v>554</v>
      </c>
      <c r="T2989" s="6"/>
    </row>
    <row r="2990" spans="2:20" x14ac:dyDescent="0.25">
      <c r="B2990" s="36" t="s">
        <v>227</v>
      </c>
      <c r="C2990" s="37" t="s">
        <v>227</v>
      </c>
      <c r="D2990" s="37" t="s">
        <v>136</v>
      </c>
      <c r="E2990" s="37" t="s">
        <v>137</v>
      </c>
      <c r="F2990" s="37" t="s">
        <v>164</v>
      </c>
      <c r="G2990" s="38" t="str">
        <f t="shared" si="511"/>
        <v>4.4.90.30.42</v>
      </c>
      <c r="H2990" s="23" t="s">
        <v>285</v>
      </c>
      <c r="I2990" s="38" t="str">
        <f t="shared" si="510"/>
        <v>A</v>
      </c>
      <c r="J2990" s="38">
        <f t="shared" si="512"/>
        <v>5</v>
      </c>
      <c r="K2990" s="39" t="s">
        <v>47</v>
      </c>
      <c r="L2990" s="38" t="s">
        <v>770</v>
      </c>
      <c r="M2990" s="38" t="s">
        <v>545</v>
      </c>
      <c r="N2990" s="59" t="s">
        <v>549</v>
      </c>
      <c r="O2990" s="62" t="s">
        <v>554</v>
      </c>
      <c r="T2990" s="6"/>
    </row>
    <row r="2991" spans="2:20" x14ac:dyDescent="0.25">
      <c r="B2991" s="36" t="s">
        <v>227</v>
      </c>
      <c r="C2991" s="37" t="s">
        <v>227</v>
      </c>
      <c r="D2991" s="37" t="s">
        <v>136</v>
      </c>
      <c r="E2991" s="37" t="s">
        <v>137</v>
      </c>
      <c r="F2991" s="37" t="s">
        <v>165</v>
      </c>
      <c r="G2991" s="38" t="str">
        <f t="shared" si="511"/>
        <v>4.4.90.30.43</v>
      </c>
      <c r="H2991" s="23" t="s">
        <v>286</v>
      </c>
      <c r="I2991" s="38" t="str">
        <f t="shared" si="510"/>
        <v>A</v>
      </c>
      <c r="J2991" s="38">
        <f t="shared" si="512"/>
        <v>5</v>
      </c>
      <c r="K2991" s="39" t="s">
        <v>47</v>
      </c>
      <c r="L2991" s="38" t="s">
        <v>770</v>
      </c>
      <c r="M2991" s="38" t="s">
        <v>545</v>
      </c>
      <c r="N2991" s="59" t="s">
        <v>549</v>
      </c>
      <c r="O2991" s="62" t="s">
        <v>554</v>
      </c>
      <c r="T2991" s="6"/>
    </row>
    <row r="2992" spans="2:20" x14ac:dyDescent="0.25">
      <c r="B2992" s="36" t="s">
        <v>227</v>
      </c>
      <c r="C2992" s="37" t="s">
        <v>227</v>
      </c>
      <c r="D2992" s="37" t="s">
        <v>136</v>
      </c>
      <c r="E2992" s="37" t="s">
        <v>137</v>
      </c>
      <c r="F2992" s="37" t="s">
        <v>166</v>
      </c>
      <c r="G2992" s="38" t="str">
        <f t="shared" si="511"/>
        <v>4.4.90.30.44</v>
      </c>
      <c r="H2992" s="23" t="s">
        <v>287</v>
      </c>
      <c r="I2992" s="38" t="str">
        <f t="shared" si="510"/>
        <v>A</v>
      </c>
      <c r="J2992" s="38">
        <f t="shared" si="512"/>
        <v>5</v>
      </c>
      <c r="K2992" s="39" t="s">
        <v>47</v>
      </c>
      <c r="L2992" s="38" t="s">
        <v>770</v>
      </c>
      <c r="M2992" s="38" t="s">
        <v>545</v>
      </c>
      <c r="N2992" s="59" t="s">
        <v>549</v>
      </c>
      <c r="O2992" s="62" t="s">
        <v>554</v>
      </c>
      <c r="T2992" s="6"/>
    </row>
    <row r="2993" spans="2:20" x14ac:dyDescent="0.25">
      <c r="B2993" s="36" t="s">
        <v>227</v>
      </c>
      <c r="C2993" s="37" t="s">
        <v>227</v>
      </c>
      <c r="D2993" s="37" t="s">
        <v>136</v>
      </c>
      <c r="E2993" s="37" t="s">
        <v>137</v>
      </c>
      <c r="F2993" s="37" t="s">
        <v>167</v>
      </c>
      <c r="G2993" s="38" t="str">
        <f t="shared" si="511"/>
        <v>4.4.90.30.45</v>
      </c>
      <c r="H2993" s="23" t="s">
        <v>288</v>
      </c>
      <c r="I2993" s="38" t="str">
        <f t="shared" si="510"/>
        <v>A</v>
      </c>
      <c r="J2993" s="38">
        <f t="shared" si="512"/>
        <v>5</v>
      </c>
      <c r="K2993" s="39" t="s">
        <v>47</v>
      </c>
      <c r="L2993" s="38" t="s">
        <v>770</v>
      </c>
      <c r="M2993" s="38" t="s">
        <v>545</v>
      </c>
      <c r="N2993" s="59" t="s">
        <v>549</v>
      </c>
      <c r="O2993" s="62" t="s">
        <v>554</v>
      </c>
      <c r="T2993" s="6"/>
    </row>
    <row r="2994" spans="2:20" x14ac:dyDescent="0.25">
      <c r="B2994" s="36" t="s">
        <v>227</v>
      </c>
      <c r="C2994" s="37" t="s">
        <v>227</v>
      </c>
      <c r="D2994" s="37" t="s">
        <v>136</v>
      </c>
      <c r="E2994" s="37" t="s">
        <v>137</v>
      </c>
      <c r="F2994" s="37" t="s">
        <v>168</v>
      </c>
      <c r="G2994" s="38" t="str">
        <f t="shared" si="511"/>
        <v>4.4.90.30.46</v>
      </c>
      <c r="H2994" s="23" t="s">
        <v>289</v>
      </c>
      <c r="I2994" s="38" t="str">
        <f t="shared" si="510"/>
        <v>A</v>
      </c>
      <c r="J2994" s="38">
        <f t="shared" si="512"/>
        <v>5</v>
      </c>
      <c r="K2994" s="39" t="s">
        <v>47</v>
      </c>
      <c r="L2994" s="38" t="s">
        <v>770</v>
      </c>
      <c r="M2994" s="38" t="s">
        <v>545</v>
      </c>
      <c r="N2994" s="59" t="s">
        <v>549</v>
      </c>
      <c r="O2994" s="62" t="s">
        <v>554</v>
      </c>
      <c r="T2994" s="6"/>
    </row>
    <row r="2995" spans="2:20" x14ac:dyDescent="0.25">
      <c r="B2995" s="36" t="s">
        <v>227</v>
      </c>
      <c r="C2995" s="37" t="s">
        <v>227</v>
      </c>
      <c r="D2995" s="37" t="s">
        <v>136</v>
      </c>
      <c r="E2995" s="37" t="s">
        <v>137</v>
      </c>
      <c r="F2995" s="37" t="s">
        <v>169</v>
      </c>
      <c r="G2995" s="38" t="str">
        <f t="shared" si="511"/>
        <v>4.4.90.30.47</v>
      </c>
      <c r="H2995" s="23" t="s">
        <v>290</v>
      </c>
      <c r="I2995" s="38" t="str">
        <f t="shared" si="510"/>
        <v>A</v>
      </c>
      <c r="J2995" s="38">
        <f t="shared" si="512"/>
        <v>5</v>
      </c>
      <c r="K2995" s="39" t="s">
        <v>47</v>
      </c>
      <c r="L2995" s="38" t="s">
        <v>770</v>
      </c>
      <c r="M2995" s="38" t="s">
        <v>545</v>
      </c>
      <c r="N2995" s="59" t="s">
        <v>549</v>
      </c>
      <c r="O2995" s="62" t="s">
        <v>554</v>
      </c>
      <c r="T2995" s="6"/>
    </row>
    <row r="2996" spans="2:20" x14ac:dyDescent="0.25">
      <c r="B2996" s="36" t="s">
        <v>227</v>
      </c>
      <c r="C2996" s="37" t="s">
        <v>227</v>
      </c>
      <c r="D2996" s="37" t="s">
        <v>136</v>
      </c>
      <c r="E2996" s="37" t="s">
        <v>137</v>
      </c>
      <c r="F2996" s="37" t="s">
        <v>170</v>
      </c>
      <c r="G2996" s="38" t="str">
        <f t="shared" si="511"/>
        <v>4.4.90.30.48</v>
      </c>
      <c r="H2996" s="23" t="s">
        <v>291</v>
      </c>
      <c r="I2996" s="38" t="str">
        <f t="shared" si="510"/>
        <v>A</v>
      </c>
      <c r="J2996" s="38">
        <f t="shared" si="512"/>
        <v>5</v>
      </c>
      <c r="K2996" s="39" t="s">
        <v>47</v>
      </c>
      <c r="L2996" s="38" t="s">
        <v>770</v>
      </c>
      <c r="M2996" s="38" t="s">
        <v>545</v>
      </c>
      <c r="N2996" s="59" t="s">
        <v>549</v>
      </c>
      <c r="O2996" s="62" t="s">
        <v>554</v>
      </c>
      <c r="T2996" s="6"/>
    </row>
    <row r="2997" spans="2:20" x14ac:dyDescent="0.25">
      <c r="B2997" s="36" t="s">
        <v>227</v>
      </c>
      <c r="C2997" s="37" t="s">
        <v>227</v>
      </c>
      <c r="D2997" s="37" t="s">
        <v>136</v>
      </c>
      <c r="E2997" s="37" t="s">
        <v>137</v>
      </c>
      <c r="F2997" s="37" t="s">
        <v>171</v>
      </c>
      <c r="G2997" s="38" t="str">
        <f t="shared" si="511"/>
        <v>4.4.90.30.49</v>
      </c>
      <c r="H2997" s="23" t="s">
        <v>292</v>
      </c>
      <c r="I2997" s="38" t="str">
        <f t="shared" si="510"/>
        <v>A</v>
      </c>
      <c r="J2997" s="38">
        <f t="shared" si="512"/>
        <v>5</v>
      </c>
      <c r="K2997" s="39" t="s">
        <v>47</v>
      </c>
      <c r="L2997" s="38" t="s">
        <v>770</v>
      </c>
      <c r="M2997" s="38" t="s">
        <v>545</v>
      </c>
      <c r="N2997" s="59" t="s">
        <v>549</v>
      </c>
      <c r="O2997" s="62" t="s">
        <v>554</v>
      </c>
      <c r="T2997" s="6"/>
    </row>
    <row r="2998" spans="2:20" x14ac:dyDescent="0.25">
      <c r="B2998" s="36" t="s">
        <v>227</v>
      </c>
      <c r="C2998" s="37" t="s">
        <v>227</v>
      </c>
      <c r="D2998" s="37" t="s">
        <v>136</v>
      </c>
      <c r="E2998" s="37" t="s">
        <v>137</v>
      </c>
      <c r="F2998" s="37" t="s">
        <v>157</v>
      </c>
      <c r="G2998" s="38" t="str">
        <f t="shared" si="511"/>
        <v>4.4.90.30.50</v>
      </c>
      <c r="H2998" s="23" t="s">
        <v>293</v>
      </c>
      <c r="I2998" s="38" t="str">
        <f t="shared" si="510"/>
        <v>A</v>
      </c>
      <c r="J2998" s="38">
        <f t="shared" si="512"/>
        <v>5</v>
      </c>
      <c r="K2998" s="39" t="s">
        <v>47</v>
      </c>
      <c r="L2998" s="38" t="s">
        <v>770</v>
      </c>
      <c r="M2998" s="38" t="s">
        <v>545</v>
      </c>
      <c r="N2998" s="59" t="s">
        <v>549</v>
      </c>
      <c r="O2998" s="62" t="s">
        <v>554</v>
      </c>
      <c r="T2998" s="6"/>
    </row>
    <row r="2999" spans="2:20" x14ac:dyDescent="0.25">
      <c r="B2999" s="36" t="s">
        <v>227</v>
      </c>
      <c r="C2999" s="37" t="s">
        <v>227</v>
      </c>
      <c r="D2999" s="37" t="s">
        <v>136</v>
      </c>
      <c r="E2999" s="37" t="s">
        <v>137</v>
      </c>
      <c r="F2999" s="37" t="s">
        <v>192</v>
      </c>
      <c r="G2999" s="38" t="str">
        <f t="shared" si="511"/>
        <v>4.4.90.30.51</v>
      </c>
      <c r="H2999" s="23" t="s">
        <v>580</v>
      </c>
      <c r="I2999" s="38" t="str">
        <f t="shared" si="510"/>
        <v>A</v>
      </c>
      <c r="J2999" s="38">
        <f t="shared" si="512"/>
        <v>5</v>
      </c>
      <c r="K2999" s="39" t="s">
        <v>47</v>
      </c>
      <c r="L2999" s="38" t="s">
        <v>770</v>
      </c>
      <c r="M2999" s="38" t="s">
        <v>545</v>
      </c>
      <c r="N2999" s="59" t="s">
        <v>549</v>
      </c>
      <c r="O2999" s="62" t="s">
        <v>554</v>
      </c>
      <c r="T2999" s="6"/>
    </row>
    <row r="3000" spans="2:20" x14ac:dyDescent="0.25">
      <c r="B3000" s="36" t="s">
        <v>227</v>
      </c>
      <c r="C3000" s="37" t="s">
        <v>227</v>
      </c>
      <c r="D3000" s="37" t="s">
        <v>136</v>
      </c>
      <c r="E3000" s="37" t="s">
        <v>137</v>
      </c>
      <c r="F3000" s="37" t="s">
        <v>193</v>
      </c>
      <c r="G3000" s="38" t="str">
        <f t="shared" si="511"/>
        <v>4.4.90.30.52</v>
      </c>
      <c r="H3000" s="23" t="s">
        <v>576</v>
      </c>
      <c r="I3000" s="38" t="str">
        <f t="shared" si="510"/>
        <v>A</v>
      </c>
      <c r="J3000" s="38">
        <f t="shared" si="512"/>
        <v>5</v>
      </c>
      <c r="K3000" s="39" t="s">
        <v>47</v>
      </c>
      <c r="L3000" s="38" t="s">
        <v>770</v>
      </c>
      <c r="M3000" s="38" t="s">
        <v>545</v>
      </c>
      <c r="N3000" s="59" t="s">
        <v>549</v>
      </c>
      <c r="O3000" s="62" t="s">
        <v>554</v>
      </c>
      <c r="T3000" s="6"/>
    </row>
    <row r="3001" spans="2:20" x14ac:dyDescent="0.25">
      <c r="B3001" s="36" t="s">
        <v>227</v>
      </c>
      <c r="C3001" s="37" t="s">
        <v>227</v>
      </c>
      <c r="D3001" s="37" t="s">
        <v>136</v>
      </c>
      <c r="E3001" s="37" t="s">
        <v>137</v>
      </c>
      <c r="F3001" s="37" t="s">
        <v>194</v>
      </c>
      <c r="G3001" s="38" t="str">
        <f t="shared" si="511"/>
        <v>4.4.90.30.53</v>
      </c>
      <c r="H3001" s="23" t="s">
        <v>577</v>
      </c>
      <c r="I3001" s="38" t="str">
        <f t="shared" si="510"/>
        <v>A</v>
      </c>
      <c r="J3001" s="38">
        <f t="shared" si="512"/>
        <v>5</v>
      </c>
      <c r="K3001" s="39" t="s">
        <v>47</v>
      </c>
      <c r="L3001" s="38" t="s">
        <v>770</v>
      </c>
      <c r="M3001" s="38" t="s">
        <v>545</v>
      </c>
      <c r="N3001" s="59" t="s">
        <v>549</v>
      </c>
      <c r="O3001" s="62" t="s">
        <v>554</v>
      </c>
      <c r="T3001" s="6"/>
    </row>
    <row r="3002" spans="2:20" x14ac:dyDescent="0.25">
      <c r="B3002" s="36" t="s">
        <v>227</v>
      </c>
      <c r="C3002" s="37" t="s">
        <v>227</v>
      </c>
      <c r="D3002" s="37" t="s">
        <v>136</v>
      </c>
      <c r="E3002" s="37" t="s">
        <v>137</v>
      </c>
      <c r="F3002" s="37" t="s">
        <v>195</v>
      </c>
      <c r="G3002" s="38" t="str">
        <f t="shared" si="511"/>
        <v>4.4.90.30.54</v>
      </c>
      <c r="H3002" s="23" t="s">
        <v>578</v>
      </c>
      <c r="I3002" s="38" t="str">
        <f t="shared" si="510"/>
        <v>A</v>
      </c>
      <c r="J3002" s="38">
        <f t="shared" si="512"/>
        <v>5</v>
      </c>
      <c r="K3002" s="39" t="s">
        <v>47</v>
      </c>
      <c r="L3002" s="38" t="s">
        <v>770</v>
      </c>
      <c r="M3002" s="38" t="s">
        <v>545</v>
      </c>
      <c r="N3002" s="59" t="s">
        <v>549</v>
      </c>
      <c r="O3002" s="62" t="s">
        <v>554</v>
      </c>
      <c r="T3002" s="6"/>
    </row>
    <row r="3003" spans="2:20" x14ac:dyDescent="0.25">
      <c r="B3003" s="36" t="s">
        <v>227</v>
      </c>
      <c r="C3003" s="37" t="s">
        <v>227</v>
      </c>
      <c r="D3003" s="37" t="s">
        <v>136</v>
      </c>
      <c r="E3003" s="37" t="s">
        <v>137</v>
      </c>
      <c r="F3003" s="37" t="s">
        <v>190</v>
      </c>
      <c r="G3003" s="38" t="str">
        <f t="shared" si="511"/>
        <v>4.4.90.30.60</v>
      </c>
      <c r="H3003" s="23" t="s">
        <v>98</v>
      </c>
      <c r="I3003" s="38" t="str">
        <f t="shared" si="510"/>
        <v>A</v>
      </c>
      <c r="J3003" s="38">
        <f t="shared" si="512"/>
        <v>5</v>
      </c>
      <c r="K3003" s="39" t="s">
        <v>47</v>
      </c>
      <c r="L3003" s="38" t="s">
        <v>770</v>
      </c>
      <c r="M3003" s="38" t="s">
        <v>545</v>
      </c>
      <c r="N3003" s="59" t="s">
        <v>549</v>
      </c>
      <c r="O3003" s="62" t="s">
        <v>554</v>
      </c>
      <c r="T3003" s="6"/>
    </row>
    <row r="3004" spans="2:20" x14ac:dyDescent="0.25">
      <c r="B3004" s="36" t="s">
        <v>227</v>
      </c>
      <c r="C3004" s="37" t="s">
        <v>227</v>
      </c>
      <c r="D3004" s="37" t="s">
        <v>136</v>
      </c>
      <c r="E3004" s="37" t="s">
        <v>137</v>
      </c>
      <c r="F3004" s="37" t="s">
        <v>226</v>
      </c>
      <c r="G3004" s="38" t="str">
        <f t="shared" si="511"/>
        <v>4.4.90.30.96</v>
      </c>
      <c r="H3004" s="23" t="s">
        <v>579</v>
      </c>
      <c r="I3004" s="38" t="str">
        <f t="shared" si="510"/>
        <v>A</v>
      </c>
      <c r="J3004" s="38">
        <f t="shared" si="512"/>
        <v>5</v>
      </c>
      <c r="K3004" s="39" t="s">
        <v>47</v>
      </c>
      <c r="L3004" s="38" t="s">
        <v>770</v>
      </c>
      <c r="M3004" s="38" t="s">
        <v>545</v>
      </c>
      <c r="N3004" s="59" t="s">
        <v>549</v>
      </c>
      <c r="O3004" s="62" t="s">
        <v>554</v>
      </c>
      <c r="T3004" s="6"/>
    </row>
    <row r="3005" spans="2:20" x14ac:dyDescent="0.25">
      <c r="B3005" s="36" t="s">
        <v>227</v>
      </c>
      <c r="C3005" s="37" t="s">
        <v>227</v>
      </c>
      <c r="D3005" s="37" t="s">
        <v>136</v>
      </c>
      <c r="E3005" s="37" t="s">
        <v>137</v>
      </c>
      <c r="F3005" s="37" t="s">
        <v>191</v>
      </c>
      <c r="G3005" s="38" t="str">
        <f t="shared" si="511"/>
        <v>4.4.90.30.99</v>
      </c>
      <c r="H3005" s="23" t="s">
        <v>25</v>
      </c>
      <c r="I3005" s="38" t="str">
        <f t="shared" si="510"/>
        <v>A</v>
      </c>
      <c r="J3005" s="38">
        <f t="shared" si="512"/>
        <v>5</v>
      </c>
      <c r="K3005" s="39" t="s">
        <v>47</v>
      </c>
      <c r="L3005" s="38" t="s">
        <v>770</v>
      </c>
      <c r="M3005" s="38" t="s">
        <v>544</v>
      </c>
      <c r="N3005" s="59" t="s">
        <v>549</v>
      </c>
      <c r="O3005" s="62" t="s">
        <v>554</v>
      </c>
      <c r="T3005" s="6"/>
    </row>
    <row r="3006" spans="2:20" x14ac:dyDescent="0.25">
      <c r="B3006" s="30" t="s">
        <v>227</v>
      </c>
      <c r="C3006" s="31" t="s">
        <v>227</v>
      </c>
      <c r="D3006" s="31" t="s">
        <v>136</v>
      </c>
      <c r="E3006" s="31" t="s">
        <v>155</v>
      </c>
      <c r="F3006" s="31" t="s">
        <v>186</v>
      </c>
      <c r="G3006" s="32" t="str">
        <f t="shared" si="511"/>
        <v>4.4.90.32.00</v>
      </c>
      <c r="H3006" s="41" t="s">
        <v>247</v>
      </c>
      <c r="I3006" s="32" t="str">
        <f t="shared" si="510"/>
        <v>S</v>
      </c>
      <c r="J3006" s="32">
        <f t="shared" si="512"/>
        <v>4</v>
      </c>
      <c r="K3006" s="35" t="s">
        <v>46</v>
      </c>
      <c r="L3006" s="32" t="s">
        <v>770</v>
      </c>
      <c r="M3006" s="32" t="s">
        <v>545</v>
      </c>
      <c r="N3006" s="59" t="s">
        <v>549</v>
      </c>
      <c r="O3006" s="61" t="s">
        <v>554</v>
      </c>
      <c r="T3006" s="6"/>
    </row>
    <row r="3007" spans="2:20" x14ac:dyDescent="0.25">
      <c r="B3007" s="36" t="s">
        <v>227</v>
      </c>
      <c r="C3007" s="37" t="s">
        <v>227</v>
      </c>
      <c r="D3007" s="37" t="s">
        <v>136</v>
      </c>
      <c r="E3007" s="37" t="s">
        <v>155</v>
      </c>
      <c r="F3007" s="37" t="s">
        <v>138</v>
      </c>
      <c r="G3007" s="38" t="str">
        <f t="shared" si="511"/>
        <v>4.4.90.32.02</v>
      </c>
      <c r="H3007" s="23" t="s">
        <v>99</v>
      </c>
      <c r="I3007" s="38" t="str">
        <f t="shared" si="510"/>
        <v>A</v>
      </c>
      <c r="J3007" s="38">
        <f t="shared" si="512"/>
        <v>5</v>
      </c>
      <c r="K3007" s="39" t="s">
        <v>47</v>
      </c>
      <c r="L3007" s="38" t="s">
        <v>770</v>
      </c>
      <c r="M3007" s="38" t="s">
        <v>545</v>
      </c>
      <c r="N3007" s="59" t="s">
        <v>549</v>
      </c>
      <c r="O3007" s="62" t="s">
        <v>554</v>
      </c>
      <c r="T3007" s="6"/>
    </row>
    <row r="3008" spans="2:20" x14ac:dyDescent="0.25">
      <c r="B3008" s="36" t="s">
        <v>227</v>
      </c>
      <c r="C3008" s="37" t="s">
        <v>227</v>
      </c>
      <c r="D3008" s="37" t="s">
        <v>136</v>
      </c>
      <c r="E3008" s="37" t="s">
        <v>155</v>
      </c>
      <c r="F3008" s="37" t="s">
        <v>139</v>
      </c>
      <c r="G3008" s="38" t="str">
        <f t="shared" si="511"/>
        <v>4.4.90.32.03</v>
      </c>
      <c r="H3008" s="23" t="s">
        <v>587</v>
      </c>
      <c r="I3008" s="38" t="str">
        <f t="shared" si="510"/>
        <v>A</v>
      </c>
      <c r="J3008" s="38">
        <f t="shared" si="512"/>
        <v>5</v>
      </c>
      <c r="K3008" s="39" t="s">
        <v>47</v>
      </c>
      <c r="L3008" s="38" t="s">
        <v>770</v>
      </c>
      <c r="M3008" s="38" t="s">
        <v>545</v>
      </c>
      <c r="N3008" s="59" t="s">
        <v>549</v>
      </c>
      <c r="O3008" s="62" t="s">
        <v>554</v>
      </c>
      <c r="T3008" s="6"/>
    </row>
    <row r="3009" spans="2:20" x14ac:dyDescent="0.25">
      <c r="B3009" s="36" t="s">
        <v>227</v>
      </c>
      <c r="C3009" s="37" t="s">
        <v>227</v>
      </c>
      <c r="D3009" s="37" t="s">
        <v>136</v>
      </c>
      <c r="E3009" s="37" t="s">
        <v>155</v>
      </c>
      <c r="F3009" s="37" t="s">
        <v>140</v>
      </c>
      <c r="G3009" s="38" t="str">
        <f t="shared" si="511"/>
        <v>4.4.90.32.04</v>
      </c>
      <c r="H3009" s="23" t="s">
        <v>26</v>
      </c>
      <c r="I3009" s="38" t="str">
        <f t="shared" si="510"/>
        <v>A</v>
      </c>
      <c r="J3009" s="38">
        <f t="shared" si="512"/>
        <v>5</v>
      </c>
      <c r="K3009" s="39" t="s">
        <v>47</v>
      </c>
      <c r="L3009" s="38" t="s">
        <v>770</v>
      </c>
      <c r="M3009" s="38" t="s">
        <v>545</v>
      </c>
      <c r="N3009" s="59" t="s">
        <v>549</v>
      </c>
      <c r="O3009" s="62" t="s">
        <v>554</v>
      </c>
      <c r="T3009" s="6"/>
    </row>
    <row r="3010" spans="2:20" x14ac:dyDescent="0.25">
      <c r="B3010" s="36" t="s">
        <v>227</v>
      </c>
      <c r="C3010" s="37" t="s">
        <v>227</v>
      </c>
      <c r="D3010" s="37" t="s">
        <v>136</v>
      </c>
      <c r="E3010" s="37" t="s">
        <v>155</v>
      </c>
      <c r="F3010" s="37" t="s">
        <v>191</v>
      </c>
      <c r="G3010" s="38" t="str">
        <f t="shared" si="511"/>
        <v>4.4.90.32.99</v>
      </c>
      <c r="H3010" s="23" t="s">
        <v>489</v>
      </c>
      <c r="I3010" s="38" t="str">
        <f t="shared" si="510"/>
        <v>A</v>
      </c>
      <c r="J3010" s="38">
        <f t="shared" si="512"/>
        <v>5</v>
      </c>
      <c r="K3010" s="39" t="s">
        <v>47</v>
      </c>
      <c r="L3010" s="38" t="s">
        <v>770</v>
      </c>
      <c r="M3010" s="38" t="s">
        <v>545</v>
      </c>
      <c r="N3010" s="59" t="s">
        <v>549</v>
      </c>
      <c r="O3010" s="62" t="s">
        <v>554</v>
      </c>
      <c r="T3010" s="6"/>
    </row>
    <row r="3011" spans="2:20" x14ac:dyDescent="0.25">
      <c r="B3011" s="30" t="s">
        <v>227</v>
      </c>
      <c r="C3011" s="31" t="s">
        <v>227</v>
      </c>
      <c r="D3011" s="31" t="s">
        <v>136</v>
      </c>
      <c r="E3011" s="31" t="s">
        <v>161</v>
      </c>
      <c r="F3011" s="31" t="s">
        <v>186</v>
      </c>
      <c r="G3011" s="32" t="str">
        <f t="shared" si="511"/>
        <v>4.4.90.33.00</v>
      </c>
      <c r="H3011" s="41" t="s">
        <v>27</v>
      </c>
      <c r="I3011" s="32" t="str">
        <f t="shared" si="510"/>
        <v>S</v>
      </c>
      <c r="J3011" s="32">
        <f t="shared" si="512"/>
        <v>4</v>
      </c>
      <c r="K3011" s="35" t="s">
        <v>46</v>
      </c>
      <c r="L3011" s="32" t="s">
        <v>770</v>
      </c>
      <c r="M3011" s="32" t="s">
        <v>544</v>
      </c>
      <c r="N3011" s="59" t="s">
        <v>549</v>
      </c>
      <c r="O3011" s="61" t="s">
        <v>554</v>
      </c>
      <c r="T3011" s="6"/>
    </row>
    <row r="3012" spans="2:20" x14ac:dyDescent="0.25">
      <c r="B3012" s="36" t="s">
        <v>227</v>
      </c>
      <c r="C3012" s="37" t="s">
        <v>227</v>
      </c>
      <c r="D3012" s="37" t="s">
        <v>136</v>
      </c>
      <c r="E3012" s="37" t="s">
        <v>161</v>
      </c>
      <c r="F3012" s="37" t="s">
        <v>191</v>
      </c>
      <c r="G3012" s="38" t="str">
        <f t="shared" si="511"/>
        <v>4.4.90.33.99</v>
      </c>
      <c r="H3012" s="45" t="s">
        <v>595</v>
      </c>
      <c r="I3012" s="38" t="str">
        <f t="shared" si="510"/>
        <v>A</v>
      </c>
      <c r="J3012" s="38">
        <f t="shared" si="512"/>
        <v>5</v>
      </c>
      <c r="K3012" s="39" t="s">
        <v>47</v>
      </c>
      <c r="L3012" s="38" t="s">
        <v>770</v>
      </c>
      <c r="M3012" s="38" t="s">
        <v>545</v>
      </c>
      <c r="N3012" s="59" t="s">
        <v>549</v>
      </c>
      <c r="O3012" s="62" t="s">
        <v>554</v>
      </c>
      <c r="T3012" s="6"/>
    </row>
    <row r="3013" spans="2:20" x14ac:dyDescent="0.25">
      <c r="B3013" s="30" t="s">
        <v>227</v>
      </c>
      <c r="C3013" s="31" t="s">
        <v>227</v>
      </c>
      <c r="D3013" s="31" t="s">
        <v>136</v>
      </c>
      <c r="E3013" s="31" t="s">
        <v>189</v>
      </c>
      <c r="F3013" s="31" t="s">
        <v>186</v>
      </c>
      <c r="G3013" s="32" t="str">
        <f t="shared" si="511"/>
        <v>4.4.90.35.00</v>
      </c>
      <c r="H3013" s="33" t="s">
        <v>83</v>
      </c>
      <c r="I3013" s="34" t="str">
        <f t="shared" ref="I3013:I3076" si="513">IF(J3013&lt;J3014,"S","A")</f>
        <v>S</v>
      </c>
      <c r="J3013" s="32">
        <f t="shared" si="512"/>
        <v>4</v>
      </c>
      <c r="K3013" s="35" t="s">
        <v>46</v>
      </c>
      <c r="L3013" s="32" t="s">
        <v>770</v>
      </c>
      <c r="M3013" s="32" t="s">
        <v>544</v>
      </c>
      <c r="N3013" s="59" t="s">
        <v>549</v>
      </c>
      <c r="O3013" s="61" t="s">
        <v>554</v>
      </c>
      <c r="T3013" s="6"/>
    </row>
    <row r="3014" spans="2:20" x14ac:dyDescent="0.25">
      <c r="B3014" s="36" t="s">
        <v>227</v>
      </c>
      <c r="C3014" s="37" t="s">
        <v>227</v>
      </c>
      <c r="D3014" s="37" t="s">
        <v>136</v>
      </c>
      <c r="E3014" s="37" t="s">
        <v>189</v>
      </c>
      <c r="F3014" s="37" t="s">
        <v>191</v>
      </c>
      <c r="G3014" s="38" t="str">
        <f t="shared" si="511"/>
        <v>4.4.90.35.99</v>
      </c>
      <c r="H3014" s="45" t="s">
        <v>600</v>
      </c>
      <c r="I3014" s="29" t="str">
        <f t="shared" si="513"/>
        <v>A</v>
      </c>
      <c r="J3014" s="38">
        <f t="shared" si="512"/>
        <v>5</v>
      </c>
      <c r="K3014" s="39" t="s">
        <v>47</v>
      </c>
      <c r="L3014" s="38" t="s">
        <v>770</v>
      </c>
      <c r="M3014" s="38" t="s">
        <v>545</v>
      </c>
      <c r="N3014" s="59" t="s">
        <v>549</v>
      </c>
      <c r="O3014" s="62" t="s">
        <v>554</v>
      </c>
      <c r="T3014" s="6"/>
    </row>
    <row r="3015" spans="2:20" x14ac:dyDescent="0.25">
      <c r="B3015" s="30" t="s">
        <v>227</v>
      </c>
      <c r="C3015" s="31" t="s">
        <v>227</v>
      </c>
      <c r="D3015" s="31" t="s">
        <v>136</v>
      </c>
      <c r="E3015" s="31" t="s">
        <v>172</v>
      </c>
      <c r="F3015" s="31" t="s">
        <v>186</v>
      </c>
      <c r="G3015" s="32" t="str">
        <f t="shared" si="511"/>
        <v>4.4.90.36.00</v>
      </c>
      <c r="H3015" s="33" t="s">
        <v>84</v>
      </c>
      <c r="I3015" s="34" t="str">
        <f t="shared" si="513"/>
        <v>S</v>
      </c>
      <c r="J3015" s="32">
        <f t="shared" si="512"/>
        <v>4</v>
      </c>
      <c r="K3015" s="35" t="s">
        <v>46</v>
      </c>
      <c r="L3015" s="32" t="s">
        <v>770</v>
      </c>
      <c r="M3015" s="32" t="s">
        <v>544</v>
      </c>
      <c r="N3015" s="59" t="s">
        <v>549</v>
      </c>
      <c r="O3015" s="61" t="s">
        <v>554</v>
      </c>
      <c r="T3015" s="6"/>
    </row>
    <row r="3016" spans="2:20" x14ac:dyDescent="0.25">
      <c r="B3016" s="36" t="s">
        <v>227</v>
      </c>
      <c r="C3016" s="36" t="s">
        <v>227</v>
      </c>
      <c r="D3016" s="37" t="s">
        <v>136</v>
      </c>
      <c r="E3016" s="37" t="s">
        <v>172</v>
      </c>
      <c r="F3016" s="37" t="s">
        <v>173</v>
      </c>
      <c r="G3016" s="38" t="str">
        <f t="shared" si="511"/>
        <v>4.4.90.36.01</v>
      </c>
      <c r="H3016" s="45" t="s">
        <v>294</v>
      </c>
      <c r="I3016" s="29" t="str">
        <f t="shared" si="513"/>
        <v>A</v>
      </c>
      <c r="J3016" s="38">
        <f t="shared" si="512"/>
        <v>5</v>
      </c>
      <c r="K3016" s="39" t="s">
        <v>47</v>
      </c>
      <c r="L3016" s="38" t="s">
        <v>770</v>
      </c>
      <c r="M3016" s="38" t="s">
        <v>545</v>
      </c>
      <c r="N3016" s="59" t="s">
        <v>549</v>
      </c>
      <c r="O3016" s="62" t="s">
        <v>554</v>
      </c>
      <c r="T3016" s="6"/>
    </row>
    <row r="3017" spans="2:20" x14ac:dyDescent="0.25">
      <c r="B3017" s="36" t="s">
        <v>227</v>
      </c>
      <c r="C3017" s="36" t="s">
        <v>227</v>
      </c>
      <c r="D3017" s="37" t="s">
        <v>136</v>
      </c>
      <c r="E3017" s="37" t="s">
        <v>172</v>
      </c>
      <c r="F3017" s="37" t="s">
        <v>138</v>
      </c>
      <c r="G3017" s="38" t="str">
        <f t="shared" ref="G3017:G3080" si="514">B3017&amp;"."&amp;C3017&amp;"."&amp;D3017&amp;"."&amp;E3017&amp;"."&amp;F3017</f>
        <v>4.4.90.36.02</v>
      </c>
      <c r="H3017" s="45" t="s">
        <v>295</v>
      </c>
      <c r="I3017" s="29" t="str">
        <f t="shared" si="513"/>
        <v>A</v>
      </c>
      <c r="J3017" s="38">
        <f t="shared" ref="J3017:J3080" si="515">IF( (VALUE(F3017) &gt; 0), 5,IF( (VALUE(E3017) &gt; 0), 4,IF( (VALUE(D3017) &gt; 0), 3,IF( (VALUE(C3017) &gt; 0), 2,1))))</f>
        <v>5</v>
      </c>
      <c r="K3017" s="39" t="s">
        <v>47</v>
      </c>
      <c r="L3017" s="38" t="s">
        <v>770</v>
      </c>
      <c r="M3017" s="38" t="s">
        <v>545</v>
      </c>
      <c r="N3017" s="59" t="s">
        <v>549</v>
      </c>
      <c r="O3017" s="62" t="s">
        <v>554</v>
      </c>
      <c r="T3017" s="6"/>
    </row>
    <row r="3018" spans="2:20" x14ac:dyDescent="0.25">
      <c r="B3018" s="36" t="s">
        <v>227</v>
      </c>
      <c r="C3018" s="36" t="s">
        <v>227</v>
      </c>
      <c r="D3018" s="37" t="s">
        <v>136</v>
      </c>
      <c r="E3018" s="37" t="s">
        <v>172</v>
      </c>
      <c r="F3018" s="37" t="s">
        <v>139</v>
      </c>
      <c r="G3018" s="38" t="str">
        <f t="shared" si="514"/>
        <v>4.4.90.36.03</v>
      </c>
      <c r="H3018" s="45" t="s">
        <v>296</v>
      </c>
      <c r="I3018" s="29" t="str">
        <f t="shared" si="513"/>
        <v>A</v>
      </c>
      <c r="J3018" s="38">
        <f t="shared" si="515"/>
        <v>5</v>
      </c>
      <c r="K3018" s="39" t="s">
        <v>47</v>
      </c>
      <c r="L3018" s="38" t="s">
        <v>770</v>
      </c>
      <c r="M3018" s="38" t="s">
        <v>545</v>
      </c>
      <c r="N3018" s="59" t="s">
        <v>549</v>
      </c>
      <c r="O3018" s="62" t="s">
        <v>554</v>
      </c>
      <c r="T3018" s="6"/>
    </row>
    <row r="3019" spans="2:20" x14ac:dyDescent="0.25">
      <c r="B3019" s="36" t="s">
        <v>227</v>
      </c>
      <c r="C3019" s="36" t="s">
        <v>227</v>
      </c>
      <c r="D3019" s="37" t="s">
        <v>136</v>
      </c>
      <c r="E3019" s="37" t="s">
        <v>172</v>
      </c>
      <c r="F3019" s="37" t="s">
        <v>140</v>
      </c>
      <c r="G3019" s="38" t="str">
        <f t="shared" si="514"/>
        <v>4.4.90.36.04</v>
      </c>
      <c r="H3019" s="45" t="s">
        <v>297</v>
      </c>
      <c r="I3019" s="29" t="str">
        <f t="shared" si="513"/>
        <v>A</v>
      </c>
      <c r="J3019" s="38">
        <f t="shared" si="515"/>
        <v>5</v>
      </c>
      <c r="K3019" s="39" t="s">
        <v>47</v>
      </c>
      <c r="L3019" s="38" t="s">
        <v>770</v>
      </c>
      <c r="M3019" s="38" t="s">
        <v>545</v>
      </c>
      <c r="N3019" s="59" t="s">
        <v>549</v>
      </c>
      <c r="O3019" s="62" t="s">
        <v>554</v>
      </c>
      <c r="T3019" s="6"/>
    </row>
    <row r="3020" spans="2:20" x14ac:dyDescent="0.25">
      <c r="B3020" s="36" t="s">
        <v>227</v>
      </c>
      <c r="C3020" s="36" t="s">
        <v>227</v>
      </c>
      <c r="D3020" s="37" t="s">
        <v>136</v>
      </c>
      <c r="E3020" s="37" t="s">
        <v>172</v>
      </c>
      <c r="F3020" s="37" t="s">
        <v>141</v>
      </c>
      <c r="G3020" s="38" t="str">
        <f t="shared" si="514"/>
        <v>4.4.90.36.05</v>
      </c>
      <c r="H3020" s="45" t="s">
        <v>298</v>
      </c>
      <c r="I3020" s="29" t="str">
        <f t="shared" si="513"/>
        <v>A</v>
      </c>
      <c r="J3020" s="38">
        <f t="shared" si="515"/>
        <v>5</v>
      </c>
      <c r="K3020" s="39" t="s">
        <v>47</v>
      </c>
      <c r="L3020" s="38" t="s">
        <v>770</v>
      </c>
      <c r="M3020" s="38" t="s">
        <v>545</v>
      </c>
      <c r="N3020" s="59" t="s">
        <v>549</v>
      </c>
      <c r="O3020" s="62" t="s">
        <v>554</v>
      </c>
      <c r="T3020" s="6"/>
    </row>
    <row r="3021" spans="2:20" x14ac:dyDescent="0.25">
      <c r="B3021" s="36" t="s">
        <v>227</v>
      </c>
      <c r="C3021" s="36" t="s">
        <v>227</v>
      </c>
      <c r="D3021" s="37" t="s">
        <v>136</v>
      </c>
      <c r="E3021" s="37" t="s">
        <v>172</v>
      </c>
      <c r="F3021" s="37" t="s">
        <v>142</v>
      </c>
      <c r="G3021" s="38" t="str">
        <f t="shared" si="514"/>
        <v>4.4.90.36.06</v>
      </c>
      <c r="H3021" s="45" t="s">
        <v>327</v>
      </c>
      <c r="I3021" s="29" t="str">
        <f t="shared" si="513"/>
        <v>A</v>
      </c>
      <c r="J3021" s="38">
        <f t="shared" si="515"/>
        <v>5</v>
      </c>
      <c r="K3021" s="39" t="s">
        <v>47</v>
      </c>
      <c r="L3021" s="38" t="s">
        <v>770</v>
      </c>
      <c r="M3021" s="38" t="s">
        <v>545</v>
      </c>
      <c r="N3021" s="59" t="s">
        <v>549</v>
      </c>
      <c r="O3021" s="62" t="s">
        <v>554</v>
      </c>
      <c r="T3021" s="6"/>
    </row>
    <row r="3022" spans="2:20" x14ac:dyDescent="0.25">
      <c r="B3022" s="36" t="s">
        <v>227</v>
      </c>
      <c r="C3022" s="36" t="s">
        <v>227</v>
      </c>
      <c r="D3022" s="37" t="s">
        <v>136</v>
      </c>
      <c r="E3022" s="37" t="s">
        <v>172</v>
      </c>
      <c r="F3022" s="37" t="s">
        <v>143</v>
      </c>
      <c r="G3022" s="38" t="str">
        <f t="shared" si="514"/>
        <v>4.4.90.36.07</v>
      </c>
      <c r="H3022" s="45" t="s">
        <v>299</v>
      </c>
      <c r="I3022" s="29" t="str">
        <f t="shared" si="513"/>
        <v>A</v>
      </c>
      <c r="J3022" s="38">
        <f t="shared" si="515"/>
        <v>5</v>
      </c>
      <c r="K3022" s="39" t="s">
        <v>47</v>
      </c>
      <c r="L3022" s="38" t="s">
        <v>770</v>
      </c>
      <c r="M3022" s="38" t="s">
        <v>545</v>
      </c>
      <c r="N3022" s="59" t="s">
        <v>549</v>
      </c>
      <c r="O3022" s="62" t="s">
        <v>554</v>
      </c>
      <c r="T3022" s="6"/>
    </row>
    <row r="3023" spans="2:20" x14ac:dyDescent="0.25">
      <c r="B3023" s="36" t="s">
        <v>227</v>
      </c>
      <c r="C3023" s="36" t="s">
        <v>227</v>
      </c>
      <c r="D3023" s="37" t="s">
        <v>136</v>
      </c>
      <c r="E3023" s="37" t="s">
        <v>172</v>
      </c>
      <c r="F3023" s="37" t="s">
        <v>144</v>
      </c>
      <c r="G3023" s="38" t="str">
        <f t="shared" si="514"/>
        <v>4.4.90.36.08</v>
      </c>
      <c r="H3023" s="23" t="s">
        <v>100</v>
      </c>
      <c r="I3023" s="29" t="str">
        <f t="shared" si="513"/>
        <v>A</v>
      </c>
      <c r="J3023" s="38">
        <f t="shared" si="515"/>
        <v>5</v>
      </c>
      <c r="K3023" s="39" t="s">
        <v>47</v>
      </c>
      <c r="L3023" s="38" t="s">
        <v>770</v>
      </c>
      <c r="M3023" s="38" t="s">
        <v>545</v>
      </c>
      <c r="N3023" s="59" t="s">
        <v>549</v>
      </c>
      <c r="O3023" s="62" t="s">
        <v>554</v>
      </c>
      <c r="T3023" s="6"/>
    </row>
    <row r="3024" spans="2:20" x14ac:dyDescent="0.25">
      <c r="B3024" s="36" t="s">
        <v>227</v>
      </c>
      <c r="C3024" s="36" t="s">
        <v>227</v>
      </c>
      <c r="D3024" s="37">
        <v>90</v>
      </c>
      <c r="E3024" s="37">
        <v>36</v>
      </c>
      <c r="F3024" s="37" t="s">
        <v>174</v>
      </c>
      <c r="G3024" s="38" t="str">
        <f t="shared" si="514"/>
        <v>4.4.90.36.09</v>
      </c>
      <c r="H3024" s="23" t="s">
        <v>300</v>
      </c>
      <c r="I3024" s="29" t="str">
        <f t="shared" si="513"/>
        <v>A</v>
      </c>
      <c r="J3024" s="38">
        <f t="shared" si="515"/>
        <v>5</v>
      </c>
      <c r="K3024" s="39" t="s">
        <v>47</v>
      </c>
      <c r="L3024" s="38" t="s">
        <v>770</v>
      </c>
      <c r="M3024" s="38" t="s">
        <v>545</v>
      </c>
      <c r="N3024" s="59" t="s">
        <v>549</v>
      </c>
      <c r="O3024" s="62" t="s">
        <v>554</v>
      </c>
      <c r="T3024" s="6"/>
    </row>
    <row r="3025" spans="2:20" x14ac:dyDescent="0.25">
      <c r="B3025" s="36" t="s">
        <v>227</v>
      </c>
      <c r="C3025" s="36" t="s">
        <v>227</v>
      </c>
      <c r="D3025" s="37">
        <v>90</v>
      </c>
      <c r="E3025" s="37">
        <v>36</v>
      </c>
      <c r="F3025" s="37" t="s">
        <v>183</v>
      </c>
      <c r="G3025" s="38" t="str">
        <f t="shared" si="514"/>
        <v>4.4.90.36.10</v>
      </c>
      <c r="H3025" s="23" t="s">
        <v>767</v>
      </c>
      <c r="I3025" s="29" t="str">
        <f t="shared" si="513"/>
        <v>A</v>
      </c>
      <c r="J3025" s="38">
        <f t="shared" si="515"/>
        <v>5</v>
      </c>
      <c r="K3025" s="39" t="s">
        <v>47</v>
      </c>
      <c r="L3025" s="38" t="s">
        <v>770</v>
      </c>
      <c r="M3025" s="38" t="s">
        <v>545</v>
      </c>
      <c r="N3025" s="59" t="s">
        <v>549</v>
      </c>
      <c r="O3025" s="62" t="s">
        <v>554</v>
      </c>
      <c r="T3025" s="6"/>
    </row>
    <row r="3026" spans="2:20" x14ac:dyDescent="0.25">
      <c r="B3026" s="36" t="s">
        <v>227</v>
      </c>
      <c r="C3026" s="36" t="s">
        <v>227</v>
      </c>
      <c r="D3026" s="37">
        <v>90</v>
      </c>
      <c r="E3026" s="37">
        <v>36</v>
      </c>
      <c r="F3026" s="37" t="s">
        <v>175</v>
      </c>
      <c r="G3026" s="38" t="str">
        <f t="shared" si="514"/>
        <v>4.4.90.36.11</v>
      </c>
      <c r="H3026" s="23" t="s">
        <v>301</v>
      </c>
      <c r="I3026" s="29" t="str">
        <f t="shared" si="513"/>
        <v>A</v>
      </c>
      <c r="J3026" s="38">
        <f t="shared" si="515"/>
        <v>5</v>
      </c>
      <c r="K3026" s="39" t="s">
        <v>47</v>
      </c>
      <c r="L3026" s="38" t="s">
        <v>770</v>
      </c>
      <c r="M3026" s="38" t="s">
        <v>545</v>
      </c>
      <c r="N3026" s="59" t="s">
        <v>549</v>
      </c>
      <c r="O3026" s="62" t="s">
        <v>554</v>
      </c>
      <c r="T3026" s="6"/>
    </row>
    <row r="3027" spans="2:20" x14ac:dyDescent="0.25">
      <c r="B3027" s="36" t="s">
        <v>227</v>
      </c>
      <c r="C3027" s="36" t="s">
        <v>227</v>
      </c>
      <c r="D3027" s="37">
        <v>90</v>
      </c>
      <c r="E3027" s="37">
        <v>36</v>
      </c>
      <c r="F3027" s="37" t="s">
        <v>145</v>
      </c>
      <c r="G3027" s="38" t="str">
        <f t="shared" si="514"/>
        <v>4.4.90.36.12</v>
      </c>
      <c r="H3027" s="23" t="s">
        <v>302</v>
      </c>
      <c r="I3027" s="29" t="str">
        <f t="shared" si="513"/>
        <v>A</v>
      </c>
      <c r="J3027" s="38">
        <f t="shared" si="515"/>
        <v>5</v>
      </c>
      <c r="K3027" s="39" t="s">
        <v>47</v>
      </c>
      <c r="L3027" s="38" t="s">
        <v>770</v>
      </c>
      <c r="M3027" s="38" t="s">
        <v>545</v>
      </c>
      <c r="N3027" s="59" t="s">
        <v>549</v>
      </c>
      <c r="O3027" s="62" t="s">
        <v>554</v>
      </c>
      <c r="T3027" s="6"/>
    </row>
    <row r="3028" spans="2:20" x14ac:dyDescent="0.25">
      <c r="B3028" s="36" t="s">
        <v>227</v>
      </c>
      <c r="C3028" s="36" t="s">
        <v>227</v>
      </c>
      <c r="D3028" s="37">
        <v>90</v>
      </c>
      <c r="E3028" s="37">
        <v>36</v>
      </c>
      <c r="F3028" s="37" t="s">
        <v>146</v>
      </c>
      <c r="G3028" s="38" t="str">
        <f t="shared" si="514"/>
        <v>4.4.90.36.13</v>
      </c>
      <c r="H3028" s="23" t="s">
        <v>303</v>
      </c>
      <c r="I3028" s="29" t="str">
        <f t="shared" si="513"/>
        <v>A</v>
      </c>
      <c r="J3028" s="38">
        <f t="shared" si="515"/>
        <v>5</v>
      </c>
      <c r="K3028" s="39" t="s">
        <v>47</v>
      </c>
      <c r="L3028" s="38" t="s">
        <v>770</v>
      </c>
      <c r="M3028" s="38" t="s">
        <v>545</v>
      </c>
      <c r="N3028" s="59" t="s">
        <v>549</v>
      </c>
      <c r="O3028" s="62" t="s">
        <v>554</v>
      </c>
      <c r="T3028" s="6"/>
    </row>
    <row r="3029" spans="2:20" x14ac:dyDescent="0.25">
      <c r="B3029" s="36" t="s">
        <v>227</v>
      </c>
      <c r="C3029" s="36" t="s">
        <v>227</v>
      </c>
      <c r="D3029" s="37">
        <v>90</v>
      </c>
      <c r="E3029" s="37">
        <v>36</v>
      </c>
      <c r="F3029" s="37" t="s">
        <v>176</v>
      </c>
      <c r="G3029" s="38" t="str">
        <f t="shared" si="514"/>
        <v>4.4.90.36.14</v>
      </c>
      <c r="H3029" s="23" t="s">
        <v>304</v>
      </c>
      <c r="I3029" s="29" t="str">
        <f t="shared" si="513"/>
        <v>A</v>
      </c>
      <c r="J3029" s="38">
        <f t="shared" si="515"/>
        <v>5</v>
      </c>
      <c r="K3029" s="39" t="s">
        <v>47</v>
      </c>
      <c r="L3029" s="38" t="s">
        <v>770</v>
      </c>
      <c r="M3029" s="38" t="s">
        <v>545</v>
      </c>
      <c r="N3029" s="59" t="s">
        <v>549</v>
      </c>
      <c r="O3029" s="62" t="s">
        <v>554</v>
      </c>
      <c r="T3029" s="6"/>
    </row>
    <row r="3030" spans="2:20" x14ac:dyDescent="0.25">
      <c r="B3030" s="36" t="s">
        <v>227</v>
      </c>
      <c r="C3030" s="36" t="s">
        <v>227</v>
      </c>
      <c r="D3030" s="37">
        <v>90</v>
      </c>
      <c r="E3030" s="37">
        <v>36</v>
      </c>
      <c r="F3030" s="37" t="s">
        <v>147</v>
      </c>
      <c r="G3030" s="38" t="str">
        <f t="shared" si="514"/>
        <v>4.4.90.36.15</v>
      </c>
      <c r="H3030" s="23" t="s">
        <v>305</v>
      </c>
      <c r="I3030" s="29" t="str">
        <f t="shared" si="513"/>
        <v>A</v>
      </c>
      <c r="J3030" s="38">
        <f t="shared" si="515"/>
        <v>5</v>
      </c>
      <c r="K3030" s="39" t="s">
        <v>47</v>
      </c>
      <c r="L3030" s="38" t="s">
        <v>770</v>
      </c>
      <c r="M3030" s="38" t="s">
        <v>545</v>
      </c>
      <c r="N3030" s="59" t="s">
        <v>549</v>
      </c>
      <c r="O3030" s="62" t="s">
        <v>554</v>
      </c>
      <c r="T3030" s="6"/>
    </row>
    <row r="3031" spans="2:20" x14ac:dyDescent="0.25">
      <c r="B3031" s="36" t="s">
        <v>227</v>
      </c>
      <c r="C3031" s="36" t="s">
        <v>227</v>
      </c>
      <c r="D3031" s="37">
        <v>90</v>
      </c>
      <c r="E3031" s="37">
        <v>36</v>
      </c>
      <c r="F3031" s="37" t="s">
        <v>177</v>
      </c>
      <c r="G3031" s="38" t="str">
        <f t="shared" si="514"/>
        <v>4.4.90.36.16</v>
      </c>
      <c r="H3031" s="23" t="s">
        <v>306</v>
      </c>
      <c r="I3031" s="29" t="str">
        <f t="shared" si="513"/>
        <v>A</v>
      </c>
      <c r="J3031" s="38">
        <f t="shared" si="515"/>
        <v>5</v>
      </c>
      <c r="K3031" s="39" t="s">
        <v>47</v>
      </c>
      <c r="L3031" s="38" t="s">
        <v>770</v>
      </c>
      <c r="M3031" s="38" t="s">
        <v>545</v>
      </c>
      <c r="N3031" s="59" t="s">
        <v>549</v>
      </c>
      <c r="O3031" s="62" t="s">
        <v>554</v>
      </c>
      <c r="T3031" s="6"/>
    </row>
    <row r="3032" spans="2:20" x14ac:dyDescent="0.25">
      <c r="B3032" s="36" t="s">
        <v>227</v>
      </c>
      <c r="C3032" s="36" t="s">
        <v>227</v>
      </c>
      <c r="D3032" s="37">
        <v>90</v>
      </c>
      <c r="E3032" s="37">
        <v>36</v>
      </c>
      <c r="F3032" s="37" t="s">
        <v>148</v>
      </c>
      <c r="G3032" s="38" t="str">
        <f t="shared" si="514"/>
        <v>4.4.90.36.18</v>
      </c>
      <c r="H3032" s="23" t="s">
        <v>307</v>
      </c>
      <c r="I3032" s="29" t="str">
        <f t="shared" si="513"/>
        <v>A</v>
      </c>
      <c r="J3032" s="38">
        <f t="shared" si="515"/>
        <v>5</v>
      </c>
      <c r="K3032" s="39" t="s">
        <v>47</v>
      </c>
      <c r="L3032" s="38" t="s">
        <v>770</v>
      </c>
      <c r="M3032" s="38" t="s">
        <v>545</v>
      </c>
      <c r="N3032" s="59" t="s">
        <v>549</v>
      </c>
      <c r="O3032" s="62" t="s">
        <v>554</v>
      </c>
      <c r="T3032" s="6"/>
    </row>
    <row r="3033" spans="2:20" x14ac:dyDescent="0.25">
      <c r="B3033" s="36" t="s">
        <v>227</v>
      </c>
      <c r="C3033" s="36" t="s">
        <v>227</v>
      </c>
      <c r="D3033" s="37">
        <v>90</v>
      </c>
      <c r="E3033" s="37">
        <v>36</v>
      </c>
      <c r="F3033" s="37" t="s">
        <v>178</v>
      </c>
      <c r="G3033" s="38" t="str">
        <f t="shared" si="514"/>
        <v>4.4.90.36.20</v>
      </c>
      <c r="H3033" s="23" t="s">
        <v>308</v>
      </c>
      <c r="I3033" s="29" t="str">
        <f t="shared" si="513"/>
        <v>A</v>
      </c>
      <c r="J3033" s="38">
        <f t="shared" si="515"/>
        <v>5</v>
      </c>
      <c r="K3033" s="39" t="s">
        <v>47</v>
      </c>
      <c r="L3033" s="38" t="s">
        <v>770</v>
      </c>
      <c r="M3033" s="38" t="s">
        <v>545</v>
      </c>
      <c r="N3033" s="59" t="s">
        <v>549</v>
      </c>
      <c r="O3033" s="62" t="s">
        <v>554</v>
      </c>
      <c r="T3033" s="6"/>
    </row>
    <row r="3034" spans="2:20" x14ac:dyDescent="0.25">
      <c r="B3034" s="36" t="s">
        <v>227</v>
      </c>
      <c r="C3034" s="36" t="s">
        <v>227</v>
      </c>
      <c r="D3034" s="37">
        <v>90</v>
      </c>
      <c r="E3034" s="37">
        <v>36</v>
      </c>
      <c r="F3034" s="37" t="s">
        <v>179</v>
      </c>
      <c r="G3034" s="38" t="str">
        <f t="shared" si="514"/>
        <v>4.4.90.36.21</v>
      </c>
      <c r="H3034" s="23" t="s">
        <v>309</v>
      </c>
      <c r="I3034" s="29" t="str">
        <f t="shared" si="513"/>
        <v>A</v>
      </c>
      <c r="J3034" s="38">
        <f t="shared" si="515"/>
        <v>5</v>
      </c>
      <c r="K3034" s="39" t="s">
        <v>47</v>
      </c>
      <c r="L3034" s="38" t="s">
        <v>770</v>
      </c>
      <c r="M3034" s="38" t="s">
        <v>545</v>
      </c>
      <c r="N3034" s="59" t="s">
        <v>549</v>
      </c>
      <c r="O3034" s="62" t="s">
        <v>554</v>
      </c>
      <c r="T3034" s="6"/>
    </row>
    <row r="3035" spans="2:20" x14ac:dyDescent="0.25">
      <c r="B3035" s="36" t="s">
        <v>227</v>
      </c>
      <c r="C3035" s="36" t="s">
        <v>227</v>
      </c>
      <c r="D3035" s="37">
        <v>90</v>
      </c>
      <c r="E3035" s="37">
        <v>36</v>
      </c>
      <c r="F3035" s="37" t="s">
        <v>180</v>
      </c>
      <c r="G3035" s="38" t="str">
        <f t="shared" si="514"/>
        <v>4.4.90.36.22</v>
      </c>
      <c r="H3035" s="23" t="s">
        <v>310</v>
      </c>
      <c r="I3035" s="29" t="str">
        <f t="shared" si="513"/>
        <v>A</v>
      </c>
      <c r="J3035" s="38">
        <f t="shared" si="515"/>
        <v>5</v>
      </c>
      <c r="K3035" s="39" t="s">
        <v>47</v>
      </c>
      <c r="L3035" s="38" t="s">
        <v>770</v>
      </c>
      <c r="M3035" s="38" t="s">
        <v>545</v>
      </c>
      <c r="N3035" s="59" t="s">
        <v>549</v>
      </c>
      <c r="O3035" s="62" t="s">
        <v>554</v>
      </c>
      <c r="T3035" s="6"/>
    </row>
    <row r="3036" spans="2:20" x14ac:dyDescent="0.25">
      <c r="B3036" s="36" t="s">
        <v>227</v>
      </c>
      <c r="C3036" s="36" t="s">
        <v>227</v>
      </c>
      <c r="D3036" s="37">
        <v>90</v>
      </c>
      <c r="E3036" s="37">
        <v>36</v>
      </c>
      <c r="F3036" s="37" t="s">
        <v>181</v>
      </c>
      <c r="G3036" s="38" t="str">
        <f t="shared" si="514"/>
        <v>4.4.90.36.23</v>
      </c>
      <c r="H3036" s="23" t="s">
        <v>407</v>
      </c>
      <c r="I3036" s="29" t="str">
        <f t="shared" si="513"/>
        <v>A</v>
      </c>
      <c r="J3036" s="38">
        <f t="shared" si="515"/>
        <v>5</v>
      </c>
      <c r="K3036" s="39" t="s">
        <v>47</v>
      </c>
      <c r="L3036" s="38" t="s">
        <v>770</v>
      </c>
      <c r="M3036" s="38" t="s">
        <v>545</v>
      </c>
      <c r="N3036" s="59" t="s">
        <v>549</v>
      </c>
      <c r="O3036" s="62" t="s">
        <v>554</v>
      </c>
      <c r="T3036" s="6"/>
    </row>
    <row r="3037" spans="2:20" x14ac:dyDescent="0.25">
      <c r="B3037" s="36" t="s">
        <v>227</v>
      </c>
      <c r="C3037" s="36" t="s">
        <v>227</v>
      </c>
      <c r="D3037" s="37">
        <v>90</v>
      </c>
      <c r="E3037" s="37">
        <v>36</v>
      </c>
      <c r="F3037" s="37" t="s">
        <v>151</v>
      </c>
      <c r="G3037" s="38" t="str">
        <f t="shared" si="514"/>
        <v>4.4.90.36.24</v>
      </c>
      <c r="H3037" s="23" t="s">
        <v>312</v>
      </c>
      <c r="I3037" s="29" t="str">
        <f t="shared" si="513"/>
        <v>A</v>
      </c>
      <c r="J3037" s="38">
        <f t="shared" si="515"/>
        <v>5</v>
      </c>
      <c r="K3037" s="39" t="s">
        <v>47</v>
      </c>
      <c r="L3037" s="38" t="s">
        <v>770</v>
      </c>
      <c r="M3037" s="38" t="s">
        <v>545</v>
      </c>
      <c r="N3037" s="59" t="s">
        <v>549</v>
      </c>
      <c r="O3037" s="62" t="s">
        <v>554</v>
      </c>
      <c r="T3037" s="6"/>
    </row>
    <row r="3038" spans="2:20" x14ac:dyDescent="0.25">
      <c r="B3038" s="36" t="s">
        <v>227</v>
      </c>
      <c r="C3038" s="36" t="s">
        <v>227</v>
      </c>
      <c r="D3038" s="37">
        <v>90</v>
      </c>
      <c r="E3038" s="37">
        <v>36</v>
      </c>
      <c r="F3038" s="37" t="s">
        <v>160</v>
      </c>
      <c r="G3038" s="38" t="str">
        <f t="shared" si="514"/>
        <v>4.4.90.36.25</v>
      </c>
      <c r="H3038" s="23" t="s">
        <v>313</v>
      </c>
      <c r="I3038" s="29" t="str">
        <f t="shared" si="513"/>
        <v>A</v>
      </c>
      <c r="J3038" s="38">
        <f t="shared" si="515"/>
        <v>5</v>
      </c>
      <c r="K3038" s="39" t="s">
        <v>47</v>
      </c>
      <c r="L3038" s="38" t="s">
        <v>770</v>
      </c>
      <c r="M3038" s="38" t="s">
        <v>545</v>
      </c>
      <c r="N3038" s="59" t="s">
        <v>549</v>
      </c>
      <c r="O3038" s="62" t="s">
        <v>554</v>
      </c>
      <c r="T3038" s="6"/>
    </row>
    <row r="3039" spans="2:20" x14ac:dyDescent="0.25">
      <c r="B3039" s="36" t="s">
        <v>227</v>
      </c>
      <c r="C3039" s="36" t="s">
        <v>227</v>
      </c>
      <c r="D3039" s="37">
        <v>90</v>
      </c>
      <c r="E3039" s="37">
        <v>36</v>
      </c>
      <c r="F3039" s="37" t="s">
        <v>158</v>
      </c>
      <c r="G3039" s="38" t="str">
        <f t="shared" si="514"/>
        <v>4.4.90.36.26</v>
      </c>
      <c r="H3039" s="23" t="s">
        <v>314</v>
      </c>
      <c r="I3039" s="29" t="str">
        <f t="shared" si="513"/>
        <v>A</v>
      </c>
      <c r="J3039" s="38">
        <f t="shared" si="515"/>
        <v>5</v>
      </c>
      <c r="K3039" s="39" t="s">
        <v>47</v>
      </c>
      <c r="L3039" s="38" t="s">
        <v>770</v>
      </c>
      <c r="M3039" s="38" t="s">
        <v>545</v>
      </c>
      <c r="N3039" s="59" t="s">
        <v>549</v>
      </c>
      <c r="O3039" s="62" t="s">
        <v>554</v>
      </c>
      <c r="T3039" s="6"/>
    </row>
    <row r="3040" spans="2:20" x14ac:dyDescent="0.25">
      <c r="B3040" s="36" t="s">
        <v>227</v>
      </c>
      <c r="C3040" s="36" t="s">
        <v>227</v>
      </c>
      <c r="D3040" s="37">
        <v>90</v>
      </c>
      <c r="E3040" s="37">
        <v>36</v>
      </c>
      <c r="F3040" s="37" t="s">
        <v>152</v>
      </c>
      <c r="G3040" s="38" t="str">
        <f t="shared" si="514"/>
        <v>4.4.90.36.27</v>
      </c>
      <c r="H3040" s="23" t="s">
        <v>105</v>
      </c>
      <c r="I3040" s="29" t="str">
        <f t="shared" si="513"/>
        <v>A</v>
      </c>
      <c r="J3040" s="38">
        <f t="shared" si="515"/>
        <v>5</v>
      </c>
      <c r="K3040" s="39" t="s">
        <v>47</v>
      </c>
      <c r="L3040" s="38" t="s">
        <v>770</v>
      </c>
      <c r="M3040" s="38" t="s">
        <v>545</v>
      </c>
      <c r="N3040" s="59" t="s">
        <v>549</v>
      </c>
      <c r="O3040" s="62" t="s">
        <v>554</v>
      </c>
      <c r="T3040" s="6"/>
    </row>
    <row r="3041" spans="2:20" x14ac:dyDescent="0.25">
      <c r="B3041" s="36" t="s">
        <v>227</v>
      </c>
      <c r="C3041" s="36" t="s">
        <v>227</v>
      </c>
      <c r="D3041" s="37">
        <v>90</v>
      </c>
      <c r="E3041" s="37">
        <v>36</v>
      </c>
      <c r="F3041" s="37" t="s">
        <v>182</v>
      </c>
      <c r="G3041" s="38" t="str">
        <f t="shared" si="514"/>
        <v>4.4.90.36.28</v>
      </c>
      <c r="H3041" s="23" t="s">
        <v>605</v>
      </c>
      <c r="I3041" s="29" t="str">
        <f>IF(J3041&lt;J3043,"S","A")</f>
        <v>A</v>
      </c>
      <c r="J3041" s="38">
        <f t="shared" si="515"/>
        <v>5</v>
      </c>
      <c r="K3041" s="39" t="s">
        <v>47</v>
      </c>
      <c r="L3041" s="38" t="s">
        <v>770</v>
      </c>
      <c r="M3041" s="38" t="s">
        <v>545</v>
      </c>
      <c r="N3041" s="59" t="s">
        <v>549</v>
      </c>
      <c r="O3041" s="62" t="s">
        <v>554</v>
      </c>
      <c r="T3041" s="6"/>
    </row>
    <row r="3042" spans="2:20" x14ac:dyDescent="0.25">
      <c r="B3042" s="36" t="s">
        <v>227</v>
      </c>
      <c r="C3042" s="36" t="s">
        <v>227</v>
      </c>
      <c r="D3042" s="37">
        <v>90</v>
      </c>
      <c r="E3042" s="37">
        <v>36</v>
      </c>
      <c r="F3042" s="37" t="s">
        <v>159</v>
      </c>
      <c r="G3042" s="38" t="str">
        <f t="shared" si="514"/>
        <v>4.4.90.36.29</v>
      </c>
      <c r="H3042" s="23" t="s">
        <v>768</v>
      </c>
      <c r="I3042" s="29" t="str">
        <f>IF(J3042&lt;J3044,"S","A")</f>
        <v>A</v>
      </c>
      <c r="J3042" s="38">
        <f t="shared" si="515"/>
        <v>5</v>
      </c>
      <c r="K3042" s="39" t="s">
        <v>47</v>
      </c>
      <c r="L3042" s="38" t="s">
        <v>770</v>
      </c>
      <c r="M3042" s="38" t="s">
        <v>545</v>
      </c>
      <c r="N3042" s="59" t="s">
        <v>549</v>
      </c>
      <c r="O3042" s="62" t="s">
        <v>554</v>
      </c>
      <c r="T3042" s="6"/>
    </row>
    <row r="3043" spans="2:20" x14ac:dyDescent="0.25">
      <c r="B3043" s="36" t="s">
        <v>227</v>
      </c>
      <c r="C3043" s="36" t="s">
        <v>227</v>
      </c>
      <c r="D3043" s="37" t="s">
        <v>136</v>
      </c>
      <c r="E3043" s="37" t="s">
        <v>172</v>
      </c>
      <c r="F3043" s="37" t="s">
        <v>137</v>
      </c>
      <c r="G3043" s="38" t="str">
        <f t="shared" si="514"/>
        <v>4.4.90.36.30</v>
      </c>
      <c r="H3043" s="23" t="s">
        <v>601</v>
      </c>
      <c r="I3043" s="29" t="str">
        <f t="shared" ref="I3043:I3106" si="516">IF(J3043&lt;J3044,"S","A")</f>
        <v>A</v>
      </c>
      <c r="J3043" s="38">
        <f t="shared" si="515"/>
        <v>5</v>
      </c>
      <c r="K3043" s="39" t="s">
        <v>47</v>
      </c>
      <c r="L3043" s="38" t="s">
        <v>770</v>
      </c>
      <c r="M3043" s="38" t="s">
        <v>545</v>
      </c>
      <c r="N3043" s="59" t="s">
        <v>549</v>
      </c>
      <c r="O3043" s="62" t="s">
        <v>554</v>
      </c>
      <c r="T3043" s="6"/>
    </row>
    <row r="3044" spans="2:20" x14ac:dyDescent="0.25">
      <c r="B3044" s="36" t="s">
        <v>227</v>
      </c>
      <c r="C3044" s="36" t="s">
        <v>227</v>
      </c>
      <c r="D3044" s="37">
        <v>90</v>
      </c>
      <c r="E3044" s="37">
        <v>36</v>
      </c>
      <c r="F3044" s="37" t="s">
        <v>150</v>
      </c>
      <c r="G3044" s="38" t="str">
        <f t="shared" si="514"/>
        <v>4.4.90.36.31</v>
      </c>
      <c r="H3044" s="23" t="s">
        <v>315</v>
      </c>
      <c r="I3044" s="29" t="str">
        <f t="shared" si="516"/>
        <v>A</v>
      </c>
      <c r="J3044" s="38">
        <f t="shared" si="515"/>
        <v>5</v>
      </c>
      <c r="K3044" s="39" t="s">
        <v>47</v>
      </c>
      <c r="L3044" s="38" t="s">
        <v>770</v>
      </c>
      <c r="M3044" s="38" t="s">
        <v>545</v>
      </c>
      <c r="N3044" s="59" t="s">
        <v>549</v>
      </c>
      <c r="O3044" s="62" t="s">
        <v>554</v>
      </c>
      <c r="T3044" s="6"/>
    </row>
    <row r="3045" spans="2:20" x14ac:dyDescent="0.25">
      <c r="B3045" s="36" t="s">
        <v>227</v>
      </c>
      <c r="C3045" s="36" t="s">
        <v>227</v>
      </c>
      <c r="D3045" s="37" t="s">
        <v>136</v>
      </c>
      <c r="E3045" s="37" t="s">
        <v>172</v>
      </c>
      <c r="F3045" s="37" t="s">
        <v>155</v>
      </c>
      <c r="G3045" s="38" t="str">
        <f t="shared" si="514"/>
        <v>4.4.90.36.32</v>
      </c>
      <c r="H3045" s="23" t="s">
        <v>602</v>
      </c>
      <c r="I3045" s="29" t="str">
        <f t="shared" si="516"/>
        <v>A</v>
      </c>
      <c r="J3045" s="38">
        <f t="shared" si="515"/>
        <v>5</v>
      </c>
      <c r="K3045" s="39" t="s">
        <v>47</v>
      </c>
      <c r="L3045" s="38" t="s">
        <v>770</v>
      </c>
      <c r="M3045" s="38" t="s">
        <v>545</v>
      </c>
      <c r="N3045" s="59" t="s">
        <v>549</v>
      </c>
      <c r="O3045" s="62" t="s">
        <v>554</v>
      </c>
      <c r="T3045" s="6"/>
    </row>
    <row r="3046" spans="2:20" x14ac:dyDescent="0.25">
      <c r="B3046" s="36" t="s">
        <v>227</v>
      </c>
      <c r="C3046" s="36" t="s">
        <v>227</v>
      </c>
      <c r="D3046" s="37" t="s">
        <v>136</v>
      </c>
      <c r="E3046" s="37" t="s">
        <v>172</v>
      </c>
      <c r="F3046" s="37" t="s">
        <v>156</v>
      </c>
      <c r="G3046" s="38" t="str">
        <f t="shared" si="514"/>
        <v>4.4.90.36.34</v>
      </c>
      <c r="H3046" s="23" t="s">
        <v>603</v>
      </c>
      <c r="I3046" s="29" t="str">
        <f t="shared" si="516"/>
        <v>A</v>
      </c>
      <c r="J3046" s="38">
        <f t="shared" si="515"/>
        <v>5</v>
      </c>
      <c r="K3046" s="39" t="s">
        <v>47</v>
      </c>
      <c r="L3046" s="38" t="s">
        <v>770</v>
      </c>
      <c r="M3046" s="38" t="s">
        <v>545</v>
      </c>
      <c r="N3046" s="59" t="s">
        <v>549</v>
      </c>
      <c r="O3046" s="62" t="s">
        <v>554</v>
      </c>
      <c r="T3046" s="6"/>
    </row>
    <row r="3047" spans="2:20" x14ac:dyDescent="0.25">
      <c r="B3047" s="36" t="s">
        <v>227</v>
      </c>
      <c r="C3047" s="36" t="s">
        <v>227</v>
      </c>
      <c r="D3047" s="37">
        <v>90</v>
      </c>
      <c r="E3047" s="37">
        <v>36</v>
      </c>
      <c r="F3047" s="37">
        <v>35</v>
      </c>
      <c r="G3047" s="38" t="str">
        <f t="shared" si="514"/>
        <v>4.4.90.36.35</v>
      </c>
      <c r="H3047" s="23" t="s">
        <v>606</v>
      </c>
      <c r="I3047" s="29" t="str">
        <f t="shared" si="516"/>
        <v>A</v>
      </c>
      <c r="J3047" s="38">
        <f t="shared" si="515"/>
        <v>5</v>
      </c>
      <c r="K3047" s="39" t="s">
        <v>47</v>
      </c>
      <c r="L3047" s="38" t="s">
        <v>770</v>
      </c>
      <c r="M3047" s="38" t="s">
        <v>545</v>
      </c>
      <c r="N3047" s="59" t="s">
        <v>549</v>
      </c>
      <c r="O3047" s="62" t="s">
        <v>554</v>
      </c>
      <c r="T3047" s="6"/>
    </row>
    <row r="3048" spans="2:20" x14ac:dyDescent="0.25">
      <c r="B3048" s="36" t="s">
        <v>227</v>
      </c>
      <c r="C3048" s="36" t="s">
        <v>227</v>
      </c>
      <c r="D3048" s="37">
        <v>90</v>
      </c>
      <c r="E3048" s="37">
        <v>36</v>
      </c>
      <c r="F3048" s="37">
        <v>36</v>
      </c>
      <c r="G3048" s="38" t="str">
        <f t="shared" si="514"/>
        <v>4.4.90.36.36</v>
      </c>
      <c r="H3048" s="23" t="s">
        <v>607</v>
      </c>
      <c r="I3048" s="29" t="str">
        <f t="shared" si="516"/>
        <v>A</v>
      </c>
      <c r="J3048" s="38">
        <f t="shared" si="515"/>
        <v>5</v>
      </c>
      <c r="K3048" s="39" t="s">
        <v>47</v>
      </c>
      <c r="L3048" s="38" t="s">
        <v>770</v>
      </c>
      <c r="M3048" s="38" t="s">
        <v>545</v>
      </c>
      <c r="N3048" s="59" t="s">
        <v>549</v>
      </c>
      <c r="O3048" s="62" t="s">
        <v>554</v>
      </c>
      <c r="T3048" s="6"/>
    </row>
    <row r="3049" spans="2:20" x14ac:dyDescent="0.25">
      <c r="B3049" s="36" t="s">
        <v>227</v>
      </c>
      <c r="C3049" s="36" t="s">
        <v>227</v>
      </c>
      <c r="D3049" s="37">
        <v>90</v>
      </c>
      <c r="E3049" s="37">
        <v>36</v>
      </c>
      <c r="F3049" s="37">
        <v>37</v>
      </c>
      <c r="G3049" s="38" t="str">
        <f t="shared" si="514"/>
        <v>4.4.90.36.37</v>
      </c>
      <c r="H3049" s="23" t="s">
        <v>317</v>
      </c>
      <c r="I3049" s="29" t="str">
        <f t="shared" si="516"/>
        <v>A</v>
      </c>
      <c r="J3049" s="38">
        <f t="shared" si="515"/>
        <v>5</v>
      </c>
      <c r="K3049" s="39" t="s">
        <v>47</v>
      </c>
      <c r="L3049" s="38" t="s">
        <v>770</v>
      </c>
      <c r="M3049" s="38" t="s">
        <v>545</v>
      </c>
      <c r="N3049" s="59" t="s">
        <v>549</v>
      </c>
      <c r="O3049" s="62" t="s">
        <v>554</v>
      </c>
      <c r="T3049" s="6"/>
    </row>
    <row r="3050" spans="2:20" x14ac:dyDescent="0.25">
      <c r="B3050" s="36" t="s">
        <v>227</v>
      </c>
      <c r="C3050" s="36" t="s">
        <v>227</v>
      </c>
      <c r="D3050" s="37">
        <v>90</v>
      </c>
      <c r="E3050" s="37">
        <v>36</v>
      </c>
      <c r="F3050" s="37">
        <v>38</v>
      </c>
      <c r="G3050" s="38" t="str">
        <f t="shared" si="514"/>
        <v>4.4.90.36.38</v>
      </c>
      <c r="H3050" s="23" t="s">
        <v>318</v>
      </c>
      <c r="I3050" s="29" t="str">
        <f t="shared" si="516"/>
        <v>A</v>
      </c>
      <c r="J3050" s="38">
        <f t="shared" si="515"/>
        <v>5</v>
      </c>
      <c r="K3050" s="39" t="s">
        <v>47</v>
      </c>
      <c r="L3050" s="38" t="s">
        <v>770</v>
      </c>
      <c r="M3050" s="38" t="s">
        <v>545</v>
      </c>
      <c r="N3050" s="59" t="s">
        <v>549</v>
      </c>
      <c r="O3050" s="62" t="s">
        <v>554</v>
      </c>
      <c r="T3050" s="6"/>
    </row>
    <row r="3051" spans="2:20" x14ac:dyDescent="0.25">
      <c r="B3051" s="36" t="s">
        <v>227</v>
      </c>
      <c r="C3051" s="36" t="s">
        <v>227</v>
      </c>
      <c r="D3051" s="37">
        <v>90</v>
      </c>
      <c r="E3051" s="37">
        <v>36</v>
      </c>
      <c r="F3051" s="37">
        <v>39</v>
      </c>
      <c r="G3051" s="38" t="str">
        <f t="shared" si="514"/>
        <v>4.4.90.36.39</v>
      </c>
      <c r="H3051" s="23" t="s">
        <v>319</v>
      </c>
      <c r="I3051" s="29" t="str">
        <f t="shared" si="516"/>
        <v>A</v>
      </c>
      <c r="J3051" s="38">
        <f t="shared" si="515"/>
        <v>5</v>
      </c>
      <c r="K3051" s="39" t="s">
        <v>47</v>
      </c>
      <c r="L3051" s="38" t="s">
        <v>770</v>
      </c>
      <c r="M3051" s="38" t="s">
        <v>545</v>
      </c>
      <c r="N3051" s="59" t="s">
        <v>549</v>
      </c>
      <c r="O3051" s="62" t="s">
        <v>554</v>
      </c>
      <c r="T3051" s="6"/>
    </row>
    <row r="3052" spans="2:20" x14ac:dyDescent="0.25">
      <c r="B3052" s="36" t="s">
        <v>227</v>
      </c>
      <c r="C3052" s="36" t="s">
        <v>227</v>
      </c>
      <c r="D3052" s="37">
        <v>90</v>
      </c>
      <c r="E3052" s="37">
        <v>36</v>
      </c>
      <c r="F3052" s="37">
        <v>40</v>
      </c>
      <c r="G3052" s="38" t="str">
        <f t="shared" si="514"/>
        <v>4.4.90.36.40</v>
      </c>
      <c r="H3052" s="23" t="s">
        <v>320</v>
      </c>
      <c r="I3052" s="29" t="str">
        <f t="shared" si="516"/>
        <v>A</v>
      </c>
      <c r="J3052" s="38">
        <f t="shared" si="515"/>
        <v>5</v>
      </c>
      <c r="K3052" s="39" t="s">
        <v>47</v>
      </c>
      <c r="L3052" s="38" t="s">
        <v>770</v>
      </c>
      <c r="M3052" s="38" t="s">
        <v>545</v>
      </c>
      <c r="N3052" s="59" t="s">
        <v>549</v>
      </c>
      <c r="O3052" s="62" t="s">
        <v>554</v>
      </c>
      <c r="T3052" s="6"/>
    </row>
    <row r="3053" spans="2:20" x14ac:dyDescent="0.25">
      <c r="B3053" s="36" t="s">
        <v>227</v>
      </c>
      <c r="C3053" s="36" t="s">
        <v>227</v>
      </c>
      <c r="D3053" s="37">
        <v>90</v>
      </c>
      <c r="E3053" s="37">
        <v>36</v>
      </c>
      <c r="F3053" s="37">
        <v>41</v>
      </c>
      <c r="G3053" s="38" t="str">
        <f t="shared" si="514"/>
        <v>4.4.90.36.41</v>
      </c>
      <c r="H3053" s="23" t="s">
        <v>321</v>
      </c>
      <c r="I3053" s="29" t="str">
        <f t="shared" si="516"/>
        <v>A</v>
      </c>
      <c r="J3053" s="38">
        <f t="shared" si="515"/>
        <v>5</v>
      </c>
      <c r="K3053" s="39" t="s">
        <v>47</v>
      </c>
      <c r="L3053" s="38" t="s">
        <v>770</v>
      </c>
      <c r="M3053" s="38" t="s">
        <v>545</v>
      </c>
      <c r="N3053" s="59" t="s">
        <v>549</v>
      </c>
      <c r="O3053" s="62" t="s">
        <v>554</v>
      </c>
      <c r="T3053" s="6"/>
    </row>
    <row r="3054" spans="2:20" x14ac:dyDescent="0.25">
      <c r="B3054" s="36" t="s">
        <v>227</v>
      </c>
      <c r="C3054" s="36" t="s">
        <v>227</v>
      </c>
      <c r="D3054" s="37">
        <v>90</v>
      </c>
      <c r="E3054" s="37">
        <v>36</v>
      </c>
      <c r="F3054" s="37">
        <v>42</v>
      </c>
      <c r="G3054" s="38" t="str">
        <f t="shared" si="514"/>
        <v>4.4.90.36.42</v>
      </c>
      <c r="H3054" s="23" t="s">
        <v>322</v>
      </c>
      <c r="I3054" s="29" t="str">
        <f t="shared" si="516"/>
        <v>A</v>
      </c>
      <c r="J3054" s="38">
        <f t="shared" si="515"/>
        <v>5</v>
      </c>
      <c r="K3054" s="39" t="s">
        <v>47</v>
      </c>
      <c r="L3054" s="38" t="s">
        <v>770</v>
      </c>
      <c r="M3054" s="38" t="s">
        <v>545</v>
      </c>
      <c r="N3054" s="59" t="s">
        <v>549</v>
      </c>
      <c r="O3054" s="62" t="s">
        <v>554</v>
      </c>
      <c r="T3054" s="6"/>
    </row>
    <row r="3055" spans="2:20" x14ac:dyDescent="0.25">
      <c r="B3055" s="36" t="s">
        <v>227</v>
      </c>
      <c r="C3055" s="36" t="s">
        <v>227</v>
      </c>
      <c r="D3055" s="37">
        <v>90</v>
      </c>
      <c r="E3055" s="37">
        <v>36</v>
      </c>
      <c r="F3055" s="37">
        <v>43</v>
      </c>
      <c r="G3055" s="38" t="str">
        <f t="shared" si="514"/>
        <v>4.4.90.36.43</v>
      </c>
      <c r="H3055" s="23" t="s">
        <v>323</v>
      </c>
      <c r="I3055" s="29" t="str">
        <f t="shared" si="516"/>
        <v>A</v>
      </c>
      <c r="J3055" s="38">
        <f t="shared" si="515"/>
        <v>5</v>
      </c>
      <c r="K3055" s="39" t="s">
        <v>47</v>
      </c>
      <c r="L3055" s="38" t="s">
        <v>770</v>
      </c>
      <c r="M3055" s="38" t="s">
        <v>545</v>
      </c>
      <c r="N3055" s="59" t="s">
        <v>549</v>
      </c>
      <c r="O3055" s="62" t="s">
        <v>554</v>
      </c>
      <c r="T3055" s="6"/>
    </row>
    <row r="3056" spans="2:20" x14ac:dyDescent="0.25">
      <c r="B3056" s="36" t="s">
        <v>227</v>
      </c>
      <c r="C3056" s="36" t="s">
        <v>227</v>
      </c>
      <c r="D3056" s="37">
        <v>90</v>
      </c>
      <c r="E3056" s="37">
        <v>36</v>
      </c>
      <c r="F3056" s="37">
        <v>44</v>
      </c>
      <c r="G3056" s="38" t="str">
        <f t="shared" si="514"/>
        <v>4.4.90.36.44</v>
      </c>
      <c r="H3056" s="23" t="s">
        <v>324</v>
      </c>
      <c r="I3056" s="29" t="str">
        <f t="shared" si="516"/>
        <v>A</v>
      </c>
      <c r="J3056" s="38">
        <f t="shared" si="515"/>
        <v>5</v>
      </c>
      <c r="K3056" s="39" t="s">
        <v>47</v>
      </c>
      <c r="L3056" s="38" t="s">
        <v>770</v>
      </c>
      <c r="M3056" s="38" t="s">
        <v>545</v>
      </c>
      <c r="N3056" s="59" t="s">
        <v>549</v>
      </c>
      <c r="O3056" s="62" t="s">
        <v>554</v>
      </c>
      <c r="T3056" s="6"/>
    </row>
    <row r="3057" spans="2:20" x14ac:dyDescent="0.25">
      <c r="B3057" s="36" t="s">
        <v>227</v>
      </c>
      <c r="C3057" s="36" t="s">
        <v>227</v>
      </c>
      <c r="D3057" s="37" t="s">
        <v>136</v>
      </c>
      <c r="E3057" s="37" t="s">
        <v>172</v>
      </c>
      <c r="F3057" s="37" t="s">
        <v>167</v>
      </c>
      <c r="G3057" s="38" t="str">
        <f t="shared" si="514"/>
        <v>4.4.90.36.45</v>
      </c>
      <c r="H3057" s="23" t="s">
        <v>490</v>
      </c>
      <c r="I3057" s="29" t="str">
        <f t="shared" si="516"/>
        <v>A</v>
      </c>
      <c r="J3057" s="38">
        <f t="shared" si="515"/>
        <v>5</v>
      </c>
      <c r="K3057" s="39" t="s">
        <v>47</v>
      </c>
      <c r="L3057" s="38" t="s">
        <v>770</v>
      </c>
      <c r="M3057" s="38" t="s">
        <v>545</v>
      </c>
      <c r="N3057" s="59" t="s">
        <v>549</v>
      </c>
      <c r="O3057" s="62" t="s">
        <v>554</v>
      </c>
      <c r="T3057" s="6"/>
    </row>
    <row r="3058" spans="2:20" x14ac:dyDescent="0.25">
      <c r="B3058" s="36" t="s">
        <v>227</v>
      </c>
      <c r="C3058" s="36" t="s">
        <v>227</v>
      </c>
      <c r="D3058" s="37" t="s">
        <v>136</v>
      </c>
      <c r="E3058" s="37" t="s">
        <v>172</v>
      </c>
      <c r="F3058" s="37" t="s">
        <v>168</v>
      </c>
      <c r="G3058" s="38" t="str">
        <f t="shared" si="514"/>
        <v>4.4.90.36.46</v>
      </c>
      <c r="H3058" s="23" t="s">
        <v>491</v>
      </c>
      <c r="I3058" s="29" t="str">
        <f t="shared" si="516"/>
        <v>A</v>
      </c>
      <c r="J3058" s="38">
        <f t="shared" si="515"/>
        <v>5</v>
      </c>
      <c r="K3058" s="39" t="s">
        <v>47</v>
      </c>
      <c r="L3058" s="38" t="s">
        <v>770</v>
      </c>
      <c r="M3058" s="38" t="s">
        <v>545</v>
      </c>
      <c r="N3058" s="59" t="s">
        <v>549</v>
      </c>
      <c r="O3058" s="62" t="s">
        <v>554</v>
      </c>
      <c r="T3058" s="6"/>
    </row>
    <row r="3059" spans="2:20" x14ac:dyDescent="0.25">
      <c r="B3059" s="36" t="s">
        <v>227</v>
      </c>
      <c r="C3059" s="36" t="s">
        <v>227</v>
      </c>
      <c r="D3059" s="37" t="s">
        <v>136</v>
      </c>
      <c r="E3059" s="37" t="s">
        <v>172</v>
      </c>
      <c r="F3059" s="37">
        <v>48</v>
      </c>
      <c r="G3059" s="38" t="str">
        <f t="shared" si="514"/>
        <v>4.4.90.36.48</v>
      </c>
      <c r="H3059" s="23" t="s">
        <v>242</v>
      </c>
      <c r="I3059" s="29" t="str">
        <f t="shared" si="516"/>
        <v>A</v>
      </c>
      <c r="J3059" s="38">
        <f t="shared" si="515"/>
        <v>5</v>
      </c>
      <c r="K3059" s="39" t="s">
        <v>47</v>
      </c>
      <c r="L3059" s="38" t="s">
        <v>770</v>
      </c>
      <c r="M3059" s="38" t="s">
        <v>545</v>
      </c>
      <c r="N3059" s="59" t="s">
        <v>549</v>
      </c>
      <c r="O3059" s="62" t="s">
        <v>554</v>
      </c>
      <c r="T3059" s="6"/>
    </row>
    <row r="3060" spans="2:20" x14ac:dyDescent="0.25">
      <c r="B3060" s="36" t="s">
        <v>227</v>
      </c>
      <c r="C3060" s="36" t="s">
        <v>227</v>
      </c>
      <c r="D3060" s="37">
        <v>90</v>
      </c>
      <c r="E3060" s="37">
        <v>36</v>
      </c>
      <c r="F3060" s="37">
        <v>59</v>
      </c>
      <c r="G3060" s="38" t="str">
        <f t="shared" si="514"/>
        <v>4.4.90.36.59</v>
      </c>
      <c r="H3060" s="23" t="s">
        <v>325</v>
      </c>
      <c r="I3060" s="29" t="str">
        <f t="shared" si="516"/>
        <v>A</v>
      </c>
      <c r="J3060" s="38">
        <f t="shared" si="515"/>
        <v>5</v>
      </c>
      <c r="K3060" s="39" t="s">
        <v>47</v>
      </c>
      <c r="L3060" s="38" t="s">
        <v>770</v>
      </c>
      <c r="M3060" s="38" t="s">
        <v>545</v>
      </c>
      <c r="N3060" s="59" t="s">
        <v>549</v>
      </c>
      <c r="O3060" s="62" t="s">
        <v>554</v>
      </c>
      <c r="T3060" s="6"/>
    </row>
    <row r="3061" spans="2:20" x14ac:dyDescent="0.25">
      <c r="B3061" s="36" t="s">
        <v>227</v>
      </c>
      <c r="C3061" s="36" t="s">
        <v>227</v>
      </c>
      <c r="D3061" s="37">
        <v>90</v>
      </c>
      <c r="E3061" s="37">
        <v>36</v>
      </c>
      <c r="F3061" s="37">
        <v>89</v>
      </c>
      <c r="G3061" s="38" t="str">
        <f t="shared" si="514"/>
        <v>4.4.90.36.89</v>
      </c>
      <c r="H3061" s="23" t="s">
        <v>608</v>
      </c>
      <c r="I3061" s="29" t="str">
        <f t="shared" si="516"/>
        <v>A</v>
      </c>
      <c r="J3061" s="38">
        <f t="shared" si="515"/>
        <v>5</v>
      </c>
      <c r="K3061" s="39" t="s">
        <v>47</v>
      </c>
      <c r="L3061" s="38" t="s">
        <v>770</v>
      </c>
      <c r="M3061" s="38" t="s">
        <v>545</v>
      </c>
      <c r="N3061" s="59" t="s">
        <v>549</v>
      </c>
      <c r="O3061" s="62" t="s">
        <v>554</v>
      </c>
      <c r="T3061" s="6"/>
    </row>
    <row r="3062" spans="2:20" x14ac:dyDescent="0.25">
      <c r="B3062" s="36" t="s">
        <v>227</v>
      </c>
      <c r="C3062" s="36" t="s">
        <v>227</v>
      </c>
      <c r="D3062" s="37">
        <v>90</v>
      </c>
      <c r="E3062" s="37">
        <v>36</v>
      </c>
      <c r="F3062" s="37" t="s">
        <v>226</v>
      </c>
      <c r="G3062" s="38" t="str">
        <f t="shared" si="514"/>
        <v>4.4.90.36.96</v>
      </c>
      <c r="H3062" s="23" t="s">
        <v>604</v>
      </c>
      <c r="I3062" s="29" t="str">
        <f t="shared" si="516"/>
        <v>A</v>
      </c>
      <c r="J3062" s="38">
        <f t="shared" si="515"/>
        <v>5</v>
      </c>
      <c r="K3062" s="39" t="s">
        <v>47</v>
      </c>
      <c r="L3062" s="38" t="s">
        <v>770</v>
      </c>
      <c r="M3062" s="38" t="s">
        <v>545</v>
      </c>
      <c r="N3062" s="59" t="s">
        <v>549</v>
      </c>
      <c r="O3062" s="62" t="s">
        <v>554</v>
      </c>
      <c r="T3062" s="6"/>
    </row>
    <row r="3063" spans="2:20" x14ac:dyDescent="0.25">
      <c r="B3063" s="36" t="s">
        <v>227</v>
      </c>
      <c r="C3063" s="36" t="s">
        <v>227</v>
      </c>
      <c r="D3063" s="37" t="s">
        <v>136</v>
      </c>
      <c r="E3063" s="37" t="s">
        <v>172</v>
      </c>
      <c r="F3063" s="37" t="s">
        <v>191</v>
      </c>
      <c r="G3063" s="38" t="str">
        <f t="shared" si="514"/>
        <v>4.4.90.36.99</v>
      </c>
      <c r="H3063" s="45" t="s">
        <v>84</v>
      </c>
      <c r="I3063" s="29" t="str">
        <f t="shared" si="516"/>
        <v>A</v>
      </c>
      <c r="J3063" s="38">
        <f t="shared" si="515"/>
        <v>5</v>
      </c>
      <c r="K3063" s="39" t="s">
        <v>47</v>
      </c>
      <c r="L3063" s="38" t="s">
        <v>770</v>
      </c>
      <c r="M3063" s="38" t="s">
        <v>545</v>
      </c>
      <c r="N3063" s="59" t="s">
        <v>549</v>
      </c>
      <c r="O3063" s="62" t="s">
        <v>554</v>
      </c>
      <c r="T3063" s="6"/>
    </row>
    <row r="3064" spans="2:20" x14ac:dyDescent="0.25">
      <c r="B3064" s="30" t="s">
        <v>227</v>
      </c>
      <c r="C3064" s="31" t="s">
        <v>227</v>
      </c>
      <c r="D3064" s="31" t="s">
        <v>136</v>
      </c>
      <c r="E3064" s="31" t="s">
        <v>162</v>
      </c>
      <c r="F3064" s="31" t="s">
        <v>186</v>
      </c>
      <c r="G3064" s="32" t="str">
        <f t="shared" si="514"/>
        <v>4.4.90.37.00</v>
      </c>
      <c r="H3064" s="33" t="s">
        <v>615</v>
      </c>
      <c r="I3064" s="34" t="str">
        <f t="shared" si="516"/>
        <v>S</v>
      </c>
      <c r="J3064" s="32">
        <f t="shared" si="515"/>
        <v>4</v>
      </c>
      <c r="K3064" s="35" t="s">
        <v>46</v>
      </c>
      <c r="L3064" s="32" t="s">
        <v>770</v>
      </c>
      <c r="M3064" s="32" t="s">
        <v>544</v>
      </c>
      <c r="N3064" s="59" t="s">
        <v>549</v>
      </c>
      <c r="O3064" s="61" t="s">
        <v>554</v>
      </c>
      <c r="T3064" s="6"/>
    </row>
    <row r="3065" spans="2:20" x14ac:dyDescent="0.25">
      <c r="B3065" s="36" t="s">
        <v>227</v>
      </c>
      <c r="C3065" s="37" t="s">
        <v>227</v>
      </c>
      <c r="D3065" s="37" t="s">
        <v>136</v>
      </c>
      <c r="E3065" s="37" t="s">
        <v>162</v>
      </c>
      <c r="F3065" s="37" t="s">
        <v>191</v>
      </c>
      <c r="G3065" s="38" t="str">
        <f t="shared" si="514"/>
        <v>4.4.90.37.99</v>
      </c>
      <c r="H3065" s="45" t="s">
        <v>614</v>
      </c>
      <c r="I3065" s="29" t="str">
        <f t="shared" si="516"/>
        <v>A</v>
      </c>
      <c r="J3065" s="38">
        <f t="shared" si="515"/>
        <v>5</v>
      </c>
      <c r="K3065" s="39" t="s">
        <v>47</v>
      </c>
      <c r="L3065" s="38" t="s">
        <v>770</v>
      </c>
      <c r="M3065" s="38" t="s">
        <v>545</v>
      </c>
      <c r="N3065" s="59" t="s">
        <v>549</v>
      </c>
      <c r="O3065" s="62" t="s">
        <v>554</v>
      </c>
      <c r="T3065" s="6"/>
    </row>
    <row r="3066" spans="2:20" x14ac:dyDescent="0.25">
      <c r="B3066" s="30" t="s">
        <v>227</v>
      </c>
      <c r="C3066" s="31" t="s">
        <v>227</v>
      </c>
      <c r="D3066" s="31" t="s">
        <v>136</v>
      </c>
      <c r="E3066" s="31" t="s">
        <v>184</v>
      </c>
      <c r="F3066" s="31" t="s">
        <v>186</v>
      </c>
      <c r="G3066" s="32" t="str">
        <f t="shared" si="514"/>
        <v>4.4.90.39.00</v>
      </c>
      <c r="H3066" s="33" t="s">
        <v>80</v>
      </c>
      <c r="I3066" s="34" t="str">
        <f t="shared" si="516"/>
        <v>S</v>
      </c>
      <c r="J3066" s="32">
        <f t="shared" si="515"/>
        <v>4</v>
      </c>
      <c r="K3066" s="35" t="s">
        <v>46</v>
      </c>
      <c r="L3066" s="32" t="s">
        <v>770</v>
      </c>
      <c r="M3066" s="32" t="s">
        <v>544</v>
      </c>
      <c r="N3066" s="59" t="s">
        <v>549</v>
      </c>
      <c r="O3066" s="61" t="s">
        <v>554</v>
      </c>
      <c r="T3066" s="6"/>
    </row>
    <row r="3067" spans="2:20" x14ac:dyDescent="0.25">
      <c r="B3067" s="36" t="s">
        <v>227</v>
      </c>
      <c r="C3067" s="36" t="s">
        <v>227</v>
      </c>
      <c r="D3067" s="37">
        <v>90</v>
      </c>
      <c r="E3067" s="37" t="s">
        <v>184</v>
      </c>
      <c r="F3067" s="37" t="s">
        <v>173</v>
      </c>
      <c r="G3067" s="38" t="str">
        <f t="shared" si="514"/>
        <v>4.4.90.39.01</v>
      </c>
      <c r="H3067" s="45" t="s">
        <v>326</v>
      </c>
      <c r="I3067" s="29" t="str">
        <f t="shared" si="516"/>
        <v>A</v>
      </c>
      <c r="J3067" s="38">
        <f t="shared" si="515"/>
        <v>5</v>
      </c>
      <c r="K3067" s="39" t="s">
        <v>47</v>
      </c>
      <c r="L3067" s="38" t="s">
        <v>770</v>
      </c>
      <c r="M3067" s="38" t="s">
        <v>545</v>
      </c>
      <c r="N3067" s="59" t="s">
        <v>549</v>
      </c>
      <c r="O3067" s="62" t="s">
        <v>554</v>
      </c>
      <c r="T3067" s="6"/>
    </row>
    <row r="3068" spans="2:20" x14ac:dyDescent="0.25">
      <c r="B3068" s="36" t="s">
        <v>227</v>
      </c>
      <c r="C3068" s="36" t="s">
        <v>227</v>
      </c>
      <c r="D3068" s="37">
        <v>90</v>
      </c>
      <c r="E3068" s="37" t="s">
        <v>184</v>
      </c>
      <c r="F3068" s="37" t="s">
        <v>138</v>
      </c>
      <c r="G3068" s="38" t="str">
        <f t="shared" si="514"/>
        <v>4.4.90.39.02</v>
      </c>
      <c r="H3068" s="45" t="s">
        <v>294</v>
      </c>
      <c r="I3068" s="29" t="str">
        <f t="shared" si="516"/>
        <v>A</v>
      </c>
      <c r="J3068" s="38">
        <f t="shared" si="515"/>
        <v>5</v>
      </c>
      <c r="K3068" s="39" t="s">
        <v>47</v>
      </c>
      <c r="L3068" s="38" t="s">
        <v>770</v>
      </c>
      <c r="M3068" s="38" t="s">
        <v>545</v>
      </c>
      <c r="N3068" s="59" t="s">
        <v>549</v>
      </c>
      <c r="O3068" s="62" t="s">
        <v>554</v>
      </c>
      <c r="T3068" s="6"/>
    </row>
    <row r="3069" spans="2:20" x14ac:dyDescent="0.25">
      <c r="B3069" s="36" t="s">
        <v>227</v>
      </c>
      <c r="C3069" s="36" t="s">
        <v>227</v>
      </c>
      <c r="D3069" s="37">
        <v>90</v>
      </c>
      <c r="E3069" s="37" t="s">
        <v>184</v>
      </c>
      <c r="F3069" s="37" t="s">
        <v>139</v>
      </c>
      <c r="G3069" s="38" t="str">
        <f t="shared" si="514"/>
        <v>4.4.90.39.03</v>
      </c>
      <c r="H3069" s="45" t="s">
        <v>297</v>
      </c>
      <c r="I3069" s="29" t="str">
        <f t="shared" si="516"/>
        <v>A</v>
      </c>
      <c r="J3069" s="38">
        <f t="shared" si="515"/>
        <v>5</v>
      </c>
      <c r="K3069" s="39" t="s">
        <v>47</v>
      </c>
      <c r="L3069" s="38" t="s">
        <v>770</v>
      </c>
      <c r="M3069" s="38" t="s">
        <v>545</v>
      </c>
      <c r="N3069" s="59" t="s">
        <v>549</v>
      </c>
      <c r="O3069" s="62" t="s">
        <v>554</v>
      </c>
      <c r="T3069" s="6"/>
    </row>
    <row r="3070" spans="2:20" x14ac:dyDescent="0.25">
      <c r="B3070" s="36" t="s">
        <v>227</v>
      </c>
      <c r="C3070" s="36" t="s">
        <v>227</v>
      </c>
      <c r="D3070" s="37">
        <v>90</v>
      </c>
      <c r="E3070" s="37" t="s">
        <v>184</v>
      </c>
      <c r="F3070" s="37" t="s">
        <v>140</v>
      </c>
      <c r="G3070" s="38" t="str">
        <f t="shared" si="514"/>
        <v>4.4.90.39.04</v>
      </c>
      <c r="H3070" s="45" t="s">
        <v>298</v>
      </c>
      <c r="I3070" s="29" t="str">
        <f t="shared" si="516"/>
        <v>A</v>
      </c>
      <c r="J3070" s="38">
        <f t="shared" si="515"/>
        <v>5</v>
      </c>
      <c r="K3070" s="39" t="s">
        <v>47</v>
      </c>
      <c r="L3070" s="38" t="s">
        <v>770</v>
      </c>
      <c r="M3070" s="38" t="s">
        <v>545</v>
      </c>
      <c r="N3070" s="59" t="s">
        <v>549</v>
      </c>
      <c r="O3070" s="62" t="s">
        <v>554</v>
      </c>
      <c r="T3070" s="6"/>
    </row>
    <row r="3071" spans="2:20" x14ac:dyDescent="0.25">
      <c r="B3071" s="36" t="s">
        <v>227</v>
      </c>
      <c r="C3071" s="36" t="s">
        <v>227</v>
      </c>
      <c r="D3071" s="37">
        <v>90</v>
      </c>
      <c r="E3071" s="37" t="s">
        <v>184</v>
      </c>
      <c r="F3071" s="37" t="s">
        <v>141</v>
      </c>
      <c r="G3071" s="38" t="str">
        <f t="shared" si="514"/>
        <v>4.4.90.39.05</v>
      </c>
      <c r="H3071" s="45" t="s">
        <v>327</v>
      </c>
      <c r="I3071" s="29" t="str">
        <f t="shared" si="516"/>
        <v>A</v>
      </c>
      <c r="J3071" s="38">
        <f t="shared" si="515"/>
        <v>5</v>
      </c>
      <c r="K3071" s="39" t="s">
        <v>47</v>
      </c>
      <c r="L3071" s="38" t="s">
        <v>770</v>
      </c>
      <c r="M3071" s="38" t="s">
        <v>545</v>
      </c>
      <c r="N3071" s="59" t="s">
        <v>549</v>
      </c>
      <c r="O3071" s="62" t="s">
        <v>554</v>
      </c>
      <c r="T3071" s="6"/>
    </row>
    <row r="3072" spans="2:20" x14ac:dyDescent="0.25">
      <c r="B3072" s="36" t="s">
        <v>227</v>
      </c>
      <c r="C3072" s="36" t="s">
        <v>227</v>
      </c>
      <c r="D3072" s="37">
        <v>90</v>
      </c>
      <c r="E3072" s="37" t="s">
        <v>184</v>
      </c>
      <c r="F3072" s="37" t="s">
        <v>142</v>
      </c>
      <c r="G3072" s="38" t="str">
        <f t="shared" si="514"/>
        <v>4.4.90.39.06</v>
      </c>
      <c r="H3072" s="45" t="s">
        <v>302</v>
      </c>
      <c r="I3072" s="29" t="str">
        <f t="shared" si="516"/>
        <v>A</v>
      </c>
      <c r="J3072" s="38">
        <f t="shared" si="515"/>
        <v>5</v>
      </c>
      <c r="K3072" s="39" t="s">
        <v>47</v>
      </c>
      <c r="L3072" s="38" t="s">
        <v>770</v>
      </c>
      <c r="M3072" s="38" t="s">
        <v>545</v>
      </c>
      <c r="N3072" s="59" t="s">
        <v>549</v>
      </c>
      <c r="O3072" s="62" t="s">
        <v>554</v>
      </c>
      <c r="T3072" s="6"/>
    </row>
    <row r="3073" spans="2:26" x14ac:dyDescent="0.25">
      <c r="B3073" s="36" t="s">
        <v>227</v>
      </c>
      <c r="C3073" s="36" t="s">
        <v>227</v>
      </c>
      <c r="D3073" s="37">
        <v>90</v>
      </c>
      <c r="E3073" s="37" t="s">
        <v>184</v>
      </c>
      <c r="F3073" s="37" t="s">
        <v>143</v>
      </c>
      <c r="G3073" s="38" t="str">
        <f t="shared" si="514"/>
        <v>4.4.90.39.07</v>
      </c>
      <c r="H3073" s="45" t="s">
        <v>328</v>
      </c>
      <c r="I3073" s="29" t="str">
        <f t="shared" si="516"/>
        <v>A</v>
      </c>
      <c r="J3073" s="38">
        <f t="shared" si="515"/>
        <v>5</v>
      </c>
      <c r="K3073" s="39" t="s">
        <v>47</v>
      </c>
      <c r="L3073" s="38" t="s">
        <v>770</v>
      </c>
      <c r="M3073" s="38" t="s">
        <v>545</v>
      </c>
      <c r="N3073" s="59" t="s">
        <v>549</v>
      </c>
      <c r="O3073" s="62" t="s">
        <v>554</v>
      </c>
      <c r="T3073" s="6"/>
    </row>
    <row r="3074" spans="2:26" x14ac:dyDescent="0.25">
      <c r="B3074" s="36" t="s">
        <v>227</v>
      </c>
      <c r="C3074" s="36" t="s">
        <v>227</v>
      </c>
      <c r="D3074" s="37">
        <v>90</v>
      </c>
      <c r="E3074" s="37" t="s">
        <v>184</v>
      </c>
      <c r="F3074" s="37" t="s">
        <v>174</v>
      </c>
      <c r="G3074" s="38" t="str">
        <f t="shared" si="514"/>
        <v>4.4.90.39.09</v>
      </c>
      <c r="H3074" s="45" t="s">
        <v>304</v>
      </c>
      <c r="I3074" s="29" t="str">
        <f t="shared" si="516"/>
        <v>A</v>
      </c>
      <c r="J3074" s="38">
        <f t="shared" si="515"/>
        <v>5</v>
      </c>
      <c r="K3074" s="39" t="s">
        <v>47</v>
      </c>
      <c r="L3074" s="38" t="s">
        <v>770</v>
      </c>
      <c r="M3074" s="38" t="s">
        <v>545</v>
      </c>
      <c r="N3074" s="59" t="s">
        <v>549</v>
      </c>
      <c r="O3074" s="62" t="s">
        <v>554</v>
      </c>
      <c r="T3074" s="6"/>
    </row>
    <row r="3075" spans="2:26" x14ac:dyDescent="0.25">
      <c r="B3075" s="36" t="s">
        <v>227</v>
      </c>
      <c r="C3075" s="36" t="s">
        <v>227</v>
      </c>
      <c r="D3075" s="37">
        <v>90</v>
      </c>
      <c r="E3075" s="37" t="s">
        <v>184</v>
      </c>
      <c r="F3075" s="37" t="s">
        <v>183</v>
      </c>
      <c r="G3075" s="38" t="str">
        <f t="shared" si="514"/>
        <v>4.4.90.39.10</v>
      </c>
      <c r="H3075" s="45" t="s">
        <v>305</v>
      </c>
      <c r="I3075" s="29" t="str">
        <f t="shared" si="516"/>
        <v>A</v>
      </c>
      <c r="J3075" s="38">
        <f t="shared" si="515"/>
        <v>5</v>
      </c>
      <c r="K3075" s="39" t="s">
        <v>47</v>
      </c>
      <c r="L3075" s="38" t="s">
        <v>770</v>
      </c>
      <c r="M3075" s="38" t="s">
        <v>545</v>
      </c>
      <c r="N3075" s="59" t="s">
        <v>549</v>
      </c>
      <c r="O3075" s="62" t="s">
        <v>554</v>
      </c>
      <c r="T3075" s="6"/>
    </row>
    <row r="3076" spans="2:26" x14ac:dyDescent="0.25">
      <c r="B3076" s="36" t="s">
        <v>227</v>
      </c>
      <c r="C3076" s="36" t="s">
        <v>227</v>
      </c>
      <c r="D3076" s="37">
        <v>90</v>
      </c>
      <c r="E3076" s="37" t="s">
        <v>184</v>
      </c>
      <c r="F3076" s="37" t="s">
        <v>145</v>
      </c>
      <c r="G3076" s="38" t="str">
        <f t="shared" si="514"/>
        <v>4.4.90.39.12</v>
      </c>
      <c r="H3076" s="45" t="s">
        <v>329</v>
      </c>
      <c r="I3076" s="29" t="str">
        <f t="shared" si="516"/>
        <v>A</v>
      </c>
      <c r="J3076" s="38">
        <f t="shared" si="515"/>
        <v>5</v>
      </c>
      <c r="K3076" s="39" t="s">
        <v>47</v>
      </c>
      <c r="L3076" s="38" t="s">
        <v>770</v>
      </c>
      <c r="M3076" s="38" t="s">
        <v>545</v>
      </c>
      <c r="N3076" s="59" t="s">
        <v>549</v>
      </c>
      <c r="O3076" s="62" t="s">
        <v>554</v>
      </c>
      <c r="T3076" s="6"/>
    </row>
    <row r="3077" spans="2:26" x14ac:dyDescent="0.25">
      <c r="B3077" s="36" t="s">
        <v>227</v>
      </c>
      <c r="C3077" s="36" t="s">
        <v>227</v>
      </c>
      <c r="D3077" s="37">
        <v>90</v>
      </c>
      <c r="E3077" s="37" t="s">
        <v>184</v>
      </c>
      <c r="F3077" s="37" t="s">
        <v>176</v>
      </c>
      <c r="G3077" s="38" t="str">
        <f t="shared" si="514"/>
        <v>4.4.90.39.14</v>
      </c>
      <c r="H3077" s="45" t="s">
        <v>330</v>
      </c>
      <c r="I3077" s="29" t="str">
        <f t="shared" si="516"/>
        <v>A</v>
      </c>
      <c r="J3077" s="38">
        <f t="shared" si="515"/>
        <v>5</v>
      </c>
      <c r="K3077" s="39" t="s">
        <v>47</v>
      </c>
      <c r="L3077" s="38" t="s">
        <v>770</v>
      </c>
      <c r="M3077" s="38" t="s">
        <v>545</v>
      </c>
      <c r="N3077" s="59" t="s">
        <v>549</v>
      </c>
      <c r="O3077" s="62" t="s">
        <v>554</v>
      </c>
      <c r="T3077" s="6"/>
    </row>
    <row r="3078" spans="2:26" x14ac:dyDescent="0.25">
      <c r="B3078" s="36" t="s">
        <v>227</v>
      </c>
      <c r="C3078" s="36" t="s">
        <v>227</v>
      </c>
      <c r="D3078" s="37">
        <v>90</v>
      </c>
      <c r="E3078" s="37" t="s">
        <v>184</v>
      </c>
      <c r="F3078" s="37" t="s">
        <v>177</v>
      </c>
      <c r="G3078" s="38" t="str">
        <f t="shared" si="514"/>
        <v>4.4.90.39.16</v>
      </c>
      <c r="H3078" s="45" t="s">
        <v>310</v>
      </c>
      <c r="I3078" s="29" t="str">
        <f t="shared" si="516"/>
        <v>A</v>
      </c>
      <c r="J3078" s="38">
        <f t="shared" si="515"/>
        <v>5</v>
      </c>
      <c r="K3078" s="39" t="s">
        <v>47</v>
      </c>
      <c r="L3078" s="38" t="s">
        <v>770</v>
      </c>
      <c r="M3078" s="38" t="s">
        <v>545</v>
      </c>
      <c r="N3078" s="59" t="s">
        <v>549</v>
      </c>
      <c r="O3078" s="62" t="s">
        <v>554</v>
      </c>
      <c r="T3078" s="6"/>
    </row>
    <row r="3079" spans="2:26" x14ac:dyDescent="0.25">
      <c r="B3079" s="36" t="s">
        <v>227</v>
      </c>
      <c r="C3079" s="36" t="s">
        <v>227</v>
      </c>
      <c r="D3079" s="37" t="s">
        <v>136</v>
      </c>
      <c r="E3079" s="37" t="s">
        <v>184</v>
      </c>
      <c r="F3079" s="37" t="s">
        <v>187</v>
      </c>
      <c r="G3079" s="38" t="str">
        <f t="shared" si="514"/>
        <v>4.4.90.39.17</v>
      </c>
      <c r="H3079" s="23" t="s">
        <v>102</v>
      </c>
      <c r="I3079" s="29" t="str">
        <f t="shared" si="516"/>
        <v>A</v>
      </c>
      <c r="J3079" s="38">
        <f t="shared" si="515"/>
        <v>5</v>
      </c>
      <c r="K3079" s="39" t="s">
        <v>47</v>
      </c>
      <c r="L3079" s="38" t="s">
        <v>770</v>
      </c>
      <c r="M3079" s="38" t="s">
        <v>545</v>
      </c>
      <c r="N3079" s="59" t="s">
        <v>549</v>
      </c>
      <c r="O3079" s="62" t="s">
        <v>554</v>
      </c>
      <c r="T3079" s="6"/>
    </row>
    <row r="3080" spans="2:26" x14ac:dyDescent="0.25">
      <c r="B3080" s="36" t="s">
        <v>227</v>
      </c>
      <c r="C3080" s="36" t="s">
        <v>227</v>
      </c>
      <c r="D3080" s="37">
        <v>90</v>
      </c>
      <c r="E3080" s="37" t="s">
        <v>184</v>
      </c>
      <c r="F3080" s="37">
        <v>19</v>
      </c>
      <c r="G3080" s="38" t="str">
        <f t="shared" si="514"/>
        <v>4.4.90.39.19</v>
      </c>
      <c r="H3080" s="23" t="s">
        <v>308</v>
      </c>
      <c r="I3080" s="29" t="str">
        <f t="shared" si="516"/>
        <v>A</v>
      </c>
      <c r="J3080" s="38">
        <f t="shared" si="515"/>
        <v>5</v>
      </c>
      <c r="K3080" s="39" t="s">
        <v>47</v>
      </c>
      <c r="L3080" s="38" t="s">
        <v>770</v>
      </c>
      <c r="M3080" s="38" t="s">
        <v>545</v>
      </c>
      <c r="N3080" s="59" t="s">
        <v>549</v>
      </c>
      <c r="O3080" s="62" t="s">
        <v>554</v>
      </c>
      <c r="T3080" s="6"/>
    </row>
    <row r="3081" spans="2:26" x14ac:dyDescent="0.25">
      <c r="B3081" s="36" t="s">
        <v>227</v>
      </c>
      <c r="C3081" s="36" t="s">
        <v>227</v>
      </c>
      <c r="D3081" s="37">
        <v>90</v>
      </c>
      <c r="E3081" s="37" t="s">
        <v>184</v>
      </c>
      <c r="F3081" s="37">
        <v>20</v>
      </c>
      <c r="G3081" s="38" t="str">
        <f t="shared" ref="G3081:G3144" si="517">B3081&amp;"."&amp;C3081&amp;"."&amp;D3081&amp;"."&amp;E3081&amp;"."&amp;F3081</f>
        <v>4.4.90.39.20</v>
      </c>
      <c r="H3081" s="23" t="s">
        <v>309</v>
      </c>
      <c r="I3081" s="29" t="str">
        <f t="shared" si="516"/>
        <v>A</v>
      </c>
      <c r="J3081" s="38">
        <f t="shared" ref="J3081:J3144" si="518">IF( (VALUE(F3081) &gt; 0), 5,IF( (VALUE(E3081) &gt; 0), 4,IF( (VALUE(D3081) &gt; 0), 3,IF( (VALUE(C3081) &gt; 0), 2,1))))</f>
        <v>5</v>
      </c>
      <c r="K3081" s="39" t="s">
        <v>47</v>
      </c>
      <c r="L3081" s="38" t="s">
        <v>770</v>
      </c>
      <c r="M3081" s="38" t="s">
        <v>545</v>
      </c>
      <c r="N3081" s="59" t="s">
        <v>549</v>
      </c>
      <c r="O3081" s="62" t="s">
        <v>554</v>
      </c>
      <c r="T3081" s="6"/>
    </row>
    <row r="3082" spans="2:26" x14ac:dyDescent="0.25">
      <c r="B3082" s="36" t="s">
        <v>227</v>
      </c>
      <c r="C3082" s="36" t="s">
        <v>227</v>
      </c>
      <c r="D3082" s="37">
        <v>90</v>
      </c>
      <c r="E3082" s="37" t="s">
        <v>184</v>
      </c>
      <c r="F3082" s="37">
        <v>21</v>
      </c>
      <c r="G3082" s="38" t="str">
        <f t="shared" si="517"/>
        <v>4.4.90.39.21</v>
      </c>
      <c r="H3082" s="23" t="s">
        <v>331</v>
      </c>
      <c r="I3082" s="29" t="str">
        <f t="shared" si="516"/>
        <v>A</v>
      </c>
      <c r="J3082" s="38">
        <f t="shared" si="518"/>
        <v>5</v>
      </c>
      <c r="K3082" s="39" t="s">
        <v>47</v>
      </c>
      <c r="L3082" s="38" t="s">
        <v>770</v>
      </c>
      <c r="M3082" s="38" t="s">
        <v>545</v>
      </c>
      <c r="N3082" s="59" t="s">
        <v>549</v>
      </c>
      <c r="O3082" s="62" t="s">
        <v>554</v>
      </c>
      <c r="T3082" s="6"/>
    </row>
    <row r="3083" spans="2:26" x14ac:dyDescent="0.25">
      <c r="B3083" s="36" t="s">
        <v>227</v>
      </c>
      <c r="C3083" s="36" t="s">
        <v>227</v>
      </c>
      <c r="D3083" s="37">
        <v>90</v>
      </c>
      <c r="E3083" s="37" t="s">
        <v>184</v>
      </c>
      <c r="F3083" s="37">
        <v>22</v>
      </c>
      <c r="G3083" s="38" t="str">
        <f t="shared" si="517"/>
        <v>4.4.90.39.22</v>
      </c>
      <c r="H3083" s="23" t="s">
        <v>332</v>
      </c>
      <c r="I3083" s="29" t="str">
        <f t="shared" si="516"/>
        <v>A</v>
      </c>
      <c r="J3083" s="38">
        <f t="shared" si="518"/>
        <v>5</v>
      </c>
      <c r="K3083" s="39" t="s">
        <v>47</v>
      </c>
      <c r="L3083" s="38" t="s">
        <v>770</v>
      </c>
      <c r="M3083" s="38" t="s">
        <v>545</v>
      </c>
      <c r="N3083" s="59" t="s">
        <v>549</v>
      </c>
      <c r="O3083" s="62" t="s">
        <v>554</v>
      </c>
      <c r="T3083" s="6"/>
    </row>
    <row r="3084" spans="2:26" x14ac:dyDescent="0.25">
      <c r="B3084" s="36" t="s">
        <v>227</v>
      </c>
      <c r="C3084" s="36" t="s">
        <v>227</v>
      </c>
      <c r="D3084" s="37">
        <v>90</v>
      </c>
      <c r="E3084" s="37" t="s">
        <v>184</v>
      </c>
      <c r="F3084" s="37">
        <v>23</v>
      </c>
      <c r="G3084" s="38" t="str">
        <f t="shared" si="517"/>
        <v>4.4.90.39.23</v>
      </c>
      <c r="H3084" s="23" t="s">
        <v>333</v>
      </c>
      <c r="I3084" s="29" t="str">
        <f t="shared" si="516"/>
        <v>A</v>
      </c>
      <c r="J3084" s="38">
        <f t="shared" si="518"/>
        <v>5</v>
      </c>
      <c r="K3084" s="39" t="s">
        <v>47</v>
      </c>
      <c r="L3084" s="38" t="s">
        <v>770</v>
      </c>
      <c r="M3084" s="38" t="s">
        <v>545</v>
      </c>
      <c r="N3084" s="59" t="s">
        <v>549</v>
      </c>
      <c r="O3084" s="62" t="s">
        <v>554</v>
      </c>
      <c r="T3084" s="6"/>
    </row>
    <row r="3085" spans="2:26" x14ac:dyDescent="0.25">
      <c r="B3085" s="36" t="s">
        <v>227</v>
      </c>
      <c r="C3085" s="37" t="s">
        <v>227</v>
      </c>
      <c r="D3085" s="37">
        <v>90</v>
      </c>
      <c r="E3085" s="37" t="s">
        <v>184</v>
      </c>
      <c r="F3085" s="37" t="s">
        <v>182</v>
      </c>
      <c r="G3085" s="38" t="str">
        <f t="shared" si="517"/>
        <v>4.4.90.39.28</v>
      </c>
      <c r="H3085" s="23" t="s">
        <v>800</v>
      </c>
      <c r="I3085" s="29" t="str">
        <f t="shared" si="516"/>
        <v>A</v>
      </c>
      <c r="J3085" s="38">
        <f t="shared" si="518"/>
        <v>5</v>
      </c>
      <c r="K3085" s="39" t="s">
        <v>47</v>
      </c>
      <c r="L3085" s="38" t="s">
        <v>770</v>
      </c>
      <c r="M3085" s="38" t="s">
        <v>545</v>
      </c>
      <c r="N3085" s="59" t="s">
        <v>549</v>
      </c>
      <c r="O3085" s="62" t="s">
        <v>554</v>
      </c>
      <c r="Q3085" s="2" t="str">
        <f>B3085&amp;"."&amp;C3085&amp;"."&amp;D3085&amp;"."&amp;E3085&amp;"."&amp;F3085</f>
        <v>4.4.90.39.28</v>
      </c>
      <c r="R3085" s="2" t="str">
        <f>SUBSTITUTE(Q3085,".","")</f>
        <v>44903928</v>
      </c>
      <c r="S3085" s="2" t="b">
        <f>R3085=T3085</f>
        <v>1</v>
      </c>
      <c r="T3085" s="6" t="str">
        <f>TRIM(SUBSTITUTE(TEXT(G3085,"00000000"),".",""))</f>
        <v>44903928</v>
      </c>
      <c r="V3085" s="9" t="str">
        <f>IF(IFERROR(SEARCH("Último",K3085),0)&gt;0,"A","S")</f>
        <v>A</v>
      </c>
      <c r="W3085" s="2" t="b">
        <f>V3085=I3085</f>
        <v>1</v>
      </c>
      <c r="Y3085" s="2" t="str">
        <f>G3085&amp;" - "&amp;H3085</f>
        <v>4.4.90.39.28 - COLETA DE LIXO E DEMAIS RESÍDUOS</v>
      </c>
      <c r="Z3085" s="2" t="s">
        <v>549</v>
      </c>
    </row>
    <row r="3086" spans="2:26" x14ac:dyDescent="0.25">
      <c r="B3086" s="36" t="s">
        <v>227</v>
      </c>
      <c r="C3086" s="36" t="s">
        <v>227</v>
      </c>
      <c r="D3086" s="37">
        <v>90</v>
      </c>
      <c r="E3086" s="37" t="s">
        <v>184</v>
      </c>
      <c r="F3086" s="37" t="s">
        <v>155</v>
      </c>
      <c r="G3086" s="38" t="str">
        <f t="shared" si="517"/>
        <v>4.4.90.39.32</v>
      </c>
      <c r="H3086" s="23" t="s">
        <v>621</v>
      </c>
      <c r="I3086" s="29" t="str">
        <f t="shared" si="516"/>
        <v>A</v>
      </c>
      <c r="J3086" s="38">
        <f t="shared" si="518"/>
        <v>5</v>
      </c>
      <c r="K3086" s="39" t="s">
        <v>47</v>
      </c>
      <c r="L3086" s="38" t="s">
        <v>770</v>
      </c>
      <c r="M3086" s="38" t="s">
        <v>545</v>
      </c>
      <c r="N3086" s="59" t="s">
        <v>549</v>
      </c>
      <c r="O3086" s="62" t="s">
        <v>554</v>
      </c>
      <c r="T3086" s="6"/>
    </row>
    <row r="3087" spans="2:26" x14ac:dyDescent="0.25">
      <c r="B3087" s="36" t="s">
        <v>227</v>
      </c>
      <c r="C3087" s="36" t="s">
        <v>227</v>
      </c>
      <c r="D3087" s="37">
        <v>90</v>
      </c>
      <c r="E3087" s="37" t="s">
        <v>184</v>
      </c>
      <c r="F3087" s="37">
        <v>35</v>
      </c>
      <c r="G3087" s="38" t="str">
        <f t="shared" si="517"/>
        <v>4.4.90.39.35</v>
      </c>
      <c r="H3087" s="23" t="s">
        <v>321</v>
      </c>
      <c r="I3087" s="29" t="str">
        <f t="shared" si="516"/>
        <v>A</v>
      </c>
      <c r="J3087" s="38">
        <f t="shared" si="518"/>
        <v>5</v>
      </c>
      <c r="K3087" s="39" t="s">
        <v>47</v>
      </c>
      <c r="L3087" s="38" t="s">
        <v>770</v>
      </c>
      <c r="M3087" s="38" t="s">
        <v>545</v>
      </c>
      <c r="N3087" s="59" t="s">
        <v>549</v>
      </c>
      <c r="O3087" s="62" t="s">
        <v>554</v>
      </c>
      <c r="T3087" s="6"/>
    </row>
    <row r="3088" spans="2:26" x14ac:dyDescent="0.25">
      <c r="B3088" s="36" t="s">
        <v>227</v>
      </c>
      <c r="C3088" s="36" t="s">
        <v>227</v>
      </c>
      <c r="D3088" s="37">
        <v>90</v>
      </c>
      <c r="E3088" s="37" t="s">
        <v>184</v>
      </c>
      <c r="F3088" s="37">
        <v>36</v>
      </c>
      <c r="G3088" s="38" t="str">
        <f t="shared" si="517"/>
        <v>4.4.90.39.36</v>
      </c>
      <c r="H3088" s="23" t="s">
        <v>324</v>
      </c>
      <c r="I3088" s="29" t="str">
        <f t="shared" si="516"/>
        <v>A</v>
      </c>
      <c r="J3088" s="38">
        <f t="shared" si="518"/>
        <v>5</v>
      </c>
      <c r="K3088" s="39" t="s">
        <v>47</v>
      </c>
      <c r="L3088" s="38" t="s">
        <v>770</v>
      </c>
      <c r="M3088" s="38" t="s">
        <v>545</v>
      </c>
      <c r="N3088" s="59" t="s">
        <v>549</v>
      </c>
      <c r="O3088" s="62" t="s">
        <v>554</v>
      </c>
      <c r="T3088" s="6"/>
    </row>
    <row r="3089" spans="2:20" x14ac:dyDescent="0.25">
      <c r="B3089" s="36" t="s">
        <v>227</v>
      </c>
      <c r="C3089" s="36" t="s">
        <v>227</v>
      </c>
      <c r="D3089" s="37">
        <v>90</v>
      </c>
      <c r="E3089" s="37" t="s">
        <v>184</v>
      </c>
      <c r="F3089" s="37">
        <v>37</v>
      </c>
      <c r="G3089" s="38" t="str">
        <f t="shared" si="517"/>
        <v>4.4.90.39.37</v>
      </c>
      <c r="H3089" s="23" t="s">
        <v>322</v>
      </c>
      <c r="I3089" s="29" t="str">
        <f t="shared" si="516"/>
        <v>A</v>
      </c>
      <c r="J3089" s="38">
        <f t="shared" si="518"/>
        <v>5</v>
      </c>
      <c r="K3089" s="39" t="s">
        <v>47</v>
      </c>
      <c r="L3089" s="38" t="s">
        <v>770</v>
      </c>
      <c r="M3089" s="38" t="s">
        <v>545</v>
      </c>
      <c r="N3089" s="59" t="s">
        <v>549</v>
      </c>
      <c r="O3089" s="62" t="s">
        <v>554</v>
      </c>
      <c r="T3089" s="6"/>
    </row>
    <row r="3090" spans="2:20" x14ac:dyDescent="0.25">
      <c r="B3090" s="36" t="s">
        <v>227</v>
      </c>
      <c r="C3090" s="36" t="s">
        <v>227</v>
      </c>
      <c r="D3090" s="37">
        <v>90</v>
      </c>
      <c r="E3090" s="37" t="s">
        <v>184</v>
      </c>
      <c r="F3090" s="37">
        <v>38</v>
      </c>
      <c r="G3090" s="38" t="str">
        <f t="shared" si="517"/>
        <v>4.4.90.39.38</v>
      </c>
      <c r="H3090" s="23" t="s">
        <v>320</v>
      </c>
      <c r="I3090" s="29" t="str">
        <f t="shared" si="516"/>
        <v>A</v>
      </c>
      <c r="J3090" s="38">
        <f t="shared" si="518"/>
        <v>5</v>
      </c>
      <c r="K3090" s="39" t="s">
        <v>47</v>
      </c>
      <c r="L3090" s="38" t="s">
        <v>770</v>
      </c>
      <c r="M3090" s="38" t="s">
        <v>545</v>
      </c>
      <c r="N3090" s="59" t="s">
        <v>549</v>
      </c>
      <c r="O3090" s="62" t="s">
        <v>554</v>
      </c>
      <c r="T3090" s="6"/>
    </row>
    <row r="3091" spans="2:20" x14ac:dyDescent="0.25">
      <c r="B3091" s="36" t="s">
        <v>227</v>
      </c>
      <c r="C3091" s="36" t="s">
        <v>227</v>
      </c>
      <c r="D3091" s="37">
        <v>90</v>
      </c>
      <c r="E3091" s="37" t="s">
        <v>184</v>
      </c>
      <c r="F3091" s="37">
        <v>39</v>
      </c>
      <c r="G3091" s="38" t="str">
        <f t="shared" si="517"/>
        <v>4.4.90.39.39</v>
      </c>
      <c r="H3091" s="23" t="s">
        <v>323</v>
      </c>
      <c r="I3091" s="29" t="str">
        <f t="shared" si="516"/>
        <v>A</v>
      </c>
      <c r="J3091" s="38">
        <f t="shared" si="518"/>
        <v>5</v>
      </c>
      <c r="K3091" s="39" t="s">
        <v>47</v>
      </c>
      <c r="L3091" s="38" t="s">
        <v>770</v>
      </c>
      <c r="M3091" s="38" t="s">
        <v>545</v>
      </c>
      <c r="N3091" s="59" t="s">
        <v>549</v>
      </c>
      <c r="O3091" s="62" t="s">
        <v>554</v>
      </c>
      <c r="T3091" s="6"/>
    </row>
    <row r="3092" spans="2:20" x14ac:dyDescent="0.25">
      <c r="B3092" s="36" t="s">
        <v>227</v>
      </c>
      <c r="C3092" s="36" t="s">
        <v>227</v>
      </c>
      <c r="D3092" s="37">
        <v>90</v>
      </c>
      <c r="E3092" s="37" t="s">
        <v>184</v>
      </c>
      <c r="F3092" s="37">
        <v>40</v>
      </c>
      <c r="G3092" s="38" t="str">
        <f t="shared" si="517"/>
        <v>4.4.90.39.40</v>
      </c>
      <c r="H3092" s="23" t="s">
        <v>334</v>
      </c>
      <c r="I3092" s="29" t="str">
        <f t="shared" si="516"/>
        <v>A</v>
      </c>
      <c r="J3092" s="38">
        <f t="shared" si="518"/>
        <v>5</v>
      </c>
      <c r="K3092" s="39" t="s">
        <v>47</v>
      </c>
      <c r="L3092" s="38" t="s">
        <v>770</v>
      </c>
      <c r="M3092" s="38" t="s">
        <v>545</v>
      </c>
      <c r="N3092" s="59" t="s">
        <v>549</v>
      </c>
      <c r="O3092" s="62" t="s">
        <v>554</v>
      </c>
      <c r="T3092" s="6"/>
    </row>
    <row r="3093" spans="2:20" x14ac:dyDescent="0.25">
      <c r="B3093" s="36" t="s">
        <v>227</v>
      </c>
      <c r="C3093" s="36" t="s">
        <v>227</v>
      </c>
      <c r="D3093" s="37">
        <v>90</v>
      </c>
      <c r="E3093" s="37" t="s">
        <v>184</v>
      </c>
      <c r="F3093" s="37">
        <v>41</v>
      </c>
      <c r="G3093" s="38" t="str">
        <f t="shared" si="517"/>
        <v>4.4.90.39.41</v>
      </c>
      <c r="H3093" s="23" t="s">
        <v>311</v>
      </c>
      <c r="I3093" s="29" t="str">
        <f t="shared" si="516"/>
        <v>A</v>
      </c>
      <c r="J3093" s="38">
        <f t="shared" si="518"/>
        <v>5</v>
      </c>
      <c r="K3093" s="39" t="s">
        <v>47</v>
      </c>
      <c r="L3093" s="38" t="s">
        <v>770</v>
      </c>
      <c r="M3093" s="38" t="s">
        <v>545</v>
      </c>
      <c r="N3093" s="59" t="s">
        <v>549</v>
      </c>
      <c r="O3093" s="62" t="s">
        <v>554</v>
      </c>
      <c r="T3093" s="6"/>
    </row>
    <row r="3094" spans="2:20" x14ac:dyDescent="0.25">
      <c r="B3094" s="36" t="s">
        <v>227</v>
      </c>
      <c r="C3094" s="36" t="s">
        <v>227</v>
      </c>
      <c r="D3094" s="37">
        <v>90</v>
      </c>
      <c r="E3094" s="37" t="s">
        <v>184</v>
      </c>
      <c r="F3094" s="37">
        <v>42</v>
      </c>
      <c r="G3094" s="38" t="str">
        <f t="shared" si="517"/>
        <v>4.4.90.39.42</v>
      </c>
      <c r="H3094" s="23" t="s">
        <v>312</v>
      </c>
      <c r="I3094" s="29" t="str">
        <f t="shared" si="516"/>
        <v>A</v>
      </c>
      <c r="J3094" s="38">
        <f t="shared" si="518"/>
        <v>5</v>
      </c>
      <c r="K3094" s="39" t="s">
        <v>47</v>
      </c>
      <c r="L3094" s="38" t="s">
        <v>770</v>
      </c>
      <c r="M3094" s="38" t="s">
        <v>545</v>
      </c>
      <c r="N3094" s="59" t="s">
        <v>549</v>
      </c>
      <c r="O3094" s="62" t="s">
        <v>554</v>
      </c>
      <c r="T3094" s="6"/>
    </row>
    <row r="3095" spans="2:20" x14ac:dyDescent="0.25">
      <c r="B3095" s="36" t="s">
        <v>227</v>
      </c>
      <c r="C3095" s="36" t="s">
        <v>227</v>
      </c>
      <c r="D3095" s="37" t="s">
        <v>136</v>
      </c>
      <c r="E3095" s="37" t="s">
        <v>184</v>
      </c>
      <c r="F3095" s="37" t="s">
        <v>165</v>
      </c>
      <c r="G3095" s="38" t="str">
        <f t="shared" si="517"/>
        <v>4.4.90.39.43</v>
      </c>
      <c r="H3095" s="23" t="s">
        <v>103</v>
      </c>
      <c r="I3095" s="29" t="str">
        <f t="shared" si="516"/>
        <v>A</v>
      </c>
      <c r="J3095" s="38">
        <f t="shared" si="518"/>
        <v>5</v>
      </c>
      <c r="K3095" s="39" t="s">
        <v>47</v>
      </c>
      <c r="L3095" s="38" t="s">
        <v>770</v>
      </c>
      <c r="M3095" s="38" t="s">
        <v>545</v>
      </c>
      <c r="N3095" s="59" t="s">
        <v>549</v>
      </c>
      <c r="O3095" s="62" t="s">
        <v>554</v>
      </c>
      <c r="T3095" s="6"/>
    </row>
    <row r="3096" spans="2:20" x14ac:dyDescent="0.25">
      <c r="B3096" s="36" t="s">
        <v>227</v>
      </c>
      <c r="C3096" s="36" t="s">
        <v>227</v>
      </c>
      <c r="D3096" s="37" t="s">
        <v>136</v>
      </c>
      <c r="E3096" s="37" t="s">
        <v>184</v>
      </c>
      <c r="F3096" s="37" t="s">
        <v>166</v>
      </c>
      <c r="G3096" s="38" t="str">
        <f t="shared" si="517"/>
        <v>4.4.90.39.44</v>
      </c>
      <c r="H3096" s="23" t="s">
        <v>104</v>
      </c>
      <c r="I3096" s="29" t="str">
        <f t="shared" si="516"/>
        <v>A</v>
      </c>
      <c r="J3096" s="38">
        <f t="shared" si="518"/>
        <v>5</v>
      </c>
      <c r="K3096" s="39" t="s">
        <v>47</v>
      </c>
      <c r="L3096" s="38" t="s">
        <v>770</v>
      </c>
      <c r="M3096" s="38" t="s">
        <v>545</v>
      </c>
      <c r="N3096" s="59" t="s">
        <v>549</v>
      </c>
      <c r="O3096" s="62" t="s">
        <v>554</v>
      </c>
      <c r="T3096" s="6"/>
    </row>
    <row r="3097" spans="2:20" x14ac:dyDescent="0.25">
      <c r="B3097" s="36" t="s">
        <v>227</v>
      </c>
      <c r="C3097" s="36" t="s">
        <v>227</v>
      </c>
      <c r="D3097" s="37">
        <v>90</v>
      </c>
      <c r="E3097" s="37" t="s">
        <v>184</v>
      </c>
      <c r="F3097" s="37">
        <v>45</v>
      </c>
      <c r="G3097" s="38" t="str">
        <f t="shared" si="517"/>
        <v>4.4.90.39.45</v>
      </c>
      <c r="H3097" s="23" t="s">
        <v>335</v>
      </c>
      <c r="I3097" s="29" t="str">
        <f t="shared" si="516"/>
        <v>A</v>
      </c>
      <c r="J3097" s="38">
        <f t="shared" si="518"/>
        <v>5</v>
      </c>
      <c r="K3097" s="39" t="s">
        <v>47</v>
      </c>
      <c r="L3097" s="38" t="s">
        <v>770</v>
      </c>
      <c r="M3097" s="38" t="s">
        <v>545</v>
      </c>
      <c r="N3097" s="59" t="s">
        <v>549</v>
      </c>
      <c r="O3097" s="62" t="s">
        <v>554</v>
      </c>
      <c r="T3097" s="6"/>
    </row>
    <row r="3098" spans="2:20" x14ac:dyDescent="0.25">
      <c r="B3098" s="36" t="s">
        <v>227</v>
      </c>
      <c r="C3098" s="36" t="s">
        <v>227</v>
      </c>
      <c r="D3098" s="37">
        <v>90</v>
      </c>
      <c r="E3098" s="37" t="s">
        <v>184</v>
      </c>
      <c r="F3098" s="37">
        <v>46</v>
      </c>
      <c r="G3098" s="38" t="str">
        <f t="shared" si="517"/>
        <v>4.4.90.39.46</v>
      </c>
      <c r="H3098" s="23" t="s">
        <v>314</v>
      </c>
      <c r="I3098" s="29" t="str">
        <f t="shared" si="516"/>
        <v>A</v>
      </c>
      <c r="J3098" s="38">
        <f t="shared" si="518"/>
        <v>5</v>
      </c>
      <c r="K3098" s="39" t="s">
        <v>47</v>
      </c>
      <c r="L3098" s="38" t="s">
        <v>770</v>
      </c>
      <c r="M3098" s="38" t="s">
        <v>545</v>
      </c>
      <c r="N3098" s="59" t="s">
        <v>549</v>
      </c>
      <c r="O3098" s="62" t="s">
        <v>554</v>
      </c>
      <c r="T3098" s="6"/>
    </row>
    <row r="3099" spans="2:20" x14ac:dyDescent="0.25">
      <c r="B3099" s="36" t="s">
        <v>227</v>
      </c>
      <c r="C3099" s="36" t="s">
        <v>227</v>
      </c>
      <c r="D3099" s="37" t="s">
        <v>136</v>
      </c>
      <c r="E3099" s="37" t="s">
        <v>184</v>
      </c>
      <c r="F3099" s="37" t="s">
        <v>169</v>
      </c>
      <c r="G3099" s="38" t="str">
        <f t="shared" si="517"/>
        <v>4.4.90.39.47</v>
      </c>
      <c r="H3099" s="23" t="s">
        <v>371</v>
      </c>
      <c r="I3099" s="29" t="str">
        <f t="shared" si="516"/>
        <v>A</v>
      </c>
      <c r="J3099" s="38">
        <f t="shared" si="518"/>
        <v>5</v>
      </c>
      <c r="K3099" s="39" t="s">
        <v>47</v>
      </c>
      <c r="L3099" s="38" t="s">
        <v>770</v>
      </c>
      <c r="M3099" s="38" t="s">
        <v>545</v>
      </c>
      <c r="N3099" s="59" t="s">
        <v>549</v>
      </c>
      <c r="O3099" s="62" t="s">
        <v>554</v>
      </c>
      <c r="T3099" s="6"/>
    </row>
    <row r="3100" spans="2:20" x14ac:dyDescent="0.25">
      <c r="B3100" s="36" t="s">
        <v>227</v>
      </c>
      <c r="C3100" s="36" t="s">
        <v>227</v>
      </c>
      <c r="D3100" s="37">
        <v>90</v>
      </c>
      <c r="E3100" s="37" t="s">
        <v>184</v>
      </c>
      <c r="F3100" s="37">
        <v>48</v>
      </c>
      <c r="G3100" s="38" t="str">
        <f t="shared" si="517"/>
        <v>4.4.90.39.48</v>
      </c>
      <c r="H3100" s="23" t="s">
        <v>605</v>
      </c>
      <c r="I3100" s="29" t="str">
        <f t="shared" si="516"/>
        <v>A</v>
      </c>
      <c r="J3100" s="38">
        <f t="shared" si="518"/>
        <v>5</v>
      </c>
      <c r="K3100" s="39" t="s">
        <v>47</v>
      </c>
      <c r="L3100" s="38" t="s">
        <v>770</v>
      </c>
      <c r="M3100" s="38" t="s">
        <v>545</v>
      </c>
      <c r="N3100" s="59" t="s">
        <v>549</v>
      </c>
      <c r="O3100" s="62" t="s">
        <v>554</v>
      </c>
      <c r="T3100" s="6"/>
    </row>
    <row r="3101" spans="2:20" x14ac:dyDescent="0.25">
      <c r="B3101" s="36" t="s">
        <v>227</v>
      </c>
      <c r="C3101" s="36" t="s">
        <v>227</v>
      </c>
      <c r="D3101" s="37">
        <v>90</v>
      </c>
      <c r="E3101" s="37" t="s">
        <v>184</v>
      </c>
      <c r="F3101" s="37">
        <v>49</v>
      </c>
      <c r="G3101" s="38" t="str">
        <f t="shared" si="517"/>
        <v>4.4.90.39.49</v>
      </c>
      <c r="H3101" s="23" t="s">
        <v>336</v>
      </c>
      <c r="I3101" s="29" t="str">
        <f t="shared" si="516"/>
        <v>A</v>
      </c>
      <c r="J3101" s="38">
        <f t="shared" si="518"/>
        <v>5</v>
      </c>
      <c r="K3101" s="39" t="s">
        <v>47</v>
      </c>
      <c r="L3101" s="38" t="s">
        <v>770</v>
      </c>
      <c r="M3101" s="38" t="s">
        <v>545</v>
      </c>
      <c r="N3101" s="59" t="s">
        <v>549</v>
      </c>
      <c r="O3101" s="62" t="s">
        <v>554</v>
      </c>
      <c r="T3101" s="6"/>
    </row>
    <row r="3102" spans="2:20" x14ac:dyDescent="0.25">
      <c r="B3102" s="36" t="s">
        <v>227</v>
      </c>
      <c r="C3102" s="36" t="s">
        <v>227</v>
      </c>
      <c r="D3102" s="37" t="s">
        <v>136</v>
      </c>
      <c r="E3102" s="37" t="s">
        <v>184</v>
      </c>
      <c r="F3102" s="37" t="s">
        <v>157</v>
      </c>
      <c r="G3102" s="38" t="str">
        <f t="shared" si="517"/>
        <v>4.4.90.39.50</v>
      </c>
      <c r="H3102" s="23" t="s">
        <v>640</v>
      </c>
      <c r="I3102" s="29" t="str">
        <f t="shared" si="516"/>
        <v>A</v>
      </c>
      <c r="J3102" s="38">
        <f t="shared" si="518"/>
        <v>5</v>
      </c>
      <c r="K3102" s="39" t="s">
        <v>47</v>
      </c>
      <c r="L3102" s="38" t="s">
        <v>770</v>
      </c>
      <c r="M3102" s="38" t="s">
        <v>545</v>
      </c>
      <c r="N3102" s="59" t="s">
        <v>549</v>
      </c>
      <c r="O3102" s="62" t="s">
        <v>554</v>
      </c>
      <c r="T3102" s="6"/>
    </row>
    <row r="3103" spans="2:20" x14ac:dyDescent="0.25">
      <c r="B3103" s="36" t="s">
        <v>227</v>
      </c>
      <c r="C3103" s="36" t="s">
        <v>227</v>
      </c>
      <c r="D3103" s="37">
        <v>90</v>
      </c>
      <c r="E3103" s="37" t="s">
        <v>184</v>
      </c>
      <c r="F3103" s="37">
        <v>51</v>
      </c>
      <c r="G3103" s="38" t="str">
        <f t="shared" si="517"/>
        <v>4.4.90.39.51</v>
      </c>
      <c r="H3103" s="23" t="s">
        <v>337</v>
      </c>
      <c r="I3103" s="29" t="str">
        <f t="shared" si="516"/>
        <v>A</v>
      </c>
      <c r="J3103" s="38">
        <f t="shared" si="518"/>
        <v>5</v>
      </c>
      <c r="K3103" s="39" t="s">
        <v>47</v>
      </c>
      <c r="L3103" s="38" t="s">
        <v>770</v>
      </c>
      <c r="M3103" s="38" t="s">
        <v>545</v>
      </c>
      <c r="N3103" s="59" t="s">
        <v>549</v>
      </c>
      <c r="O3103" s="62" t="s">
        <v>554</v>
      </c>
      <c r="T3103" s="6"/>
    </row>
    <row r="3104" spans="2:20" x14ac:dyDescent="0.25">
      <c r="B3104" s="36" t="s">
        <v>227</v>
      </c>
      <c r="C3104" s="36" t="s">
        <v>227</v>
      </c>
      <c r="D3104" s="37">
        <v>90</v>
      </c>
      <c r="E3104" s="37" t="s">
        <v>184</v>
      </c>
      <c r="F3104" s="37">
        <v>52</v>
      </c>
      <c r="G3104" s="38" t="str">
        <f t="shared" si="517"/>
        <v>4.4.90.39.52</v>
      </c>
      <c r="H3104" s="23" t="s">
        <v>315</v>
      </c>
      <c r="I3104" s="29" t="str">
        <f t="shared" si="516"/>
        <v>A</v>
      </c>
      <c r="J3104" s="38">
        <f t="shared" si="518"/>
        <v>5</v>
      </c>
      <c r="K3104" s="39" t="s">
        <v>47</v>
      </c>
      <c r="L3104" s="38" t="s">
        <v>770</v>
      </c>
      <c r="M3104" s="38" t="s">
        <v>545</v>
      </c>
      <c r="N3104" s="59" t="s">
        <v>549</v>
      </c>
      <c r="O3104" s="62" t="s">
        <v>554</v>
      </c>
      <c r="T3104" s="6"/>
    </row>
    <row r="3105" spans="2:20" x14ac:dyDescent="0.25">
      <c r="B3105" s="36" t="s">
        <v>227</v>
      </c>
      <c r="C3105" s="36" t="s">
        <v>227</v>
      </c>
      <c r="D3105" s="37" t="s">
        <v>136</v>
      </c>
      <c r="E3105" s="37" t="s">
        <v>184</v>
      </c>
      <c r="F3105" s="37" t="s">
        <v>194</v>
      </c>
      <c r="G3105" s="38" t="str">
        <f t="shared" si="517"/>
        <v>4.4.90.39.53</v>
      </c>
      <c r="H3105" s="23" t="s">
        <v>602</v>
      </c>
      <c r="I3105" s="29" t="str">
        <f t="shared" si="516"/>
        <v>A</v>
      </c>
      <c r="J3105" s="38">
        <f t="shared" si="518"/>
        <v>5</v>
      </c>
      <c r="K3105" s="39" t="s">
        <v>47</v>
      </c>
      <c r="L3105" s="38" t="s">
        <v>770</v>
      </c>
      <c r="M3105" s="38" t="s">
        <v>545</v>
      </c>
      <c r="N3105" s="59" t="s">
        <v>549</v>
      </c>
      <c r="O3105" s="62" t="s">
        <v>554</v>
      </c>
      <c r="T3105" s="6"/>
    </row>
    <row r="3106" spans="2:20" x14ac:dyDescent="0.25">
      <c r="B3106" s="36" t="s">
        <v>227</v>
      </c>
      <c r="C3106" s="36" t="s">
        <v>227</v>
      </c>
      <c r="D3106" s="37" t="s">
        <v>136</v>
      </c>
      <c r="E3106" s="37" t="s">
        <v>184</v>
      </c>
      <c r="F3106" s="37" t="s">
        <v>195</v>
      </c>
      <c r="G3106" s="38" t="str">
        <f t="shared" si="517"/>
        <v>4.4.90.39.54</v>
      </c>
      <c r="H3106" s="23" t="s">
        <v>622</v>
      </c>
      <c r="I3106" s="29" t="str">
        <f t="shared" si="516"/>
        <v>A</v>
      </c>
      <c r="J3106" s="38">
        <f t="shared" si="518"/>
        <v>5</v>
      </c>
      <c r="K3106" s="39" t="s">
        <v>47</v>
      </c>
      <c r="L3106" s="38" t="s">
        <v>770</v>
      </c>
      <c r="M3106" s="38" t="s">
        <v>545</v>
      </c>
      <c r="N3106" s="59" t="s">
        <v>549</v>
      </c>
      <c r="O3106" s="62" t="s">
        <v>554</v>
      </c>
      <c r="T3106" s="6"/>
    </row>
    <row r="3107" spans="2:20" x14ac:dyDescent="0.25">
      <c r="B3107" s="36" t="s">
        <v>227</v>
      </c>
      <c r="C3107" s="36" t="s">
        <v>227</v>
      </c>
      <c r="D3107" s="37">
        <v>90</v>
      </c>
      <c r="E3107" s="37" t="s">
        <v>184</v>
      </c>
      <c r="F3107" s="37">
        <v>58</v>
      </c>
      <c r="G3107" s="38" t="str">
        <f t="shared" si="517"/>
        <v>4.4.90.39.58</v>
      </c>
      <c r="H3107" s="23" t="s">
        <v>338</v>
      </c>
      <c r="I3107" s="29" t="str">
        <f t="shared" ref="I3107:I3170" si="519">IF(J3107&lt;J3108,"S","A")</f>
        <v>A</v>
      </c>
      <c r="J3107" s="38">
        <f t="shared" si="518"/>
        <v>5</v>
      </c>
      <c r="K3107" s="39" t="s">
        <v>47</v>
      </c>
      <c r="L3107" s="38" t="s">
        <v>770</v>
      </c>
      <c r="M3107" s="38" t="s">
        <v>545</v>
      </c>
      <c r="N3107" s="59" t="s">
        <v>549</v>
      </c>
      <c r="O3107" s="62" t="s">
        <v>554</v>
      </c>
      <c r="T3107" s="6"/>
    </row>
    <row r="3108" spans="2:20" x14ac:dyDescent="0.25">
      <c r="B3108" s="36" t="s">
        <v>227</v>
      </c>
      <c r="C3108" s="36" t="s">
        <v>227</v>
      </c>
      <c r="D3108" s="37">
        <v>90</v>
      </c>
      <c r="E3108" s="37" t="s">
        <v>184</v>
      </c>
      <c r="F3108" s="37">
        <v>59</v>
      </c>
      <c r="G3108" s="38" t="str">
        <f t="shared" si="517"/>
        <v>4.4.90.39.59</v>
      </c>
      <c r="H3108" s="23" t="s">
        <v>325</v>
      </c>
      <c r="I3108" s="29" t="str">
        <f t="shared" si="519"/>
        <v>A</v>
      </c>
      <c r="J3108" s="38">
        <f t="shared" si="518"/>
        <v>5</v>
      </c>
      <c r="K3108" s="39" t="s">
        <v>47</v>
      </c>
      <c r="L3108" s="38" t="s">
        <v>770</v>
      </c>
      <c r="M3108" s="38" t="s">
        <v>545</v>
      </c>
      <c r="N3108" s="59" t="s">
        <v>549</v>
      </c>
      <c r="O3108" s="62" t="s">
        <v>554</v>
      </c>
      <c r="T3108" s="6"/>
    </row>
    <row r="3109" spans="2:20" x14ac:dyDescent="0.25">
      <c r="B3109" s="36" t="s">
        <v>227</v>
      </c>
      <c r="C3109" s="36" t="s">
        <v>227</v>
      </c>
      <c r="D3109" s="37">
        <v>90</v>
      </c>
      <c r="E3109" s="37" t="s">
        <v>184</v>
      </c>
      <c r="F3109" s="37">
        <v>60</v>
      </c>
      <c r="G3109" s="38" t="str">
        <f t="shared" si="517"/>
        <v>4.4.90.39.60</v>
      </c>
      <c r="H3109" s="23" t="s">
        <v>339</v>
      </c>
      <c r="I3109" s="29" t="str">
        <f t="shared" si="519"/>
        <v>A</v>
      </c>
      <c r="J3109" s="38">
        <f t="shared" si="518"/>
        <v>5</v>
      </c>
      <c r="K3109" s="39" t="s">
        <v>47</v>
      </c>
      <c r="L3109" s="38" t="s">
        <v>770</v>
      </c>
      <c r="M3109" s="38" t="s">
        <v>545</v>
      </c>
      <c r="N3109" s="59" t="s">
        <v>549</v>
      </c>
      <c r="O3109" s="62" t="s">
        <v>554</v>
      </c>
      <c r="T3109" s="6"/>
    </row>
    <row r="3110" spans="2:20" x14ac:dyDescent="0.25">
      <c r="B3110" s="36" t="s">
        <v>227</v>
      </c>
      <c r="C3110" s="36" t="s">
        <v>227</v>
      </c>
      <c r="D3110" s="37">
        <v>90</v>
      </c>
      <c r="E3110" s="37" t="s">
        <v>184</v>
      </c>
      <c r="F3110" s="37">
        <v>61</v>
      </c>
      <c r="G3110" s="38" t="str">
        <f t="shared" si="517"/>
        <v>4.4.90.39.61</v>
      </c>
      <c r="H3110" s="23" t="s">
        <v>340</v>
      </c>
      <c r="I3110" s="29" t="str">
        <f t="shared" si="519"/>
        <v>A</v>
      </c>
      <c r="J3110" s="38">
        <f t="shared" si="518"/>
        <v>5</v>
      </c>
      <c r="K3110" s="39" t="s">
        <v>47</v>
      </c>
      <c r="L3110" s="38" t="s">
        <v>770</v>
      </c>
      <c r="M3110" s="38" t="s">
        <v>545</v>
      </c>
      <c r="N3110" s="59" t="s">
        <v>549</v>
      </c>
      <c r="O3110" s="62" t="s">
        <v>554</v>
      </c>
      <c r="T3110" s="6"/>
    </row>
    <row r="3111" spans="2:20" x14ac:dyDescent="0.25">
      <c r="B3111" s="36" t="s">
        <v>227</v>
      </c>
      <c r="C3111" s="36" t="s">
        <v>227</v>
      </c>
      <c r="D3111" s="37">
        <v>90</v>
      </c>
      <c r="E3111" s="37" t="s">
        <v>184</v>
      </c>
      <c r="F3111" s="37">
        <v>62</v>
      </c>
      <c r="G3111" s="38" t="str">
        <f t="shared" si="517"/>
        <v>4.4.90.39.62</v>
      </c>
      <c r="H3111" s="23" t="s">
        <v>341</v>
      </c>
      <c r="I3111" s="29" t="str">
        <f t="shared" si="519"/>
        <v>A</v>
      </c>
      <c r="J3111" s="38">
        <f t="shared" si="518"/>
        <v>5</v>
      </c>
      <c r="K3111" s="39" t="s">
        <v>47</v>
      </c>
      <c r="L3111" s="38" t="s">
        <v>770</v>
      </c>
      <c r="M3111" s="38" t="s">
        <v>545</v>
      </c>
      <c r="N3111" s="59" t="s">
        <v>549</v>
      </c>
      <c r="O3111" s="62" t="s">
        <v>554</v>
      </c>
      <c r="T3111" s="6"/>
    </row>
    <row r="3112" spans="2:20" x14ac:dyDescent="0.25">
      <c r="B3112" s="36" t="s">
        <v>227</v>
      </c>
      <c r="C3112" s="36" t="s">
        <v>227</v>
      </c>
      <c r="D3112" s="37">
        <v>90</v>
      </c>
      <c r="E3112" s="37" t="s">
        <v>184</v>
      </c>
      <c r="F3112" s="37">
        <v>63</v>
      </c>
      <c r="G3112" s="38" t="str">
        <f t="shared" si="517"/>
        <v>4.4.90.39.63</v>
      </c>
      <c r="H3112" s="23" t="s">
        <v>641</v>
      </c>
      <c r="I3112" s="29" t="str">
        <f t="shared" si="519"/>
        <v>A</v>
      </c>
      <c r="J3112" s="38">
        <f t="shared" si="518"/>
        <v>5</v>
      </c>
      <c r="K3112" s="39" t="s">
        <v>47</v>
      </c>
      <c r="L3112" s="38" t="s">
        <v>770</v>
      </c>
      <c r="M3112" s="38" t="s">
        <v>545</v>
      </c>
      <c r="N3112" s="59" t="s">
        <v>549</v>
      </c>
      <c r="O3112" s="62" t="s">
        <v>554</v>
      </c>
      <c r="T3112" s="6"/>
    </row>
    <row r="3113" spans="2:20" x14ac:dyDescent="0.25">
      <c r="B3113" s="36" t="s">
        <v>227</v>
      </c>
      <c r="C3113" s="36" t="s">
        <v>227</v>
      </c>
      <c r="D3113" s="37" t="s">
        <v>136</v>
      </c>
      <c r="E3113" s="37" t="s">
        <v>184</v>
      </c>
      <c r="F3113" s="37" t="s">
        <v>202</v>
      </c>
      <c r="G3113" s="38" t="str">
        <f t="shared" si="517"/>
        <v>4.4.90.39.64</v>
      </c>
      <c r="H3113" s="23" t="s">
        <v>623</v>
      </c>
      <c r="I3113" s="29" t="str">
        <f t="shared" si="519"/>
        <v>A</v>
      </c>
      <c r="J3113" s="38">
        <f t="shared" si="518"/>
        <v>5</v>
      </c>
      <c r="K3113" s="39" t="s">
        <v>47</v>
      </c>
      <c r="L3113" s="38" t="s">
        <v>770</v>
      </c>
      <c r="M3113" s="38" t="s">
        <v>545</v>
      </c>
      <c r="N3113" s="59" t="s">
        <v>549</v>
      </c>
      <c r="O3113" s="62" t="s">
        <v>554</v>
      </c>
      <c r="T3113" s="6"/>
    </row>
    <row r="3114" spans="2:20" x14ac:dyDescent="0.25">
      <c r="B3114" s="36" t="s">
        <v>227</v>
      </c>
      <c r="C3114" s="36" t="s">
        <v>227</v>
      </c>
      <c r="D3114" s="37" t="s">
        <v>136</v>
      </c>
      <c r="E3114" s="37" t="s">
        <v>184</v>
      </c>
      <c r="F3114" s="37" t="s">
        <v>203</v>
      </c>
      <c r="G3114" s="38" t="str">
        <f t="shared" si="517"/>
        <v>4.4.90.39.65</v>
      </c>
      <c r="H3114" s="23" t="s">
        <v>492</v>
      </c>
      <c r="I3114" s="29" t="str">
        <f t="shared" si="519"/>
        <v>A</v>
      </c>
      <c r="J3114" s="38">
        <f t="shared" si="518"/>
        <v>5</v>
      </c>
      <c r="K3114" s="39" t="s">
        <v>47</v>
      </c>
      <c r="L3114" s="38" t="s">
        <v>770</v>
      </c>
      <c r="M3114" s="38" t="s">
        <v>545</v>
      </c>
      <c r="N3114" s="59" t="s">
        <v>549</v>
      </c>
      <c r="O3114" s="62" t="s">
        <v>554</v>
      </c>
      <c r="T3114" s="6"/>
    </row>
    <row r="3115" spans="2:20" x14ac:dyDescent="0.25">
      <c r="B3115" s="36" t="s">
        <v>227</v>
      </c>
      <c r="C3115" s="36" t="s">
        <v>227</v>
      </c>
      <c r="D3115" s="37">
        <v>90</v>
      </c>
      <c r="E3115" s="37" t="s">
        <v>184</v>
      </c>
      <c r="F3115" s="37">
        <v>66</v>
      </c>
      <c r="G3115" s="38" t="str">
        <f t="shared" si="517"/>
        <v>4.4.90.39.66</v>
      </c>
      <c r="H3115" s="23" t="s">
        <v>342</v>
      </c>
      <c r="I3115" s="29" t="str">
        <f t="shared" si="519"/>
        <v>A</v>
      </c>
      <c r="J3115" s="38">
        <f t="shared" si="518"/>
        <v>5</v>
      </c>
      <c r="K3115" s="39" t="s">
        <v>47</v>
      </c>
      <c r="L3115" s="38" t="s">
        <v>770</v>
      </c>
      <c r="M3115" s="38" t="s">
        <v>545</v>
      </c>
      <c r="N3115" s="59" t="s">
        <v>549</v>
      </c>
      <c r="O3115" s="62" t="s">
        <v>554</v>
      </c>
      <c r="T3115" s="6"/>
    </row>
    <row r="3116" spans="2:20" x14ac:dyDescent="0.25">
      <c r="B3116" s="36" t="s">
        <v>227</v>
      </c>
      <c r="C3116" s="36" t="s">
        <v>227</v>
      </c>
      <c r="D3116" s="37">
        <v>90</v>
      </c>
      <c r="E3116" s="37" t="s">
        <v>184</v>
      </c>
      <c r="F3116" s="37">
        <v>67</v>
      </c>
      <c r="G3116" s="38" t="str">
        <f t="shared" si="517"/>
        <v>4.4.90.39.67</v>
      </c>
      <c r="H3116" s="23" t="s">
        <v>343</v>
      </c>
      <c r="I3116" s="29" t="str">
        <f t="shared" si="519"/>
        <v>A</v>
      </c>
      <c r="J3116" s="38">
        <f t="shared" si="518"/>
        <v>5</v>
      </c>
      <c r="K3116" s="39" t="s">
        <v>47</v>
      </c>
      <c r="L3116" s="38" t="s">
        <v>770</v>
      </c>
      <c r="M3116" s="38" t="s">
        <v>545</v>
      </c>
      <c r="N3116" s="59" t="s">
        <v>549</v>
      </c>
      <c r="O3116" s="62" t="s">
        <v>554</v>
      </c>
      <c r="T3116" s="6"/>
    </row>
    <row r="3117" spans="2:20" x14ac:dyDescent="0.25">
      <c r="B3117" s="36" t="s">
        <v>227</v>
      </c>
      <c r="C3117" s="36" t="s">
        <v>227</v>
      </c>
      <c r="D3117" s="37">
        <v>90</v>
      </c>
      <c r="E3117" s="37" t="s">
        <v>184</v>
      </c>
      <c r="F3117" s="37">
        <v>68</v>
      </c>
      <c r="G3117" s="38" t="str">
        <f t="shared" si="517"/>
        <v>4.4.90.39.68</v>
      </c>
      <c r="H3117" s="23" t="s">
        <v>316</v>
      </c>
      <c r="I3117" s="29" t="str">
        <f t="shared" si="519"/>
        <v>A</v>
      </c>
      <c r="J3117" s="38">
        <f t="shared" si="518"/>
        <v>5</v>
      </c>
      <c r="K3117" s="39" t="s">
        <v>47</v>
      </c>
      <c r="L3117" s="38" t="s">
        <v>770</v>
      </c>
      <c r="M3117" s="38" t="s">
        <v>545</v>
      </c>
      <c r="N3117" s="59" t="s">
        <v>549</v>
      </c>
      <c r="O3117" s="62" t="s">
        <v>554</v>
      </c>
      <c r="T3117" s="6"/>
    </row>
    <row r="3118" spans="2:20" x14ac:dyDescent="0.25">
      <c r="B3118" s="36" t="s">
        <v>227</v>
      </c>
      <c r="C3118" s="36" t="s">
        <v>227</v>
      </c>
      <c r="D3118" s="37">
        <v>90</v>
      </c>
      <c r="E3118" s="37" t="s">
        <v>184</v>
      </c>
      <c r="F3118" s="37">
        <v>69</v>
      </c>
      <c r="G3118" s="38" t="str">
        <f t="shared" si="517"/>
        <v>4.4.90.39.69</v>
      </c>
      <c r="H3118" s="23" t="s">
        <v>344</v>
      </c>
      <c r="I3118" s="29" t="str">
        <f t="shared" si="519"/>
        <v>A</v>
      </c>
      <c r="J3118" s="38">
        <f t="shared" si="518"/>
        <v>5</v>
      </c>
      <c r="K3118" s="39" t="s">
        <v>47</v>
      </c>
      <c r="L3118" s="38" t="s">
        <v>770</v>
      </c>
      <c r="M3118" s="38" t="s">
        <v>545</v>
      </c>
      <c r="N3118" s="59" t="s">
        <v>549</v>
      </c>
      <c r="O3118" s="62" t="s">
        <v>554</v>
      </c>
      <c r="T3118" s="6"/>
    </row>
    <row r="3119" spans="2:20" x14ac:dyDescent="0.25">
      <c r="B3119" s="36" t="s">
        <v>227</v>
      </c>
      <c r="C3119" s="36" t="s">
        <v>227</v>
      </c>
      <c r="D3119" s="37">
        <v>90</v>
      </c>
      <c r="E3119" s="37" t="s">
        <v>184</v>
      </c>
      <c r="F3119" s="37">
        <v>70</v>
      </c>
      <c r="G3119" s="38" t="str">
        <f t="shared" si="517"/>
        <v>4.4.90.39.70</v>
      </c>
      <c r="H3119" s="23" t="s">
        <v>318</v>
      </c>
      <c r="I3119" s="29" t="str">
        <f t="shared" si="519"/>
        <v>A</v>
      </c>
      <c r="J3119" s="38">
        <f t="shared" si="518"/>
        <v>5</v>
      </c>
      <c r="K3119" s="39" t="s">
        <v>47</v>
      </c>
      <c r="L3119" s="38" t="s">
        <v>770</v>
      </c>
      <c r="M3119" s="38" t="s">
        <v>545</v>
      </c>
      <c r="N3119" s="59" t="s">
        <v>549</v>
      </c>
      <c r="O3119" s="62" t="s">
        <v>554</v>
      </c>
      <c r="T3119" s="6"/>
    </row>
    <row r="3120" spans="2:20" x14ac:dyDescent="0.25">
      <c r="B3120" s="36" t="s">
        <v>227</v>
      </c>
      <c r="C3120" s="36" t="s">
        <v>227</v>
      </c>
      <c r="D3120" s="37">
        <v>90</v>
      </c>
      <c r="E3120" s="37" t="s">
        <v>184</v>
      </c>
      <c r="F3120" s="37">
        <v>71</v>
      </c>
      <c r="G3120" s="38" t="str">
        <f t="shared" si="517"/>
        <v>4.4.90.39.71</v>
      </c>
      <c r="H3120" s="23" t="s">
        <v>317</v>
      </c>
      <c r="I3120" s="29" t="str">
        <f t="shared" si="519"/>
        <v>A</v>
      </c>
      <c r="J3120" s="38">
        <f t="shared" si="518"/>
        <v>5</v>
      </c>
      <c r="K3120" s="39" t="s">
        <v>47</v>
      </c>
      <c r="L3120" s="38" t="s">
        <v>770</v>
      </c>
      <c r="M3120" s="38" t="s">
        <v>545</v>
      </c>
      <c r="N3120" s="59" t="s">
        <v>549</v>
      </c>
      <c r="O3120" s="62" t="s">
        <v>554</v>
      </c>
      <c r="T3120" s="6"/>
    </row>
    <row r="3121" spans="2:20" x14ac:dyDescent="0.25">
      <c r="B3121" s="36" t="s">
        <v>227</v>
      </c>
      <c r="C3121" s="36" t="s">
        <v>227</v>
      </c>
      <c r="D3121" s="37" t="s">
        <v>136</v>
      </c>
      <c r="E3121" s="37" t="s">
        <v>184</v>
      </c>
      <c r="F3121" s="37" t="s">
        <v>210</v>
      </c>
      <c r="G3121" s="38" t="str">
        <f t="shared" si="517"/>
        <v>4.4.90.39.72</v>
      </c>
      <c r="H3121" s="23" t="s">
        <v>106</v>
      </c>
      <c r="I3121" s="29" t="str">
        <f t="shared" si="519"/>
        <v>A</v>
      </c>
      <c r="J3121" s="38">
        <f t="shared" si="518"/>
        <v>5</v>
      </c>
      <c r="K3121" s="39" t="s">
        <v>47</v>
      </c>
      <c r="L3121" s="38" t="s">
        <v>770</v>
      </c>
      <c r="M3121" s="38" t="s">
        <v>545</v>
      </c>
      <c r="N3121" s="59" t="s">
        <v>549</v>
      </c>
      <c r="O3121" s="62" t="s">
        <v>554</v>
      </c>
      <c r="T3121" s="6"/>
    </row>
    <row r="3122" spans="2:20" x14ac:dyDescent="0.25">
      <c r="B3122" s="36" t="s">
        <v>227</v>
      </c>
      <c r="C3122" s="36" t="s">
        <v>227</v>
      </c>
      <c r="D3122" s="37">
        <v>90</v>
      </c>
      <c r="E3122" s="37" t="s">
        <v>184</v>
      </c>
      <c r="F3122" s="37">
        <v>73</v>
      </c>
      <c r="G3122" s="38" t="str">
        <f t="shared" si="517"/>
        <v>4.4.90.39.73</v>
      </c>
      <c r="H3122" s="23" t="s">
        <v>345</v>
      </c>
      <c r="I3122" s="29" t="str">
        <f t="shared" si="519"/>
        <v>A</v>
      </c>
      <c r="J3122" s="38">
        <f t="shared" si="518"/>
        <v>5</v>
      </c>
      <c r="K3122" s="39" t="s">
        <v>47</v>
      </c>
      <c r="L3122" s="38" t="s">
        <v>770</v>
      </c>
      <c r="M3122" s="38" t="s">
        <v>545</v>
      </c>
      <c r="N3122" s="59" t="s">
        <v>549</v>
      </c>
      <c r="O3122" s="62" t="s">
        <v>554</v>
      </c>
      <c r="T3122" s="6"/>
    </row>
    <row r="3123" spans="2:20" x14ac:dyDescent="0.25">
      <c r="B3123" s="36" t="s">
        <v>227</v>
      </c>
      <c r="C3123" s="36" t="s">
        <v>227</v>
      </c>
      <c r="D3123" s="37">
        <v>90</v>
      </c>
      <c r="E3123" s="37" t="s">
        <v>184</v>
      </c>
      <c r="F3123" s="37">
        <v>74</v>
      </c>
      <c r="G3123" s="38" t="str">
        <f t="shared" si="517"/>
        <v>4.4.90.39.74</v>
      </c>
      <c r="H3123" s="23" t="s">
        <v>319</v>
      </c>
      <c r="I3123" s="29" t="str">
        <f t="shared" si="519"/>
        <v>A</v>
      </c>
      <c r="J3123" s="38">
        <f t="shared" si="518"/>
        <v>5</v>
      </c>
      <c r="K3123" s="39" t="s">
        <v>47</v>
      </c>
      <c r="L3123" s="38" t="s">
        <v>770</v>
      </c>
      <c r="M3123" s="38" t="s">
        <v>545</v>
      </c>
      <c r="N3123" s="59" t="s">
        <v>549</v>
      </c>
      <c r="O3123" s="62" t="s">
        <v>554</v>
      </c>
      <c r="T3123" s="6"/>
    </row>
    <row r="3124" spans="2:20" x14ac:dyDescent="0.25">
      <c r="B3124" s="36" t="s">
        <v>227</v>
      </c>
      <c r="C3124" s="36" t="s">
        <v>227</v>
      </c>
      <c r="D3124" s="37">
        <v>90</v>
      </c>
      <c r="E3124" s="37" t="s">
        <v>184</v>
      </c>
      <c r="F3124" s="37" t="s">
        <v>235</v>
      </c>
      <c r="G3124" s="38" t="str">
        <f t="shared" si="517"/>
        <v>4.4.90.39.75</v>
      </c>
      <c r="H3124" s="23" t="s">
        <v>626</v>
      </c>
      <c r="I3124" s="29" t="str">
        <f t="shared" si="519"/>
        <v>A</v>
      </c>
      <c r="J3124" s="38">
        <f t="shared" si="518"/>
        <v>5</v>
      </c>
      <c r="K3124" s="39" t="s">
        <v>47</v>
      </c>
      <c r="L3124" s="38" t="s">
        <v>770</v>
      </c>
      <c r="M3124" s="38" t="s">
        <v>545</v>
      </c>
      <c r="N3124" s="59" t="s">
        <v>549</v>
      </c>
      <c r="O3124" s="62" t="s">
        <v>554</v>
      </c>
      <c r="T3124" s="6"/>
    </row>
    <row r="3125" spans="2:20" x14ac:dyDescent="0.25">
      <c r="B3125" s="36" t="s">
        <v>227</v>
      </c>
      <c r="C3125" s="36" t="s">
        <v>227</v>
      </c>
      <c r="D3125" s="37">
        <v>90</v>
      </c>
      <c r="E3125" s="37" t="s">
        <v>184</v>
      </c>
      <c r="F3125" s="37">
        <v>76</v>
      </c>
      <c r="G3125" s="38" t="str">
        <f t="shared" si="517"/>
        <v>4.4.90.39.76</v>
      </c>
      <c r="H3125" s="23" t="s">
        <v>346</v>
      </c>
      <c r="I3125" s="29" t="str">
        <f t="shared" si="519"/>
        <v>A</v>
      </c>
      <c r="J3125" s="38">
        <f t="shared" si="518"/>
        <v>5</v>
      </c>
      <c r="K3125" s="39" t="s">
        <v>47</v>
      </c>
      <c r="L3125" s="38" t="s">
        <v>770</v>
      </c>
      <c r="M3125" s="38" t="s">
        <v>545</v>
      </c>
      <c r="N3125" s="59" t="s">
        <v>549</v>
      </c>
      <c r="O3125" s="62" t="s">
        <v>554</v>
      </c>
      <c r="T3125" s="6"/>
    </row>
    <row r="3126" spans="2:20" x14ac:dyDescent="0.25">
      <c r="B3126" s="36" t="s">
        <v>227</v>
      </c>
      <c r="C3126" s="36" t="s">
        <v>227</v>
      </c>
      <c r="D3126" s="37" t="s">
        <v>136</v>
      </c>
      <c r="E3126" s="37" t="s">
        <v>184</v>
      </c>
      <c r="F3126" s="37" t="s">
        <v>214</v>
      </c>
      <c r="G3126" s="38" t="str">
        <f t="shared" si="517"/>
        <v>4.4.90.39.77</v>
      </c>
      <c r="H3126" s="23" t="s">
        <v>493</v>
      </c>
      <c r="I3126" s="29" t="str">
        <f t="shared" si="519"/>
        <v>A</v>
      </c>
      <c r="J3126" s="38">
        <f t="shared" si="518"/>
        <v>5</v>
      </c>
      <c r="K3126" s="39" t="s">
        <v>47</v>
      </c>
      <c r="L3126" s="38" t="s">
        <v>770</v>
      </c>
      <c r="M3126" s="38" t="s">
        <v>545</v>
      </c>
      <c r="N3126" s="59" t="s">
        <v>549</v>
      </c>
      <c r="O3126" s="62" t="s">
        <v>554</v>
      </c>
      <c r="T3126" s="6"/>
    </row>
    <row r="3127" spans="2:20" x14ac:dyDescent="0.25">
      <c r="B3127" s="36" t="s">
        <v>227</v>
      </c>
      <c r="C3127" s="36" t="s">
        <v>227</v>
      </c>
      <c r="D3127" s="37" t="s">
        <v>136</v>
      </c>
      <c r="E3127" s="37" t="s">
        <v>184</v>
      </c>
      <c r="F3127" s="37" t="s">
        <v>215</v>
      </c>
      <c r="G3127" s="38" t="str">
        <f t="shared" si="517"/>
        <v>4.4.90.39.78</v>
      </c>
      <c r="H3127" s="23" t="s">
        <v>494</v>
      </c>
      <c r="I3127" s="29" t="str">
        <f t="shared" si="519"/>
        <v>A</v>
      </c>
      <c r="J3127" s="38">
        <f t="shared" si="518"/>
        <v>5</v>
      </c>
      <c r="K3127" s="39" t="s">
        <v>47</v>
      </c>
      <c r="L3127" s="38" t="s">
        <v>770</v>
      </c>
      <c r="M3127" s="38" t="s">
        <v>545</v>
      </c>
      <c r="N3127" s="59" t="s">
        <v>549</v>
      </c>
      <c r="O3127" s="62" t="s">
        <v>554</v>
      </c>
      <c r="T3127" s="6"/>
    </row>
    <row r="3128" spans="2:20" x14ac:dyDescent="0.25">
      <c r="B3128" s="36" t="s">
        <v>227</v>
      </c>
      <c r="C3128" s="36" t="s">
        <v>227</v>
      </c>
      <c r="D3128" s="37">
        <v>90</v>
      </c>
      <c r="E3128" s="37" t="s">
        <v>184</v>
      </c>
      <c r="F3128" s="37">
        <v>79</v>
      </c>
      <c r="G3128" s="38" t="str">
        <f t="shared" si="517"/>
        <v>4.4.90.39.79</v>
      </c>
      <c r="H3128" s="23" t="s">
        <v>606</v>
      </c>
      <c r="I3128" s="29" t="str">
        <f t="shared" si="519"/>
        <v>A</v>
      </c>
      <c r="J3128" s="38">
        <f t="shared" si="518"/>
        <v>5</v>
      </c>
      <c r="K3128" s="39" t="s">
        <v>47</v>
      </c>
      <c r="L3128" s="38" t="s">
        <v>770</v>
      </c>
      <c r="M3128" s="38" t="s">
        <v>545</v>
      </c>
      <c r="N3128" s="59" t="s">
        <v>549</v>
      </c>
      <c r="O3128" s="62" t="s">
        <v>554</v>
      </c>
      <c r="T3128" s="6"/>
    </row>
    <row r="3129" spans="2:20" x14ac:dyDescent="0.25">
      <c r="B3129" s="36" t="s">
        <v>227</v>
      </c>
      <c r="C3129" s="36" t="s">
        <v>227</v>
      </c>
      <c r="D3129" s="37">
        <v>90</v>
      </c>
      <c r="E3129" s="37" t="s">
        <v>184</v>
      </c>
      <c r="F3129" s="37">
        <v>80</v>
      </c>
      <c r="G3129" s="38" t="str">
        <f t="shared" si="517"/>
        <v>4.4.90.39.80</v>
      </c>
      <c r="H3129" s="23" t="s">
        <v>347</v>
      </c>
      <c r="I3129" s="29" t="str">
        <f t="shared" si="519"/>
        <v>A</v>
      </c>
      <c r="J3129" s="38">
        <f t="shared" si="518"/>
        <v>5</v>
      </c>
      <c r="K3129" s="39" t="s">
        <v>47</v>
      </c>
      <c r="L3129" s="38" t="s">
        <v>770</v>
      </c>
      <c r="M3129" s="38" t="s">
        <v>545</v>
      </c>
      <c r="N3129" s="59" t="s">
        <v>549</v>
      </c>
      <c r="O3129" s="62" t="s">
        <v>554</v>
      </c>
      <c r="T3129" s="6"/>
    </row>
    <row r="3130" spans="2:20" x14ac:dyDescent="0.25">
      <c r="B3130" s="36" t="s">
        <v>227</v>
      </c>
      <c r="C3130" s="36" t="s">
        <v>227</v>
      </c>
      <c r="D3130" s="37">
        <v>90</v>
      </c>
      <c r="E3130" s="37" t="s">
        <v>184</v>
      </c>
      <c r="F3130" s="37">
        <v>81</v>
      </c>
      <c r="G3130" s="38" t="str">
        <f t="shared" si="517"/>
        <v>4.4.90.39.81</v>
      </c>
      <c r="H3130" s="23" t="s">
        <v>348</v>
      </c>
      <c r="I3130" s="29" t="str">
        <f t="shared" si="519"/>
        <v>A</v>
      </c>
      <c r="J3130" s="38">
        <f t="shared" si="518"/>
        <v>5</v>
      </c>
      <c r="K3130" s="39" t="s">
        <v>47</v>
      </c>
      <c r="L3130" s="38" t="s">
        <v>770</v>
      </c>
      <c r="M3130" s="38" t="s">
        <v>545</v>
      </c>
      <c r="N3130" s="59" t="s">
        <v>549</v>
      </c>
      <c r="O3130" s="62" t="s">
        <v>554</v>
      </c>
      <c r="T3130" s="6"/>
    </row>
    <row r="3131" spans="2:20" x14ac:dyDescent="0.25">
      <c r="B3131" s="36" t="s">
        <v>227</v>
      </c>
      <c r="C3131" s="36" t="s">
        <v>227</v>
      </c>
      <c r="D3131" s="37">
        <v>90</v>
      </c>
      <c r="E3131" s="37" t="s">
        <v>184</v>
      </c>
      <c r="F3131" s="37">
        <v>83</v>
      </c>
      <c r="G3131" s="38" t="str">
        <f t="shared" si="517"/>
        <v>4.4.90.39.83</v>
      </c>
      <c r="H3131" s="23" t="s">
        <v>349</v>
      </c>
      <c r="I3131" s="29" t="str">
        <f t="shared" si="519"/>
        <v>A</v>
      </c>
      <c r="J3131" s="38">
        <f t="shared" si="518"/>
        <v>5</v>
      </c>
      <c r="K3131" s="39" t="s">
        <v>47</v>
      </c>
      <c r="L3131" s="38" t="s">
        <v>770</v>
      </c>
      <c r="M3131" s="38" t="s">
        <v>545</v>
      </c>
      <c r="N3131" s="59" t="s">
        <v>549</v>
      </c>
      <c r="O3131" s="62" t="s">
        <v>554</v>
      </c>
      <c r="T3131" s="6"/>
    </row>
    <row r="3132" spans="2:20" x14ac:dyDescent="0.25">
      <c r="B3132" s="36" t="s">
        <v>227</v>
      </c>
      <c r="C3132" s="36" t="s">
        <v>227</v>
      </c>
      <c r="D3132" s="37">
        <v>90</v>
      </c>
      <c r="E3132" s="37" t="s">
        <v>184</v>
      </c>
      <c r="F3132" s="37">
        <v>85</v>
      </c>
      <c r="G3132" s="38" t="str">
        <f t="shared" si="517"/>
        <v>4.4.90.39.85</v>
      </c>
      <c r="H3132" s="23" t="s">
        <v>350</v>
      </c>
      <c r="I3132" s="29" t="str">
        <f t="shared" si="519"/>
        <v>A</v>
      </c>
      <c r="J3132" s="38">
        <f t="shared" si="518"/>
        <v>5</v>
      </c>
      <c r="K3132" s="39" t="s">
        <v>47</v>
      </c>
      <c r="L3132" s="38" t="s">
        <v>770</v>
      </c>
      <c r="M3132" s="38" t="s">
        <v>545</v>
      </c>
      <c r="N3132" s="59" t="s">
        <v>549</v>
      </c>
      <c r="O3132" s="62" t="s">
        <v>554</v>
      </c>
      <c r="T3132" s="6"/>
    </row>
    <row r="3133" spans="2:20" x14ac:dyDescent="0.25">
      <c r="B3133" s="36" t="s">
        <v>227</v>
      </c>
      <c r="C3133" s="36" t="s">
        <v>227</v>
      </c>
      <c r="D3133" s="37">
        <v>90</v>
      </c>
      <c r="E3133" s="37" t="s">
        <v>184</v>
      </c>
      <c r="F3133" s="37">
        <v>87</v>
      </c>
      <c r="G3133" s="38" t="str">
        <f t="shared" si="517"/>
        <v>4.4.90.39.87</v>
      </c>
      <c r="H3133" s="23" t="s">
        <v>351</v>
      </c>
      <c r="I3133" s="29" t="str">
        <f t="shared" si="519"/>
        <v>A</v>
      </c>
      <c r="J3133" s="38">
        <f t="shared" si="518"/>
        <v>5</v>
      </c>
      <c r="K3133" s="39" t="s">
        <v>47</v>
      </c>
      <c r="L3133" s="38" t="s">
        <v>770</v>
      </c>
      <c r="M3133" s="38" t="s">
        <v>545</v>
      </c>
      <c r="N3133" s="59" t="s">
        <v>549</v>
      </c>
      <c r="O3133" s="62" t="s">
        <v>554</v>
      </c>
      <c r="T3133" s="6"/>
    </row>
    <row r="3134" spans="2:20" x14ac:dyDescent="0.25">
      <c r="B3134" s="36" t="s">
        <v>227</v>
      </c>
      <c r="C3134" s="36" t="s">
        <v>227</v>
      </c>
      <c r="D3134" s="37">
        <v>90</v>
      </c>
      <c r="E3134" s="37" t="s">
        <v>184</v>
      </c>
      <c r="F3134" s="37" t="s">
        <v>642</v>
      </c>
      <c r="G3134" s="38" t="str">
        <f t="shared" si="517"/>
        <v>4.4.90.39.88</v>
      </c>
      <c r="H3134" s="23" t="s">
        <v>643</v>
      </c>
      <c r="I3134" s="29" t="str">
        <f t="shared" si="519"/>
        <v>A</v>
      </c>
      <c r="J3134" s="38">
        <f t="shared" si="518"/>
        <v>5</v>
      </c>
      <c r="K3134" s="39" t="s">
        <v>47</v>
      </c>
      <c r="L3134" s="38" t="s">
        <v>770</v>
      </c>
      <c r="M3134" s="38" t="s">
        <v>545</v>
      </c>
      <c r="N3134" s="59" t="s">
        <v>549</v>
      </c>
      <c r="O3134" s="62" t="s">
        <v>554</v>
      </c>
      <c r="T3134" s="6"/>
    </row>
    <row r="3135" spans="2:20" x14ac:dyDescent="0.25">
      <c r="B3135" s="36" t="s">
        <v>227</v>
      </c>
      <c r="C3135" s="36" t="s">
        <v>227</v>
      </c>
      <c r="D3135" s="37">
        <v>90</v>
      </c>
      <c r="E3135" s="37" t="s">
        <v>184</v>
      </c>
      <c r="F3135" s="37">
        <v>89</v>
      </c>
      <c r="G3135" s="38" t="str">
        <f t="shared" si="517"/>
        <v>4.4.90.39.89</v>
      </c>
      <c r="H3135" s="23" t="s">
        <v>352</v>
      </c>
      <c r="I3135" s="29" t="str">
        <f t="shared" si="519"/>
        <v>A</v>
      </c>
      <c r="J3135" s="38">
        <f t="shared" si="518"/>
        <v>5</v>
      </c>
      <c r="K3135" s="39" t="s">
        <v>47</v>
      </c>
      <c r="L3135" s="38" t="s">
        <v>770</v>
      </c>
      <c r="M3135" s="38" t="s">
        <v>545</v>
      </c>
      <c r="N3135" s="59" t="s">
        <v>549</v>
      </c>
      <c r="O3135" s="62" t="s">
        <v>554</v>
      </c>
      <c r="T3135" s="6"/>
    </row>
    <row r="3136" spans="2:20" x14ac:dyDescent="0.25">
      <c r="B3136" s="36" t="s">
        <v>227</v>
      </c>
      <c r="C3136" s="36" t="s">
        <v>227</v>
      </c>
      <c r="D3136" s="37" t="s">
        <v>136</v>
      </c>
      <c r="E3136" s="37" t="s">
        <v>184</v>
      </c>
      <c r="F3136" s="37" t="s">
        <v>136</v>
      </c>
      <c r="G3136" s="38" t="str">
        <f t="shared" si="517"/>
        <v>4.4.90.39.90</v>
      </c>
      <c r="H3136" s="23" t="s">
        <v>624</v>
      </c>
      <c r="I3136" s="29" t="str">
        <f t="shared" si="519"/>
        <v>A</v>
      </c>
      <c r="J3136" s="38">
        <f t="shared" si="518"/>
        <v>5</v>
      </c>
      <c r="K3136" s="39" t="s">
        <v>47</v>
      </c>
      <c r="L3136" s="38" t="s">
        <v>770</v>
      </c>
      <c r="M3136" s="38" t="s">
        <v>545</v>
      </c>
      <c r="N3136" s="59" t="s">
        <v>549</v>
      </c>
      <c r="O3136" s="62" t="s">
        <v>554</v>
      </c>
      <c r="T3136" s="6"/>
    </row>
    <row r="3137" spans="2:20" x14ac:dyDescent="0.25">
      <c r="B3137" s="36" t="s">
        <v>227</v>
      </c>
      <c r="C3137" s="36" t="s">
        <v>227</v>
      </c>
      <c r="D3137" s="37" t="s">
        <v>136</v>
      </c>
      <c r="E3137" s="37" t="s">
        <v>184</v>
      </c>
      <c r="F3137" s="37" t="s">
        <v>226</v>
      </c>
      <c r="G3137" s="38" t="str">
        <f t="shared" si="517"/>
        <v>4.4.90.39.96</v>
      </c>
      <c r="H3137" s="23" t="s">
        <v>625</v>
      </c>
      <c r="I3137" s="29" t="str">
        <f t="shared" si="519"/>
        <v>A</v>
      </c>
      <c r="J3137" s="38">
        <f t="shared" si="518"/>
        <v>5</v>
      </c>
      <c r="K3137" s="39" t="s">
        <v>47</v>
      </c>
      <c r="L3137" s="38" t="s">
        <v>770</v>
      </c>
      <c r="M3137" s="38" t="s">
        <v>545</v>
      </c>
      <c r="N3137" s="59" t="s">
        <v>549</v>
      </c>
      <c r="O3137" s="62" t="s">
        <v>554</v>
      </c>
      <c r="T3137" s="6"/>
    </row>
    <row r="3138" spans="2:20" x14ac:dyDescent="0.25">
      <c r="B3138" s="36" t="s">
        <v>227</v>
      </c>
      <c r="C3138" s="36" t="s">
        <v>227</v>
      </c>
      <c r="D3138" s="37" t="s">
        <v>136</v>
      </c>
      <c r="E3138" s="37" t="s">
        <v>184</v>
      </c>
      <c r="F3138" s="37" t="s">
        <v>191</v>
      </c>
      <c r="G3138" s="38" t="str">
        <f t="shared" si="517"/>
        <v>4.4.90.39.99</v>
      </c>
      <c r="H3138" s="23" t="s">
        <v>80</v>
      </c>
      <c r="I3138" s="29" t="str">
        <f t="shared" si="519"/>
        <v>A</v>
      </c>
      <c r="J3138" s="38">
        <f t="shared" si="518"/>
        <v>5</v>
      </c>
      <c r="K3138" s="39" t="s">
        <v>47</v>
      </c>
      <c r="L3138" s="38" t="s">
        <v>771</v>
      </c>
      <c r="M3138" s="38" t="s">
        <v>545</v>
      </c>
      <c r="N3138" s="67" t="s">
        <v>814</v>
      </c>
      <c r="O3138" s="62" t="s">
        <v>805</v>
      </c>
      <c r="T3138" s="6"/>
    </row>
    <row r="3139" spans="2:20" x14ac:dyDescent="0.25">
      <c r="B3139" s="30" t="s">
        <v>227</v>
      </c>
      <c r="C3139" s="31" t="s">
        <v>227</v>
      </c>
      <c r="D3139" s="31" t="s">
        <v>136</v>
      </c>
      <c r="E3139" s="31" t="s">
        <v>153</v>
      </c>
      <c r="F3139" s="31" t="s">
        <v>186</v>
      </c>
      <c r="G3139" s="32" t="str">
        <f t="shared" si="517"/>
        <v>4.4.90.40.00</v>
      </c>
      <c r="H3139" s="33" t="s">
        <v>254</v>
      </c>
      <c r="I3139" s="34" t="str">
        <f t="shared" si="519"/>
        <v>S</v>
      </c>
      <c r="J3139" s="32">
        <f t="shared" si="518"/>
        <v>4</v>
      </c>
      <c r="K3139" s="35" t="s">
        <v>46</v>
      </c>
      <c r="L3139" s="32" t="s">
        <v>770</v>
      </c>
      <c r="M3139" s="32" t="s">
        <v>544</v>
      </c>
      <c r="N3139" s="59" t="s">
        <v>549</v>
      </c>
      <c r="O3139" s="61" t="s">
        <v>554</v>
      </c>
      <c r="T3139" s="6"/>
    </row>
    <row r="3140" spans="2:20" x14ac:dyDescent="0.25">
      <c r="B3140" s="36" t="s">
        <v>227</v>
      </c>
      <c r="C3140" s="36" t="s">
        <v>227</v>
      </c>
      <c r="D3140" s="37" t="s">
        <v>136</v>
      </c>
      <c r="E3140" s="37" t="s">
        <v>153</v>
      </c>
      <c r="F3140" s="37" t="s">
        <v>173</v>
      </c>
      <c r="G3140" s="38" t="str">
        <f t="shared" si="517"/>
        <v>4.4.90.40.01</v>
      </c>
      <c r="H3140" s="23" t="s">
        <v>495</v>
      </c>
      <c r="I3140" s="38" t="str">
        <f t="shared" si="519"/>
        <v>A</v>
      </c>
      <c r="J3140" s="38">
        <f t="shared" si="518"/>
        <v>5</v>
      </c>
      <c r="K3140" s="39" t="s">
        <v>47</v>
      </c>
      <c r="L3140" s="38" t="s">
        <v>770</v>
      </c>
      <c r="M3140" s="38" t="s">
        <v>545</v>
      </c>
      <c r="N3140" s="59" t="s">
        <v>549</v>
      </c>
      <c r="O3140" s="62" t="s">
        <v>554</v>
      </c>
      <c r="T3140" s="6"/>
    </row>
    <row r="3141" spans="2:20" x14ac:dyDescent="0.25">
      <c r="B3141" s="36" t="s">
        <v>227</v>
      </c>
      <c r="C3141" s="36" t="s">
        <v>227</v>
      </c>
      <c r="D3141" s="37">
        <v>90</v>
      </c>
      <c r="E3141" s="37">
        <v>40</v>
      </c>
      <c r="F3141" s="37" t="s">
        <v>139</v>
      </c>
      <c r="G3141" s="38" t="str">
        <f t="shared" si="517"/>
        <v>4.4.90.40.03</v>
      </c>
      <c r="H3141" s="23" t="s">
        <v>353</v>
      </c>
      <c r="I3141" s="38" t="str">
        <f t="shared" si="519"/>
        <v>A</v>
      </c>
      <c r="J3141" s="38">
        <f t="shared" si="518"/>
        <v>5</v>
      </c>
      <c r="K3141" s="39" t="s">
        <v>47</v>
      </c>
      <c r="L3141" s="38" t="s">
        <v>770</v>
      </c>
      <c r="M3141" s="38" t="s">
        <v>545</v>
      </c>
      <c r="N3141" s="59" t="s">
        <v>549</v>
      </c>
      <c r="O3141" s="62" t="s">
        <v>554</v>
      </c>
      <c r="T3141" s="6"/>
    </row>
    <row r="3142" spans="2:20" x14ac:dyDescent="0.25">
      <c r="B3142" s="36" t="s">
        <v>227</v>
      </c>
      <c r="C3142" s="36" t="s">
        <v>227</v>
      </c>
      <c r="D3142" s="37">
        <v>90</v>
      </c>
      <c r="E3142" s="37">
        <v>40</v>
      </c>
      <c r="F3142" s="37" t="s">
        <v>140</v>
      </c>
      <c r="G3142" s="38" t="str">
        <f t="shared" si="517"/>
        <v>4.4.90.40.04</v>
      </c>
      <c r="H3142" s="23" t="s">
        <v>354</v>
      </c>
      <c r="I3142" s="38" t="str">
        <f t="shared" si="519"/>
        <v>A</v>
      </c>
      <c r="J3142" s="38">
        <f t="shared" si="518"/>
        <v>5</v>
      </c>
      <c r="K3142" s="39" t="s">
        <v>47</v>
      </c>
      <c r="L3142" s="38" t="s">
        <v>770</v>
      </c>
      <c r="M3142" s="38" t="s">
        <v>545</v>
      </c>
      <c r="N3142" s="59" t="s">
        <v>549</v>
      </c>
      <c r="O3142" s="62" t="s">
        <v>554</v>
      </c>
      <c r="T3142" s="6"/>
    </row>
    <row r="3143" spans="2:20" x14ac:dyDescent="0.25">
      <c r="B3143" s="36" t="s">
        <v>227</v>
      </c>
      <c r="C3143" s="36" t="s">
        <v>227</v>
      </c>
      <c r="D3143" s="37">
        <v>90</v>
      </c>
      <c r="E3143" s="37">
        <v>40</v>
      </c>
      <c r="F3143" s="37" t="s">
        <v>141</v>
      </c>
      <c r="G3143" s="38" t="str">
        <f t="shared" si="517"/>
        <v>4.4.90.40.05</v>
      </c>
      <c r="H3143" s="23" t="s">
        <v>355</v>
      </c>
      <c r="I3143" s="38" t="str">
        <f t="shared" si="519"/>
        <v>A</v>
      </c>
      <c r="J3143" s="38">
        <f t="shared" si="518"/>
        <v>5</v>
      </c>
      <c r="K3143" s="39" t="s">
        <v>47</v>
      </c>
      <c r="L3143" s="38" t="s">
        <v>770</v>
      </c>
      <c r="M3143" s="38" t="s">
        <v>545</v>
      </c>
      <c r="N3143" s="59" t="s">
        <v>549</v>
      </c>
      <c r="O3143" s="62" t="s">
        <v>554</v>
      </c>
      <c r="T3143" s="6"/>
    </row>
    <row r="3144" spans="2:20" x14ac:dyDescent="0.25">
      <c r="B3144" s="36" t="s">
        <v>227</v>
      </c>
      <c r="C3144" s="36" t="s">
        <v>227</v>
      </c>
      <c r="D3144" s="37" t="s">
        <v>136</v>
      </c>
      <c r="E3144" s="37" t="s">
        <v>153</v>
      </c>
      <c r="F3144" s="37" t="s">
        <v>142</v>
      </c>
      <c r="G3144" s="38" t="str">
        <f t="shared" si="517"/>
        <v>4.4.90.40.06</v>
      </c>
      <c r="H3144" s="23" t="s">
        <v>496</v>
      </c>
      <c r="I3144" s="38" t="str">
        <f t="shared" si="519"/>
        <v>A</v>
      </c>
      <c r="J3144" s="38">
        <f t="shared" si="518"/>
        <v>5</v>
      </c>
      <c r="K3144" s="39" t="s">
        <v>47</v>
      </c>
      <c r="L3144" s="38" t="s">
        <v>770</v>
      </c>
      <c r="M3144" s="38" t="s">
        <v>545</v>
      </c>
      <c r="N3144" s="59" t="s">
        <v>549</v>
      </c>
      <c r="O3144" s="62" t="s">
        <v>554</v>
      </c>
      <c r="T3144" s="6"/>
    </row>
    <row r="3145" spans="2:20" x14ac:dyDescent="0.25">
      <c r="B3145" s="36" t="s">
        <v>227</v>
      </c>
      <c r="C3145" s="36" t="s">
        <v>227</v>
      </c>
      <c r="D3145" s="37">
        <v>90</v>
      </c>
      <c r="E3145" s="37">
        <v>40</v>
      </c>
      <c r="F3145" s="37" t="s">
        <v>143</v>
      </c>
      <c r="G3145" s="38" t="str">
        <f t="shared" ref="G3145:G3208" si="520">B3145&amp;"."&amp;C3145&amp;"."&amp;D3145&amp;"."&amp;E3145&amp;"."&amp;F3145</f>
        <v>4.4.90.40.07</v>
      </c>
      <c r="H3145" s="23" t="s">
        <v>356</v>
      </c>
      <c r="I3145" s="38" t="str">
        <f t="shared" si="519"/>
        <v>A</v>
      </c>
      <c r="J3145" s="38">
        <f t="shared" ref="J3145:J3208" si="521">IF( (VALUE(F3145) &gt; 0), 5,IF( (VALUE(E3145) &gt; 0), 4,IF( (VALUE(D3145) &gt; 0), 3,IF( (VALUE(C3145) &gt; 0), 2,1))))</f>
        <v>5</v>
      </c>
      <c r="K3145" s="39" t="s">
        <v>47</v>
      </c>
      <c r="L3145" s="38" t="s">
        <v>770</v>
      </c>
      <c r="M3145" s="38" t="s">
        <v>545</v>
      </c>
      <c r="N3145" s="59" t="s">
        <v>549</v>
      </c>
      <c r="O3145" s="62" t="s">
        <v>554</v>
      </c>
      <c r="T3145" s="6"/>
    </row>
    <row r="3146" spans="2:20" x14ac:dyDescent="0.25">
      <c r="B3146" s="36" t="s">
        <v>227</v>
      </c>
      <c r="C3146" s="36" t="s">
        <v>227</v>
      </c>
      <c r="D3146" s="37">
        <v>90</v>
      </c>
      <c r="E3146" s="37">
        <v>40</v>
      </c>
      <c r="F3146" s="37" t="s">
        <v>144</v>
      </c>
      <c r="G3146" s="38" t="str">
        <f t="shared" si="520"/>
        <v>4.4.90.40.08</v>
      </c>
      <c r="H3146" s="23" t="s">
        <v>357</v>
      </c>
      <c r="I3146" s="38" t="str">
        <f t="shared" si="519"/>
        <v>A</v>
      </c>
      <c r="J3146" s="38">
        <f t="shared" si="521"/>
        <v>5</v>
      </c>
      <c r="K3146" s="39" t="s">
        <v>47</v>
      </c>
      <c r="L3146" s="38" t="s">
        <v>770</v>
      </c>
      <c r="M3146" s="38" t="s">
        <v>545</v>
      </c>
      <c r="N3146" s="59" t="s">
        <v>549</v>
      </c>
      <c r="O3146" s="62" t="s">
        <v>554</v>
      </c>
      <c r="T3146" s="6"/>
    </row>
    <row r="3147" spans="2:20" x14ac:dyDescent="0.25">
      <c r="B3147" s="36" t="s">
        <v>227</v>
      </c>
      <c r="C3147" s="36" t="s">
        <v>227</v>
      </c>
      <c r="D3147" s="37">
        <v>90</v>
      </c>
      <c r="E3147" s="37">
        <v>40</v>
      </c>
      <c r="F3147" s="37" t="s">
        <v>174</v>
      </c>
      <c r="G3147" s="38" t="str">
        <f t="shared" si="520"/>
        <v>4.4.90.40.09</v>
      </c>
      <c r="H3147" s="23" t="s">
        <v>358</v>
      </c>
      <c r="I3147" s="38" t="str">
        <f t="shared" si="519"/>
        <v>A</v>
      </c>
      <c r="J3147" s="38">
        <f t="shared" si="521"/>
        <v>5</v>
      </c>
      <c r="K3147" s="39" t="s">
        <v>47</v>
      </c>
      <c r="L3147" s="38" t="s">
        <v>770</v>
      </c>
      <c r="M3147" s="38" t="s">
        <v>545</v>
      </c>
      <c r="N3147" s="59" t="s">
        <v>549</v>
      </c>
      <c r="O3147" s="62" t="s">
        <v>554</v>
      </c>
      <c r="T3147" s="6"/>
    </row>
    <row r="3148" spans="2:20" x14ac:dyDescent="0.25">
      <c r="B3148" s="36" t="s">
        <v>227</v>
      </c>
      <c r="C3148" s="36" t="s">
        <v>227</v>
      </c>
      <c r="D3148" s="37">
        <v>90</v>
      </c>
      <c r="E3148" s="37">
        <v>40</v>
      </c>
      <c r="F3148" s="37" t="s">
        <v>183</v>
      </c>
      <c r="G3148" s="38" t="str">
        <f t="shared" si="520"/>
        <v>4.4.90.40.10</v>
      </c>
      <c r="H3148" s="23" t="s">
        <v>359</v>
      </c>
      <c r="I3148" s="38" t="str">
        <f t="shared" si="519"/>
        <v>A</v>
      </c>
      <c r="J3148" s="38">
        <f t="shared" si="521"/>
        <v>5</v>
      </c>
      <c r="K3148" s="39" t="s">
        <v>47</v>
      </c>
      <c r="L3148" s="38" t="s">
        <v>770</v>
      </c>
      <c r="M3148" s="38" t="s">
        <v>545</v>
      </c>
      <c r="N3148" s="59" t="s">
        <v>549</v>
      </c>
      <c r="O3148" s="62" t="s">
        <v>554</v>
      </c>
      <c r="T3148" s="6"/>
    </row>
    <row r="3149" spans="2:20" x14ac:dyDescent="0.25">
      <c r="B3149" s="36" t="s">
        <v>227</v>
      </c>
      <c r="C3149" s="36" t="s">
        <v>227</v>
      </c>
      <c r="D3149" s="37">
        <v>90</v>
      </c>
      <c r="E3149" s="37">
        <v>40</v>
      </c>
      <c r="F3149" s="37" t="s">
        <v>175</v>
      </c>
      <c r="G3149" s="38" t="str">
        <f t="shared" si="520"/>
        <v>4.4.90.40.11</v>
      </c>
      <c r="H3149" s="23" t="s">
        <v>360</v>
      </c>
      <c r="I3149" s="38" t="str">
        <f t="shared" si="519"/>
        <v>A</v>
      </c>
      <c r="J3149" s="38">
        <f t="shared" si="521"/>
        <v>5</v>
      </c>
      <c r="K3149" s="39" t="s">
        <v>47</v>
      </c>
      <c r="L3149" s="38" t="s">
        <v>770</v>
      </c>
      <c r="M3149" s="38" t="s">
        <v>545</v>
      </c>
      <c r="N3149" s="59" t="s">
        <v>549</v>
      </c>
      <c r="O3149" s="62" t="s">
        <v>554</v>
      </c>
      <c r="T3149" s="6"/>
    </row>
    <row r="3150" spans="2:20" x14ac:dyDescent="0.25">
      <c r="B3150" s="36" t="s">
        <v>227</v>
      </c>
      <c r="C3150" s="36" t="s">
        <v>227</v>
      </c>
      <c r="D3150" s="37" t="s">
        <v>136</v>
      </c>
      <c r="E3150" s="37" t="s">
        <v>153</v>
      </c>
      <c r="F3150" s="37" t="s">
        <v>145</v>
      </c>
      <c r="G3150" s="38" t="str">
        <f t="shared" si="520"/>
        <v>4.4.90.40.12</v>
      </c>
      <c r="H3150" s="23" t="s">
        <v>497</v>
      </c>
      <c r="I3150" s="38" t="str">
        <f t="shared" si="519"/>
        <v>A</v>
      </c>
      <c r="J3150" s="38">
        <f t="shared" si="521"/>
        <v>5</v>
      </c>
      <c r="K3150" s="39" t="s">
        <v>47</v>
      </c>
      <c r="L3150" s="38" t="s">
        <v>770</v>
      </c>
      <c r="M3150" s="38" t="s">
        <v>545</v>
      </c>
      <c r="N3150" s="59" t="s">
        <v>549</v>
      </c>
      <c r="O3150" s="62" t="s">
        <v>554</v>
      </c>
      <c r="T3150" s="6"/>
    </row>
    <row r="3151" spans="2:20" x14ac:dyDescent="0.25">
      <c r="B3151" s="36" t="s">
        <v>227</v>
      </c>
      <c r="C3151" s="36" t="s">
        <v>227</v>
      </c>
      <c r="D3151" s="37" t="s">
        <v>136</v>
      </c>
      <c r="E3151" s="37" t="s">
        <v>153</v>
      </c>
      <c r="F3151" s="37" t="s">
        <v>176</v>
      </c>
      <c r="G3151" s="38" t="str">
        <f t="shared" si="520"/>
        <v>4.4.90.40.14</v>
      </c>
      <c r="H3151" s="23" t="s">
        <v>498</v>
      </c>
      <c r="I3151" s="38" t="str">
        <f t="shared" si="519"/>
        <v>A</v>
      </c>
      <c r="J3151" s="38">
        <f t="shared" si="521"/>
        <v>5</v>
      </c>
      <c r="K3151" s="39" t="s">
        <v>47</v>
      </c>
      <c r="L3151" s="38" t="s">
        <v>770</v>
      </c>
      <c r="M3151" s="38" t="s">
        <v>545</v>
      </c>
      <c r="N3151" s="59" t="s">
        <v>549</v>
      </c>
      <c r="O3151" s="62" t="s">
        <v>554</v>
      </c>
      <c r="T3151" s="6"/>
    </row>
    <row r="3152" spans="2:20" x14ac:dyDescent="0.25">
      <c r="B3152" s="36" t="s">
        <v>227</v>
      </c>
      <c r="C3152" s="36" t="s">
        <v>227</v>
      </c>
      <c r="D3152" s="37">
        <v>90</v>
      </c>
      <c r="E3152" s="37">
        <v>40</v>
      </c>
      <c r="F3152" s="37">
        <v>15</v>
      </c>
      <c r="G3152" s="38" t="str">
        <f t="shared" si="520"/>
        <v>4.4.90.40.15</v>
      </c>
      <c r="H3152" s="23" t="s">
        <v>361</v>
      </c>
      <c r="I3152" s="38" t="str">
        <f t="shared" si="519"/>
        <v>A</v>
      </c>
      <c r="J3152" s="38">
        <f t="shared" si="521"/>
        <v>5</v>
      </c>
      <c r="K3152" s="39" t="s">
        <v>47</v>
      </c>
      <c r="L3152" s="38" t="s">
        <v>770</v>
      </c>
      <c r="M3152" s="38" t="s">
        <v>545</v>
      </c>
      <c r="N3152" s="59" t="s">
        <v>549</v>
      </c>
      <c r="O3152" s="62" t="s">
        <v>554</v>
      </c>
      <c r="T3152" s="6"/>
    </row>
    <row r="3153" spans="2:26" x14ac:dyDescent="0.25">
      <c r="B3153" s="36" t="s">
        <v>227</v>
      </c>
      <c r="C3153" s="36" t="s">
        <v>227</v>
      </c>
      <c r="D3153" s="37">
        <v>90</v>
      </c>
      <c r="E3153" s="37">
        <v>40</v>
      </c>
      <c r="F3153" s="37">
        <v>16</v>
      </c>
      <c r="G3153" s="38" t="str">
        <f t="shared" si="520"/>
        <v>4.4.90.40.16</v>
      </c>
      <c r="H3153" s="23" t="s">
        <v>362</v>
      </c>
      <c r="I3153" s="38" t="str">
        <f t="shared" si="519"/>
        <v>A</v>
      </c>
      <c r="J3153" s="38">
        <f t="shared" si="521"/>
        <v>5</v>
      </c>
      <c r="K3153" s="39" t="s">
        <v>47</v>
      </c>
      <c r="L3153" s="38" t="s">
        <v>770</v>
      </c>
      <c r="M3153" s="38" t="s">
        <v>545</v>
      </c>
      <c r="N3153" s="59" t="s">
        <v>549</v>
      </c>
      <c r="O3153" s="62" t="s">
        <v>554</v>
      </c>
      <c r="T3153" s="6"/>
    </row>
    <row r="3154" spans="2:26" x14ac:dyDescent="0.25">
      <c r="B3154" s="36" t="s">
        <v>227</v>
      </c>
      <c r="C3154" s="36" t="s">
        <v>227</v>
      </c>
      <c r="D3154" s="37">
        <v>90</v>
      </c>
      <c r="E3154" s="37">
        <v>40</v>
      </c>
      <c r="F3154" s="37">
        <v>17</v>
      </c>
      <c r="G3154" s="38" t="str">
        <f t="shared" si="520"/>
        <v>4.4.90.40.17</v>
      </c>
      <c r="H3154" s="23" t="s">
        <v>363</v>
      </c>
      <c r="I3154" s="38" t="str">
        <f t="shared" si="519"/>
        <v>A</v>
      </c>
      <c r="J3154" s="38">
        <f t="shared" si="521"/>
        <v>5</v>
      </c>
      <c r="K3154" s="39" t="s">
        <v>47</v>
      </c>
      <c r="L3154" s="38" t="s">
        <v>770</v>
      </c>
      <c r="M3154" s="38" t="s">
        <v>545</v>
      </c>
      <c r="N3154" s="59" t="s">
        <v>549</v>
      </c>
      <c r="O3154" s="62" t="s">
        <v>554</v>
      </c>
      <c r="T3154" s="6"/>
    </row>
    <row r="3155" spans="2:26" x14ac:dyDescent="0.25">
      <c r="B3155" s="36" t="s">
        <v>227</v>
      </c>
      <c r="C3155" s="36" t="s">
        <v>227</v>
      </c>
      <c r="D3155" s="37">
        <v>90</v>
      </c>
      <c r="E3155" s="37">
        <v>40</v>
      </c>
      <c r="F3155" s="37">
        <v>21</v>
      </c>
      <c r="G3155" s="38" t="str">
        <f t="shared" si="520"/>
        <v>4.4.90.40.21</v>
      </c>
      <c r="H3155" s="23" t="s">
        <v>364</v>
      </c>
      <c r="I3155" s="38" t="str">
        <f t="shared" si="519"/>
        <v>A</v>
      </c>
      <c r="J3155" s="38">
        <f t="shared" si="521"/>
        <v>5</v>
      </c>
      <c r="K3155" s="39" t="s">
        <v>47</v>
      </c>
      <c r="L3155" s="38" t="s">
        <v>770</v>
      </c>
      <c r="M3155" s="38" t="s">
        <v>545</v>
      </c>
      <c r="N3155" s="59" t="s">
        <v>549</v>
      </c>
      <c r="O3155" s="62" t="s">
        <v>554</v>
      </c>
      <c r="T3155" s="6"/>
    </row>
    <row r="3156" spans="2:26" x14ac:dyDescent="0.25">
      <c r="B3156" s="36" t="s">
        <v>227</v>
      </c>
      <c r="C3156" s="36" t="s">
        <v>227</v>
      </c>
      <c r="D3156" s="37" t="s">
        <v>136</v>
      </c>
      <c r="E3156" s="37" t="s">
        <v>153</v>
      </c>
      <c r="F3156" s="37" t="s">
        <v>191</v>
      </c>
      <c r="G3156" s="38" t="str">
        <f t="shared" si="520"/>
        <v>4.4.90.40.99</v>
      </c>
      <c r="H3156" s="23" t="s">
        <v>370</v>
      </c>
      <c r="I3156" s="38" t="str">
        <f t="shared" si="519"/>
        <v>A</v>
      </c>
      <c r="J3156" s="38">
        <f t="shared" si="521"/>
        <v>5</v>
      </c>
      <c r="K3156" s="39" t="s">
        <v>47</v>
      </c>
      <c r="L3156" s="38" t="s">
        <v>770</v>
      </c>
      <c r="M3156" s="38" t="s">
        <v>545</v>
      </c>
      <c r="N3156" s="59" t="s">
        <v>549</v>
      </c>
      <c r="O3156" s="62" t="s">
        <v>554</v>
      </c>
      <c r="T3156" s="6"/>
    </row>
    <row r="3157" spans="2:26" x14ac:dyDescent="0.25">
      <c r="B3157" s="30" t="s">
        <v>227</v>
      </c>
      <c r="C3157" s="31" t="s">
        <v>227</v>
      </c>
      <c r="D3157" s="31" t="s">
        <v>136</v>
      </c>
      <c r="E3157" s="31" t="s">
        <v>169</v>
      </c>
      <c r="F3157" s="31" t="s">
        <v>186</v>
      </c>
      <c r="G3157" s="32" t="str">
        <f t="shared" si="520"/>
        <v>4.4.90.47.00</v>
      </c>
      <c r="H3157" s="33" t="s">
        <v>108</v>
      </c>
      <c r="I3157" s="34" t="str">
        <f t="shared" si="519"/>
        <v>S</v>
      </c>
      <c r="J3157" s="32">
        <f t="shared" si="521"/>
        <v>4</v>
      </c>
      <c r="K3157" s="35" t="s">
        <v>46</v>
      </c>
      <c r="L3157" s="32" t="s">
        <v>770</v>
      </c>
      <c r="M3157" s="32" t="s">
        <v>544</v>
      </c>
      <c r="N3157" s="59" t="s">
        <v>549</v>
      </c>
      <c r="O3157" s="61" t="s">
        <v>554</v>
      </c>
      <c r="T3157" s="6"/>
    </row>
    <row r="3158" spans="2:26" x14ac:dyDescent="0.25">
      <c r="B3158" s="36" t="s">
        <v>227</v>
      </c>
      <c r="C3158" s="37" t="s">
        <v>227</v>
      </c>
      <c r="D3158" s="37" t="s">
        <v>136</v>
      </c>
      <c r="E3158" s="37" t="s">
        <v>169</v>
      </c>
      <c r="F3158" s="37" t="s">
        <v>173</v>
      </c>
      <c r="G3158" s="38" t="str">
        <f t="shared" si="520"/>
        <v>4.4.90.47.01</v>
      </c>
      <c r="H3158" s="45" t="s">
        <v>801</v>
      </c>
      <c r="I3158" s="38" t="str">
        <f t="shared" si="519"/>
        <v>A</v>
      </c>
      <c r="J3158" s="38">
        <f t="shared" si="521"/>
        <v>5</v>
      </c>
      <c r="K3158" s="39" t="s">
        <v>47</v>
      </c>
      <c r="L3158" s="38" t="s">
        <v>770</v>
      </c>
      <c r="M3158" s="38" t="s">
        <v>545</v>
      </c>
      <c r="N3158" s="67" t="s">
        <v>549</v>
      </c>
      <c r="O3158" s="62" t="s">
        <v>554</v>
      </c>
      <c r="T3158" s="6"/>
    </row>
    <row r="3159" spans="2:26" x14ac:dyDescent="0.25">
      <c r="B3159" s="36" t="s">
        <v>227</v>
      </c>
      <c r="C3159" s="37" t="s">
        <v>227</v>
      </c>
      <c r="D3159" s="37" t="s">
        <v>136</v>
      </c>
      <c r="E3159" s="37" t="s">
        <v>169</v>
      </c>
      <c r="F3159" s="37" t="s">
        <v>138</v>
      </c>
      <c r="G3159" s="38" t="str">
        <f t="shared" si="520"/>
        <v>4.4.90.47.02</v>
      </c>
      <c r="H3159" s="45" t="s">
        <v>802</v>
      </c>
      <c r="I3159" s="38" t="str">
        <f t="shared" si="519"/>
        <v>A</v>
      </c>
      <c r="J3159" s="38">
        <f t="shared" si="521"/>
        <v>5</v>
      </c>
      <c r="K3159" s="39" t="s">
        <v>47</v>
      </c>
      <c r="L3159" s="38" t="s">
        <v>770</v>
      </c>
      <c r="M3159" s="38" t="s">
        <v>545</v>
      </c>
      <c r="N3159" s="67" t="s">
        <v>549</v>
      </c>
      <c r="O3159" s="62" t="s">
        <v>554</v>
      </c>
      <c r="T3159" s="6"/>
    </row>
    <row r="3160" spans="2:26" x14ac:dyDescent="0.25">
      <c r="B3160" s="36" t="s">
        <v>227</v>
      </c>
      <c r="C3160" s="37" t="s">
        <v>227</v>
      </c>
      <c r="D3160" s="37" t="s">
        <v>136</v>
      </c>
      <c r="E3160" s="37" t="s">
        <v>169</v>
      </c>
      <c r="F3160" s="37" t="s">
        <v>139</v>
      </c>
      <c r="G3160" s="38" t="str">
        <f t="shared" si="520"/>
        <v>4.4.90.47.03</v>
      </c>
      <c r="H3160" s="45" t="s">
        <v>803</v>
      </c>
      <c r="I3160" s="38" t="str">
        <f t="shared" si="519"/>
        <v>A</v>
      </c>
      <c r="J3160" s="38">
        <f t="shared" si="521"/>
        <v>5</v>
      </c>
      <c r="K3160" s="39" t="s">
        <v>47</v>
      </c>
      <c r="L3160" s="38" t="s">
        <v>770</v>
      </c>
      <c r="M3160" s="38" t="s">
        <v>545</v>
      </c>
      <c r="N3160" s="67" t="s">
        <v>549</v>
      </c>
      <c r="O3160" s="62" t="s">
        <v>554</v>
      </c>
      <c r="T3160" s="6"/>
    </row>
    <row r="3161" spans="2:26" x14ac:dyDescent="0.25">
      <c r="B3161" s="36" t="s">
        <v>227</v>
      </c>
      <c r="C3161" s="36" t="s">
        <v>227</v>
      </c>
      <c r="D3161" s="37" t="s">
        <v>136</v>
      </c>
      <c r="E3161" s="37" t="s">
        <v>169</v>
      </c>
      <c r="F3161" s="37" t="s">
        <v>183</v>
      </c>
      <c r="G3161" s="38" t="str">
        <f t="shared" si="520"/>
        <v>4.4.90.47.10</v>
      </c>
      <c r="H3161" s="45" t="s">
        <v>647</v>
      </c>
      <c r="I3161" s="38" t="str">
        <f t="shared" si="519"/>
        <v>A</v>
      </c>
      <c r="J3161" s="38">
        <f t="shared" si="521"/>
        <v>5</v>
      </c>
      <c r="K3161" s="39" t="s">
        <v>47</v>
      </c>
      <c r="L3161" s="38" t="s">
        <v>770</v>
      </c>
      <c r="M3161" s="38" t="s">
        <v>545</v>
      </c>
      <c r="N3161" s="67" t="s">
        <v>549</v>
      </c>
      <c r="O3161" s="62" t="s">
        <v>554</v>
      </c>
      <c r="T3161" s="6"/>
    </row>
    <row r="3162" spans="2:26" x14ac:dyDescent="0.25">
      <c r="B3162" s="36" t="s">
        <v>227</v>
      </c>
      <c r="C3162" s="36" t="s">
        <v>227</v>
      </c>
      <c r="D3162" s="37" t="s">
        <v>136</v>
      </c>
      <c r="E3162" s="37" t="s">
        <v>169</v>
      </c>
      <c r="F3162" s="37" t="s">
        <v>145</v>
      </c>
      <c r="G3162" s="38" t="str">
        <f t="shared" si="520"/>
        <v>4.4.90.47.12</v>
      </c>
      <c r="H3162" s="45" t="s">
        <v>648</v>
      </c>
      <c r="I3162" s="38" t="str">
        <f t="shared" si="519"/>
        <v>A</v>
      </c>
      <c r="J3162" s="38">
        <f t="shared" si="521"/>
        <v>5</v>
      </c>
      <c r="K3162" s="39" t="s">
        <v>47</v>
      </c>
      <c r="L3162" s="38" t="s">
        <v>770</v>
      </c>
      <c r="M3162" s="38" t="s">
        <v>545</v>
      </c>
      <c r="N3162" s="67" t="s">
        <v>549</v>
      </c>
      <c r="O3162" s="62" t="s">
        <v>554</v>
      </c>
      <c r="T3162" s="6"/>
    </row>
    <row r="3163" spans="2:26" x14ac:dyDescent="0.25">
      <c r="B3163" s="36" t="s">
        <v>227</v>
      </c>
      <c r="C3163" s="36" t="s">
        <v>227</v>
      </c>
      <c r="D3163" s="37" t="s">
        <v>136</v>
      </c>
      <c r="E3163" s="37" t="s">
        <v>169</v>
      </c>
      <c r="F3163" s="37" t="s">
        <v>147</v>
      </c>
      <c r="G3163" s="38" t="str">
        <f t="shared" si="520"/>
        <v>4.4.90.47.15</v>
      </c>
      <c r="H3163" s="45" t="s">
        <v>649</v>
      </c>
      <c r="I3163" s="38" t="str">
        <f t="shared" si="519"/>
        <v>A</v>
      </c>
      <c r="J3163" s="38">
        <f t="shared" si="521"/>
        <v>5</v>
      </c>
      <c r="K3163" s="39" t="s">
        <v>47</v>
      </c>
      <c r="L3163" s="38" t="s">
        <v>770</v>
      </c>
      <c r="M3163" s="38" t="s">
        <v>545</v>
      </c>
      <c r="N3163" s="67" t="s">
        <v>549</v>
      </c>
      <c r="O3163" s="62" t="s">
        <v>554</v>
      </c>
      <c r="T3163" s="6"/>
    </row>
    <row r="3164" spans="2:26" x14ac:dyDescent="0.25">
      <c r="B3164" s="36" t="s">
        <v>227</v>
      </c>
      <c r="C3164" s="36" t="s">
        <v>227</v>
      </c>
      <c r="D3164" s="37" t="s">
        <v>136</v>
      </c>
      <c r="E3164" s="37" t="s">
        <v>169</v>
      </c>
      <c r="F3164" s="37" t="s">
        <v>177</v>
      </c>
      <c r="G3164" s="38" t="str">
        <f t="shared" si="520"/>
        <v>4.4.90.47.16</v>
      </c>
      <c r="H3164" s="45" t="s">
        <v>322</v>
      </c>
      <c r="I3164" s="38" t="str">
        <f t="shared" si="519"/>
        <v>A</v>
      </c>
      <c r="J3164" s="38">
        <f t="shared" si="521"/>
        <v>5</v>
      </c>
      <c r="K3164" s="39" t="s">
        <v>47</v>
      </c>
      <c r="L3164" s="38" t="s">
        <v>770</v>
      </c>
      <c r="M3164" s="38" t="s">
        <v>545</v>
      </c>
      <c r="N3164" s="67" t="s">
        <v>549</v>
      </c>
      <c r="O3164" s="62" t="s">
        <v>554</v>
      </c>
      <c r="T3164" s="6"/>
    </row>
    <row r="3165" spans="2:26" x14ac:dyDescent="0.25">
      <c r="B3165" s="36" t="s">
        <v>227</v>
      </c>
      <c r="C3165" s="36" t="s">
        <v>227</v>
      </c>
      <c r="D3165" s="37" t="s">
        <v>136</v>
      </c>
      <c r="E3165" s="37" t="s">
        <v>169</v>
      </c>
      <c r="F3165" s="37" t="s">
        <v>148</v>
      </c>
      <c r="G3165" s="38" t="str">
        <f t="shared" si="520"/>
        <v>4.4.90.47.18</v>
      </c>
      <c r="H3165" s="45" t="s">
        <v>650</v>
      </c>
      <c r="I3165" s="38" t="str">
        <f t="shared" si="519"/>
        <v>A</v>
      </c>
      <c r="J3165" s="38">
        <f t="shared" si="521"/>
        <v>5</v>
      </c>
      <c r="K3165" s="39" t="s">
        <v>47</v>
      </c>
      <c r="L3165" s="38" t="s">
        <v>770</v>
      </c>
      <c r="M3165" s="38" t="s">
        <v>545</v>
      </c>
      <c r="N3165" s="67" t="s">
        <v>549</v>
      </c>
      <c r="O3165" s="62" t="s">
        <v>554</v>
      </c>
      <c r="T3165" s="6"/>
    </row>
    <row r="3166" spans="2:26" x14ac:dyDescent="0.25">
      <c r="B3166" s="36" t="s">
        <v>227</v>
      </c>
      <c r="C3166" s="36" t="s">
        <v>227</v>
      </c>
      <c r="D3166" s="37" t="s">
        <v>136</v>
      </c>
      <c r="E3166" s="37" t="s">
        <v>169</v>
      </c>
      <c r="F3166" s="37" t="s">
        <v>180</v>
      </c>
      <c r="G3166" s="38" t="str">
        <f t="shared" si="520"/>
        <v>4.4.90.47.22</v>
      </c>
      <c r="H3166" s="45" t="s">
        <v>651</v>
      </c>
      <c r="I3166" s="38" t="str">
        <f t="shared" si="519"/>
        <v>A</v>
      </c>
      <c r="J3166" s="38">
        <f t="shared" si="521"/>
        <v>5</v>
      </c>
      <c r="K3166" s="39" t="s">
        <v>47</v>
      </c>
      <c r="L3166" s="38" t="s">
        <v>770</v>
      </c>
      <c r="M3166" s="38" t="s">
        <v>545</v>
      </c>
      <c r="N3166" s="67" t="s">
        <v>549</v>
      </c>
      <c r="O3166" s="62" t="s">
        <v>554</v>
      </c>
      <c r="Q3166" s="2" t="str">
        <f>B3166&amp;"."&amp;C3166&amp;"."&amp;D3166&amp;"."&amp;E3166&amp;"."&amp;F3166</f>
        <v>4.4.90.47.22</v>
      </c>
      <c r="R3166" s="2" t="str">
        <f>SUBSTITUTE(Q3166,".","")</f>
        <v>44904722</v>
      </c>
      <c r="S3166" s="2" t="b">
        <f>R3166=T3166</f>
        <v>1</v>
      </c>
      <c r="T3166" s="6" t="str">
        <f>TRIM(SUBSTITUTE(TEXT(G3166,"00000000"),".",""))</f>
        <v>44904722</v>
      </c>
      <c r="V3166" s="9" t="str">
        <f>IF(IFERROR(SEARCH("Último",K3166),0)&gt;0,"A","S")</f>
        <v>A</v>
      </c>
      <c r="W3166" s="2" t="b">
        <f>V3166=I3166</f>
        <v>1</v>
      </c>
      <c r="Y3166" s="2" t="str">
        <f>G3166&amp;" - "&amp;H3166</f>
        <v>4.4.90.47.22 - CONTRIBUIÇÃO PARA O CUSTEIO DA ILUMINAÇÃO PÚBLICA</v>
      </c>
      <c r="Z3166" s="2" t="s">
        <v>549</v>
      </c>
    </row>
    <row r="3167" spans="2:26" x14ac:dyDescent="0.25">
      <c r="B3167" s="36" t="s">
        <v>227</v>
      </c>
      <c r="C3167" s="36" t="s">
        <v>227</v>
      </c>
      <c r="D3167" s="37" t="s">
        <v>136</v>
      </c>
      <c r="E3167" s="37" t="s">
        <v>169</v>
      </c>
      <c r="F3167" s="37" t="s">
        <v>191</v>
      </c>
      <c r="G3167" s="38" t="str">
        <f t="shared" si="520"/>
        <v>4.4.90.47.99</v>
      </c>
      <c r="H3167" s="45" t="s">
        <v>652</v>
      </c>
      <c r="I3167" s="38" t="str">
        <f t="shared" si="519"/>
        <v>A</v>
      </c>
      <c r="J3167" s="38">
        <f t="shared" si="521"/>
        <v>5</v>
      </c>
      <c r="K3167" s="39" t="s">
        <v>47</v>
      </c>
      <c r="L3167" s="38" t="s">
        <v>770</v>
      </c>
      <c r="M3167" s="38" t="s">
        <v>545</v>
      </c>
      <c r="N3167" s="67" t="s">
        <v>549</v>
      </c>
      <c r="O3167" s="62" t="s">
        <v>554</v>
      </c>
      <c r="Q3167" s="2" t="str">
        <f>B3167&amp;"."&amp;C3167&amp;"."&amp;D3167&amp;"."&amp;E3167&amp;"."&amp;F3167</f>
        <v>4.4.90.47.99</v>
      </c>
      <c r="R3167" s="2" t="str">
        <f>SUBSTITUTE(Q3167,".","")</f>
        <v>44904799</v>
      </c>
      <c r="S3167" s="2" t="b">
        <f>R3167=T3167</f>
        <v>1</v>
      </c>
      <c r="T3167" s="6" t="str">
        <f>TRIM(SUBSTITUTE(TEXT(G3167,"00000000"),".",""))</f>
        <v>44904799</v>
      </c>
      <c r="V3167" s="9" t="str">
        <f>IF(IFERROR(SEARCH("Último",K3167),0)&gt;0,"A","S")</f>
        <v>A</v>
      </c>
      <c r="W3167" s="2" t="b">
        <f>V3167=I3167</f>
        <v>1</v>
      </c>
      <c r="Y3167" s="2" t="str">
        <f>G3167&amp;" - "&amp;H3167</f>
        <v>4.4.90.47.99 - OUTRAS OBRIGAÇÕES TRIBUTÁRIAS E CONTRIBUTIVAS</v>
      </c>
      <c r="Z3167" s="2" t="s">
        <v>549</v>
      </c>
    </row>
    <row r="3168" spans="2:26" x14ac:dyDescent="0.25">
      <c r="B3168" s="30" t="s">
        <v>227</v>
      </c>
      <c r="C3168" s="31" t="s">
        <v>227</v>
      </c>
      <c r="D3168" s="31" t="s">
        <v>136</v>
      </c>
      <c r="E3168" s="31" t="s">
        <v>192</v>
      </c>
      <c r="F3168" s="31" t="s">
        <v>186</v>
      </c>
      <c r="G3168" s="32" t="str">
        <f t="shared" si="520"/>
        <v>4.4.90.51.00</v>
      </c>
      <c r="H3168" s="41" t="s">
        <v>119</v>
      </c>
      <c r="I3168" s="34" t="str">
        <f t="shared" si="519"/>
        <v>S</v>
      </c>
      <c r="J3168" s="32">
        <f t="shared" si="521"/>
        <v>4</v>
      </c>
      <c r="K3168" s="35" t="s">
        <v>46</v>
      </c>
      <c r="L3168" s="32" t="s">
        <v>770</v>
      </c>
      <c r="M3168" s="32" t="s">
        <v>544</v>
      </c>
      <c r="N3168" s="59" t="s">
        <v>549</v>
      </c>
      <c r="O3168" s="61" t="s">
        <v>554</v>
      </c>
      <c r="Q3168" s="2" t="str">
        <f>B3168&amp;"."&amp;C3168&amp;"."&amp;D3168&amp;"."&amp;E3168&amp;"."&amp;F3168</f>
        <v>4.4.90.51.00</v>
      </c>
      <c r="R3168" s="2" t="str">
        <f>SUBSTITUTE(Q3168,".","")</f>
        <v>44905100</v>
      </c>
      <c r="S3168" s="2" t="b">
        <f>R3168=T3168</f>
        <v>1</v>
      </c>
      <c r="T3168" s="6" t="str">
        <f>TRIM(SUBSTITUTE(TEXT(G3168,"00000000"),".",""))</f>
        <v>44905100</v>
      </c>
      <c r="V3168" s="9" t="str">
        <f>IF(IFERROR(SEARCH("Último",K3168),0)&gt;0,"A","S")</f>
        <v>S</v>
      </c>
      <c r="W3168" s="2" t="b">
        <f>V3168=I3168</f>
        <v>1</v>
      </c>
      <c r="Y3168" s="2" t="str">
        <f>G3168&amp;" - "&amp;H3168</f>
        <v>4.4.90.51.00 - OBRAS E INSTALAÇÕES</v>
      </c>
      <c r="Z3168" s="2" t="s">
        <v>549</v>
      </c>
    </row>
    <row r="3169" spans="2:26" x14ac:dyDescent="0.25">
      <c r="B3169" s="36" t="s">
        <v>227</v>
      </c>
      <c r="C3169" s="37" t="s">
        <v>227</v>
      </c>
      <c r="D3169" s="37" t="s">
        <v>136</v>
      </c>
      <c r="E3169" s="37" t="s">
        <v>192</v>
      </c>
      <c r="F3169" s="37" t="s">
        <v>143</v>
      </c>
      <c r="G3169" s="38" t="str">
        <f t="shared" si="520"/>
        <v>4.4.90.51.07</v>
      </c>
      <c r="H3169" s="23" t="s">
        <v>715</v>
      </c>
      <c r="I3169" s="38" t="str">
        <f t="shared" si="519"/>
        <v>A</v>
      </c>
      <c r="J3169" s="38">
        <f t="shared" si="521"/>
        <v>5</v>
      </c>
      <c r="K3169" s="39" t="s">
        <v>47</v>
      </c>
      <c r="L3169" s="38" t="s">
        <v>770</v>
      </c>
      <c r="M3169" s="38" t="s">
        <v>545</v>
      </c>
      <c r="N3169" s="59" t="s">
        <v>549</v>
      </c>
      <c r="O3169" s="62" t="s">
        <v>554</v>
      </c>
      <c r="T3169" s="6"/>
    </row>
    <row r="3170" spans="2:26" x14ac:dyDescent="0.25">
      <c r="B3170" s="36" t="s">
        <v>227</v>
      </c>
      <c r="C3170" s="37" t="s">
        <v>227</v>
      </c>
      <c r="D3170" s="37" t="s">
        <v>136</v>
      </c>
      <c r="E3170" s="37" t="s">
        <v>192</v>
      </c>
      <c r="F3170" s="37" t="s">
        <v>217</v>
      </c>
      <c r="G3170" s="38" t="str">
        <f t="shared" si="520"/>
        <v>4.4.90.51.80</v>
      </c>
      <c r="H3170" s="23" t="s">
        <v>7</v>
      </c>
      <c r="I3170" s="38" t="str">
        <f t="shared" si="519"/>
        <v>A</v>
      </c>
      <c r="J3170" s="38">
        <f t="shared" si="521"/>
        <v>5</v>
      </c>
      <c r="K3170" s="39" t="s">
        <v>47</v>
      </c>
      <c r="L3170" s="38" t="s">
        <v>770</v>
      </c>
      <c r="M3170" s="38" t="s">
        <v>544</v>
      </c>
      <c r="N3170" s="59" t="s">
        <v>549</v>
      </c>
      <c r="O3170" s="62" t="s">
        <v>554</v>
      </c>
      <c r="Q3170" s="2" t="str">
        <f>B3170&amp;"."&amp;C3170&amp;"."&amp;D3170&amp;"."&amp;E3170&amp;"."&amp;F3170</f>
        <v>4.4.90.51.80</v>
      </c>
      <c r="R3170" s="2" t="str">
        <f>SUBSTITUTE(Q3170,".","")</f>
        <v>44905180</v>
      </c>
      <c r="S3170" s="2" t="b">
        <f>R3170=T3170</f>
        <v>1</v>
      </c>
      <c r="T3170" s="6" t="str">
        <f>TRIM(SUBSTITUTE(TEXT(G3170,"00000000"),".",""))</f>
        <v>44905180</v>
      </c>
      <c r="V3170" s="9" t="str">
        <f>IF(IFERROR(SEARCH("Último",K3170),0)&gt;0,"A","S")</f>
        <v>A</v>
      </c>
      <c r="W3170" s="2" t="b">
        <f>V3170=I3170</f>
        <v>1</v>
      </c>
      <c r="Y3170" s="2" t="str">
        <f>G3170&amp;" - "&amp;H3170</f>
        <v>4.4.90.51.80 - ESTUDOS E PROJETOS</v>
      </c>
      <c r="Z3170" s="2" t="s">
        <v>549</v>
      </c>
    </row>
    <row r="3171" spans="2:26" x14ac:dyDescent="0.25">
      <c r="B3171" s="36" t="s">
        <v>227</v>
      </c>
      <c r="C3171" s="37" t="s">
        <v>227</v>
      </c>
      <c r="D3171" s="37" t="s">
        <v>136</v>
      </c>
      <c r="E3171" s="37" t="s">
        <v>192</v>
      </c>
      <c r="F3171" s="37" t="s">
        <v>233</v>
      </c>
      <c r="G3171" s="38" t="str">
        <f t="shared" si="520"/>
        <v>4.4.90.51.91</v>
      </c>
      <c r="H3171" s="23" t="s">
        <v>6</v>
      </c>
      <c r="I3171" s="38" t="str">
        <f t="shared" ref="I3171:I3234" si="522">IF(J3171&lt;J3172,"S","A")</f>
        <v>A</v>
      </c>
      <c r="J3171" s="38">
        <f t="shared" si="521"/>
        <v>5</v>
      </c>
      <c r="K3171" s="39" t="s">
        <v>47</v>
      </c>
      <c r="L3171" s="38" t="s">
        <v>770</v>
      </c>
      <c r="M3171" s="38" t="s">
        <v>544</v>
      </c>
      <c r="N3171" s="59" t="s">
        <v>549</v>
      </c>
      <c r="O3171" s="62" t="s">
        <v>554</v>
      </c>
      <c r="Q3171" s="2" t="str">
        <f>B3171&amp;"."&amp;C3171&amp;"."&amp;D3171&amp;"."&amp;E3171&amp;"."&amp;F3171</f>
        <v>4.4.90.51.91</v>
      </c>
      <c r="R3171" s="2" t="str">
        <f>SUBSTITUTE(Q3171,".","")</f>
        <v>44905191</v>
      </c>
      <c r="S3171" s="2" t="b">
        <f>R3171=T3171</f>
        <v>1</v>
      </c>
      <c r="T3171" s="6" t="str">
        <f>TRIM(SUBSTITUTE(TEXT(G3171,"00000000"),".",""))</f>
        <v>44905191</v>
      </c>
      <c r="V3171" s="9" t="str">
        <f>IF(IFERROR(SEARCH("Último",K3171),0)&gt;0,"A","S")</f>
        <v>A</v>
      </c>
      <c r="W3171" s="2" t="b">
        <f>V3171=I3171</f>
        <v>1</v>
      </c>
      <c r="Y3171" s="2" t="str">
        <f>G3171&amp;" - "&amp;H3171</f>
        <v>4.4.90.51.91 - OBRAS EM ANDAMENTO</v>
      </c>
      <c r="Z3171" s="2" t="s">
        <v>549</v>
      </c>
    </row>
    <row r="3172" spans="2:26" x14ac:dyDescent="0.25">
      <c r="B3172" s="36" t="s">
        <v>227</v>
      </c>
      <c r="C3172" s="37" t="s">
        <v>227</v>
      </c>
      <c r="D3172" s="37" t="s">
        <v>136</v>
      </c>
      <c r="E3172" s="37" t="s">
        <v>192</v>
      </c>
      <c r="F3172" s="37" t="s">
        <v>185</v>
      </c>
      <c r="G3172" s="38" t="str">
        <f t="shared" si="520"/>
        <v>4.4.90.51.92</v>
      </c>
      <c r="H3172" s="23" t="s">
        <v>716</v>
      </c>
      <c r="I3172" s="38" t="str">
        <f t="shared" si="522"/>
        <v>A</v>
      </c>
      <c r="J3172" s="38">
        <f t="shared" si="521"/>
        <v>5</v>
      </c>
      <c r="K3172" s="39" t="s">
        <v>47</v>
      </c>
      <c r="L3172" s="38" t="s">
        <v>770</v>
      </c>
      <c r="M3172" s="38" t="s">
        <v>545</v>
      </c>
      <c r="N3172" s="59" t="s">
        <v>549</v>
      </c>
      <c r="O3172" s="62" t="s">
        <v>554</v>
      </c>
      <c r="T3172" s="6"/>
    </row>
    <row r="3173" spans="2:26" x14ac:dyDescent="0.25">
      <c r="B3173" s="36" t="s">
        <v>227</v>
      </c>
      <c r="C3173" s="37" t="s">
        <v>227</v>
      </c>
      <c r="D3173" s="37" t="s">
        <v>136</v>
      </c>
      <c r="E3173" s="37" t="s">
        <v>192</v>
      </c>
      <c r="F3173" s="37" t="s">
        <v>223</v>
      </c>
      <c r="G3173" s="38" t="str">
        <f t="shared" si="520"/>
        <v>4.4.90.51.93</v>
      </c>
      <c r="H3173" s="23" t="s">
        <v>717</v>
      </c>
      <c r="I3173" s="38" t="str">
        <f t="shared" si="522"/>
        <v>A</v>
      </c>
      <c r="J3173" s="38">
        <f t="shared" si="521"/>
        <v>5</v>
      </c>
      <c r="K3173" s="39" t="s">
        <v>47</v>
      </c>
      <c r="L3173" s="38" t="s">
        <v>770</v>
      </c>
      <c r="M3173" s="38" t="s">
        <v>545</v>
      </c>
      <c r="N3173" s="59" t="s">
        <v>549</v>
      </c>
      <c r="O3173" s="62" t="s">
        <v>554</v>
      </c>
      <c r="T3173" s="6"/>
    </row>
    <row r="3174" spans="2:26" x14ac:dyDescent="0.25">
      <c r="B3174" s="36" t="s">
        <v>227</v>
      </c>
      <c r="C3174" s="37" t="s">
        <v>227</v>
      </c>
      <c r="D3174" s="37" t="s">
        <v>136</v>
      </c>
      <c r="E3174" s="37" t="s">
        <v>192</v>
      </c>
      <c r="F3174" s="37" t="s">
        <v>413</v>
      </c>
      <c r="G3174" s="38" t="str">
        <f t="shared" si="520"/>
        <v>4.4.90.51.97</v>
      </c>
      <c r="H3174" s="23" t="s">
        <v>718</v>
      </c>
      <c r="I3174" s="38" t="str">
        <f t="shared" si="522"/>
        <v>A</v>
      </c>
      <c r="J3174" s="38">
        <f t="shared" si="521"/>
        <v>5</v>
      </c>
      <c r="K3174" s="39" t="s">
        <v>47</v>
      </c>
      <c r="L3174" s="38" t="s">
        <v>770</v>
      </c>
      <c r="M3174" s="38" t="s">
        <v>545</v>
      </c>
      <c r="N3174" s="59" t="s">
        <v>549</v>
      </c>
      <c r="O3174" s="62" t="s">
        <v>554</v>
      </c>
      <c r="T3174" s="6"/>
    </row>
    <row r="3175" spans="2:26" x14ac:dyDescent="0.25">
      <c r="B3175" s="36" t="s">
        <v>227</v>
      </c>
      <c r="C3175" s="37" t="s">
        <v>227</v>
      </c>
      <c r="D3175" s="37" t="s">
        <v>136</v>
      </c>
      <c r="E3175" s="37" t="s">
        <v>192</v>
      </c>
      <c r="F3175" s="37" t="s">
        <v>414</v>
      </c>
      <c r="G3175" s="38" t="str">
        <f t="shared" si="520"/>
        <v>4.4.90.51.98</v>
      </c>
      <c r="H3175" s="23" t="s">
        <v>719</v>
      </c>
      <c r="I3175" s="38" t="str">
        <f t="shared" si="522"/>
        <v>A</v>
      </c>
      <c r="J3175" s="38">
        <f t="shared" si="521"/>
        <v>5</v>
      </c>
      <c r="K3175" s="39" t="s">
        <v>47</v>
      </c>
      <c r="L3175" s="38" t="s">
        <v>770</v>
      </c>
      <c r="M3175" s="38" t="s">
        <v>545</v>
      </c>
      <c r="N3175" s="59" t="s">
        <v>549</v>
      </c>
      <c r="O3175" s="62" t="s">
        <v>554</v>
      </c>
      <c r="T3175" s="6"/>
    </row>
    <row r="3176" spans="2:26" s="3" customFormat="1" x14ac:dyDescent="0.25">
      <c r="B3176" s="36" t="s">
        <v>227</v>
      </c>
      <c r="C3176" s="37" t="s">
        <v>227</v>
      </c>
      <c r="D3176" s="37" t="s">
        <v>136</v>
      </c>
      <c r="E3176" s="37" t="s">
        <v>192</v>
      </c>
      <c r="F3176" s="37" t="s">
        <v>191</v>
      </c>
      <c r="G3176" s="38" t="str">
        <f t="shared" si="520"/>
        <v>4.4.90.51.99</v>
      </c>
      <c r="H3176" s="23" t="s">
        <v>513</v>
      </c>
      <c r="I3176" s="38" t="str">
        <f t="shared" si="522"/>
        <v>A</v>
      </c>
      <c r="J3176" s="38">
        <f t="shared" si="521"/>
        <v>5</v>
      </c>
      <c r="K3176" s="39" t="s">
        <v>47</v>
      </c>
      <c r="L3176" s="38" t="s">
        <v>770</v>
      </c>
      <c r="M3176" s="38" t="s">
        <v>544</v>
      </c>
      <c r="N3176" s="59" t="s">
        <v>549</v>
      </c>
      <c r="O3176" s="62" t="s">
        <v>554</v>
      </c>
      <c r="Q3176" s="2" t="str">
        <f t="shared" ref="Q3176:Q3214" si="523">B3176&amp;"."&amp;C3176&amp;"."&amp;D3176&amp;"."&amp;E3176&amp;"."&amp;F3176</f>
        <v>4.4.90.51.99</v>
      </c>
      <c r="R3176" s="2" t="str">
        <f t="shared" ref="R3176:R3214" si="524">SUBSTITUTE(Q3176,".","")</f>
        <v>44905199</v>
      </c>
      <c r="S3176" s="2" t="b">
        <f t="shared" ref="S3176:S3214" si="525">R3176=T3176</f>
        <v>1</v>
      </c>
      <c r="T3176" s="6" t="str">
        <f t="shared" ref="T3176:T3214" si="526">TRIM(SUBSTITUTE(TEXT(G3176,"00000000"),".",""))</f>
        <v>44905199</v>
      </c>
      <c r="V3176" s="11" t="str">
        <f t="shared" ref="V3176:V3214" si="527">IF(IFERROR(SEARCH("Último",K3176),0)&gt;0,"A","S")</f>
        <v>A</v>
      </c>
      <c r="W3176" s="3" t="b">
        <f t="shared" ref="W3176:W3214" si="528">V3176=I3176</f>
        <v>1</v>
      </c>
      <c r="Y3176" s="2" t="str">
        <f t="shared" ref="Y3176:Y3214" si="529">G3176&amp;" - "&amp;H3176</f>
        <v>4.4.90.51.99 - OUTRAS OBRAS E INSTALAÇÕES</v>
      </c>
      <c r="Z3176" s="2" t="s">
        <v>549</v>
      </c>
    </row>
    <row r="3177" spans="2:26" s="3" customFormat="1" x14ac:dyDescent="0.25">
      <c r="B3177" s="30" t="s">
        <v>227</v>
      </c>
      <c r="C3177" s="31" t="s">
        <v>227</v>
      </c>
      <c r="D3177" s="31" t="s">
        <v>136</v>
      </c>
      <c r="E3177" s="31" t="s">
        <v>193</v>
      </c>
      <c r="F3177" s="31" t="s">
        <v>186</v>
      </c>
      <c r="G3177" s="32" t="str">
        <f t="shared" si="520"/>
        <v>4.4.90.52.00</v>
      </c>
      <c r="H3177" s="41" t="s">
        <v>120</v>
      </c>
      <c r="I3177" s="34" t="str">
        <f t="shared" si="522"/>
        <v>S</v>
      </c>
      <c r="J3177" s="32">
        <f t="shared" si="521"/>
        <v>4</v>
      </c>
      <c r="K3177" s="35" t="s">
        <v>46</v>
      </c>
      <c r="L3177" s="32" t="s">
        <v>770</v>
      </c>
      <c r="M3177" s="32" t="s">
        <v>544</v>
      </c>
      <c r="N3177" s="59" t="s">
        <v>549</v>
      </c>
      <c r="O3177" s="61" t="s">
        <v>554</v>
      </c>
      <c r="Q3177" s="2" t="str">
        <f t="shared" si="523"/>
        <v>4.4.90.52.00</v>
      </c>
      <c r="R3177" s="2" t="str">
        <f t="shared" si="524"/>
        <v>44905200</v>
      </c>
      <c r="S3177" s="2" t="b">
        <f t="shared" si="525"/>
        <v>1</v>
      </c>
      <c r="T3177" s="6" t="str">
        <f t="shared" si="526"/>
        <v>44905200</v>
      </c>
      <c r="V3177" s="11" t="str">
        <f t="shared" si="527"/>
        <v>S</v>
      </c>
      <c r="W3177" s="3" t="b">
        <f t="shared" si="528"/>
        <v>1</v>
      </c>
      <c r="Y3177" s="2" t="str">
        <f t="shared" si="529"/>
        <v>4.4.90.52.00 - EQUIPAMENTOS E MATERIAL PERMANENTE</v>
      </c>
      <c r="Z3177" s="2" t="s">
        <v>549</v>
      </c>
    </row>
    <row r="3178" spans="2:26" s="3" customFormat="1" x14ac:dyDescent="0.25">
      <c r="B3178" s="36" t="s">
        <v>227</v>
      </c>
      <c r="C3178" s="37" t="s">
        <v>227</v>
      </c>
      <c r="D3178" s="37" t="s">
        <v>136</v>
      </c>
      <c r="E3178" s="37" t="s">
        <v>193</v>
      </c>
      <c r="F3178" s="37" t="s">
        <v>138</v>
      </c>
      <c r="G3178" s="38" t="str">
        <f t="shared" si="520"/>
        <v>4.4.90.52.02</v>
      </c>
      <c r="H3178" s="23" t="s">
        <v>373</v>
      </c>
      <c r="I3178" s="38" t="str">
        <f t="shared" si="522"/>
        <v>A</v>
      </c>
      <c r="J3178" s="38">
        <f t="shared" si="521"/>
        <v>5</v>
      </c>
      <c r="K3178" s="39" t="s">
        <v>47</v>
      </c>
      <c r="L3178" s="38" t="s">
        <v>770</v>
      </c>
      <c r="M3178" s="38" t="s">
        <v>545</v>
      </c>
      <c r="N3178" s="59" t="s">
        <v>549</v>
      </c>
      <c r="O3178" s="62" t="s">
        <v>554</v>
      </c>
      <c r="Q3178" s="2" t="str">
        <f t="shared" si="523"/>
        <v>4.4.90.52.02</v>
      </c>
      <c r="R3178" s="2" t="str">
        <f t="shared" si="524"/>
        <v>44905202</v>
      </c>
      <c r="S3178" s="2" t="b">
        <f t="shared" si="525"/>
        <v>1</v>
      </c>
      <c r="T3178" s="6" t="str">
        <f t="shared" si="526"/>
        <v>44905202</v>
      </c>
      <c r="V3178" s="11" t="str">
        <f t="shared" si="527"/>
        <v>A</v>
      </c>
      <c r="W3178" s="3" t="b">
        <f t="shared" si="528"/>
        <v>1</v>
      </c>
      <c r="Y3178" s="2" t="str">
        <f t="shared" si="529"/>
        <v>4.4.90.52.02 - AERONAVES</v>
      </c>
      <c r="Z3178" s="2" t="s">
        <v>549</v>
      </c>
    </row>
    <row r="3179" spans="2:26" s="3" customFormat="1" x14ac:dyDescent="0.25">
      <c r="B3179" s="36" t="s">
        <v>227</v>
      </c>
      <c r="C3179" s="37" t="s">
        <v>227</v>
      </c>
      <c r="D3179" s="37" t="s">
        <v>136</v>
      </c>
      <c r="E3179" s="37" t="s">
        <v>193</v>
      </c>
      <c r="F3179" s="37" t="s">
        <v>140</v>
      </c>
      <c r="G3179" s="38" t="str">
        <f t="shared" si="520"/>
        <v>4.4.90.52.04</v>
      </c>
      <c r="H3179" s="23" t="s">
        <v>374</v>
      </c>
      <c r="I3179" s="38" t="str">
        <f t="shared" si="522"/>
        <v>A</v>
      </c>
      <c r="J3179" s="38">
        <f t="shared" si="521"/>
        <v>5</v>
      </c>
      <c r="K3179" s="39" t="s">
        <v>47</v>
      </c>
      <c r="L3179" s="38" t="s">
        <v>770</v>
      </c>
      <c r="M3179" s="38" t="s">
        <v>545</v>
      </c>
      <c r="N3179" s="59" t="s">
        <v>549</v>
      </c>
      <c r="O3179" s="62" t="s">
        <v>554</v>
      </c>
      <c r="Q3179" s="2" t="str">
        <f t="shared" si="523"/>
        <v>4.4.90.52.04</v>
      </c>
      <c r="R3179" s="2" t="str">
        <f t="shared" si="524"/>
        <v>44905204</v>
      </c>
      <c r="S3179" s="2" t="b">
        <f t="shared" si="525"/>
        <v>1</v>
      </c>
      <c r="T3179" s="6" t="str">
        <f t="shared" si="526"/>
        <v>44905204</v>
      </c>
      <c r="V3179" s="11" t="str">
        <f t="shared" si="527"/>
        <v>A</v>
      </c>
      <c r="W3179" s="3" t="b">
        <f t="shared" si="528"/>
        <v>1</v>
      </c>
      <c r="Y3179" s="2" t="str">
        <f t="shared" si="529"/>
        <v>4.4.90.52.04 - APARELHOS DE MEDIÇÃO E ORIENTAÇÃO</v>
      </c>
      <c r="Z3179" s="2" t="s">
        <v>549</v>
      </c>
    </row>
    <row r="3180" spans="2:26" x14ac:dyDescent="0.25">
      <c r="B3180" s="36" t="s">
        <v>227</v>
      </c>
      <c r="C3180" s="37" t="s">
        <v>227</v>
      </c>
      <c r="D3180" s="37" t="s">
        <v>136</v>
      </c>
      <c r="E3180" s="37" t="s">
        <v>193</v>
      </c>
      <c r="F3180" s="37" t="s">
        <v>142</v>
      </c>
      <c r="G3180" s="38" t="str">
        <f t="shared" si="520"/>
        <v>4.4.90.52.06</v>
      </c>
      <c r="H3180" s="23" t="s">
        <v>375</v>
      </c>
      <c r="I3180" s="38" t="str">
        <f t="shared" si="522"/>
        <v>A</v>
      </c>
      <c r="J3180" s="38">
        <f t="shared" si="521"/>
        <v>5</v>
      </c>
      <c r="K3180" s="39" t="s">
        <v>47</v>
      </c>
      <c r="L3180" s="38" t="s">
        <v>770</v>
      </c>
      <c r="M3180" s="38" t="s">
        <v>545</v>
      </c>
      <c r="N3180" s="59" t="s">
        <v>549</v>
      </c>
      <c r="O3180" s="62" t="s">
        <v>554</v>
      </c>
      <c r="Q3180" s="2" t="str">
        <f t="shared" si="523"/>
        <v>4.4.90.52.06</v>
      </c>
      <c r="R3180" s="2" t="str">
        <f t="shared" si="524"/>
        <v>44905206</v>
      </c>
      <c r="S3180" s="2" t="b">
        <f t="shared" si="525"/>
        <v>1</v>
      </c>
      <c r="T3180" s="6" t="str">
        <f t="shared" si="526"/>
        <v>44905206</v>
      </c>
      <c r="V3180" s="9" t="str">
        <f t="shared" si="527"/>
        <v>A</v>
      </c>
      <c r="W3180" s="2" t="b">
        <f t="shared" si="528"/>
        <v>1</v>
      </c>
      <c r="Y3180" s="2" t="str">
        <f t="shared" si="529"/>
        <v>4.4.90.52.06 - APARELHOS E EQUIPAMENTOS DE COMUNICAÇÃO</v>
      </c>
      <c r="Z3180" s="2" t="s">
        <v>549</v>
      </c>
    </row>
    <row r="3181" spans="2:26" x14ac:dyDescent="0.25">
      <c r="B3181" s="36" t="s">
        <v>227</v>
      </c>
      <c r="C3181" s="37" t="s">
        <v>227</v>
      </c>
      <c r="D3181" s="37" t="s">
        <v>136</v>
      </c>
      <c r="E3181" s="37" t="s">
        <v>193</v>
      </c>
      <c r="F3181" s="37" t="s">
        <v>144</v>
      </c>
      <c r="G3181" s="38" t="str">
        <f t="shared" si="520"/>
        <v>4.4.90.52.08</v>
      </c>
      <c r="H3181" s="23" t="s">
        <v>720</v>
      </c>
      <c r="I3181" s="38" t="str">
        <f t="shared" si="522"/>
        <v>A</v>
      </c>
      <c r="J3181" s="38">
        <f t="shared" si="521"/>
        <v>5</v>
      </c>
      <c r="K3181" s="39" t="s">
        <v>47</v>
      </c>
      <c r="L3181" s="38" t="s">
        <v>770</v>
      </c>
      <c r="M3181" s="38" t="s">
        <v>544</v>
      </c>
      <c r="N3181" s="59" t="s">
        <v>549</v>
      </c>
      <c r="O3181" s="62" t="s">
        <v>554</v>
      </c>
      <c r="Q3181" s="2" t="str">
        <f t="shared" si="523"/>
        <v>4.4.90.52.08</v>
      </c>
      <c r="R3181" s="2" t="str">
        <f t="shared" si="524"/>
        <v>44905208</v>
      </c>
      <c r="S3181" s="2" t="b">
        <f t="shared" si="525"/>
        <v>1</v>
      </c>
      <c r="T3181" s="6" t="str">
        <f t="shared" si="526"/>
        <v>44905208</v>
      </c>
      <c r="V3181" s="9" t="str">
        <f t="shared" si="527"/>
        <v>A</v>
      </c>
      <c r="W3181" s="2" t="b">
        <f t="shared" si="528"/>
        <v>1</v>
      </c>
      <c r="Y3181" s="2" t="str">
        <f t="shared" si="529"/>
        <v>4.4.90.52.08 - APARELHOS, EQUIPAMENTOS, UTENSÍLIOS MÉDICO-ODONTOLÓGICO, LABORATORIAL E HOSPITALAR</v>
      </c>
      <c r="Z3181" s="2" t="s">
        <v>549</v>
      </c>
    </row>
    <row r="3182" spans="2:26" x14ac:dyDescent="0.25">
      <c r="B3182" s="36" t="s">
        <v>227</v>
      </c>
      <c r="C3182" s="37" t="s">
        <v>227</v>
      </c>
      <c r="D3182" s="37" t="s">
        <v>136</v>
      </c>
      <c r="E3182" s="37" t="s">
        <v>193</v>
      </c>
      <c r="F3182" s="37" t="s">
        <v>183</v>
      </c>
      <c r="G3182" s="38" t="str">
        <f t="shared" si="520"/>
        <v>4.4.90.52.10</v>
      </c>
      <c r="H3182" s="23" t="s">
        <v>376</v>
      </c>
      <c r="I3182" s="38" t="str">
        <f t="shared" si="522"/>
        <v>A</v>
      </c>
      <c r="J3182" s="38">
        <f t="shared" si="521"/>
        <v>5</v>
      </c>
      <c r="K3182" s="39" t="s">
        <v>47</v>
      </c>
      <c r="L3182" s="38" t="s">
        <v>770</v>
      </c>
      <c r="M3182" s="38" t="s">
        <v>545</v>
      </c>
      <c r="N3182" s="59" t="s">
        <v>549</v>
      </c>
      <c r="O3182" s="62" t="s">
        <v>554</v>
      </c>
      <c r="Q3182" s="2" t="str">
        <f t="shared" si="523"/>
        <v>4.4.90.52.10</v>
      </c>
      <c r="R3182" s="2" t="str">
        <f t="shared" si="524"/>
        <v>44905210</v>
      </c>
      <c r="S3182" s="2" t="b">
        <f t="shared" si="525"/>
        <v>1</v>
      </c>
      <c r="T3182" s="6" t="str">
        <f t="shared" si="526"/>
        <v>44905210</v>
      </c>
      <c r="V3182" s="9" t="str">
        <f t="shared" si="527"/>
        <v>A</v>
      </c>
      <c r="W3182" s="2" t="b">
        <f t="shared" si="528"/>
        <v>1</v>
      </c>
      <c r="Y3182" s="2" t="str">
        <f t="shared" si="529"/>
        <v>4.4.90.52.10 - APARELHOS E EQUIPAMENTOS PARA ESPORTES E DIVERSÕES</v>
      </c>
      <c r="Z3182" s="2" t="s">
        <v>549</v>
      </c>
    </row>
    <row r="3183" spans="2:26" x14ac:dyDescent="0.25">
      <c r="B3183" s="36" t="s">
        <v>227</v>
      </c>
      <c r="C3183" s="37" t="s">
        <v>227</v>
      </c>
      <c r="D3183" s="37" t="s">
        <v>136</v>
      </c>
      <c r="E3183" s="37" t="s">
        <v>193</v>
      </c>
      <c r="F3183" s="37" t="s">
        <v>145</v>
      </c>
      <c r="G3183" s="38" t="str">
        <f t="shared" si="520"/>
        <v>4.4.90.52.12</v>
      </c>
      <c r="H3183" s="23" t="s">
        <v>377</v>
      </c>
      <c r="I3183" s="38" t="str">
        <f t="shared" si="522"/>
        <v>A</v>
      </c>
      <c r="J3183" s="38">
        <f t="shared" si="521"/>
        <v>5</v>
      </c>
      <c r="K3183" s="39" t="s">
        <v>47</v>
      </c>
      <c r="L3183" s="38" t="s">
        <v>770</v>
      </c>
      <c r="M3183" s="38" t="s">
        <v>545</v>
      </c>
      <c r="N3183" s="59" t="s">
        <v>549</v>
      </c>
      <c r="O3183" s="62" t="s">
        <v>554</v>
      </c>
      <c r="Q3183" s="2" t="str">
        <f t="shared" si="523"/>
        <v>4.4.90.52.12</v>
      </c>
      <c r="R3183" s="2" t="str">
        <f t="shared" si="524"/>
        <v>44905212</v>
      </c>
      <c r="S3183" s="2" t="b">
        <f t="shared" si="525"/>
        <v>1</v>
      </c>
      <c r="T3183" s="6" t="str">
        <f t="shared" si="526"/>
        <v>44905212</v>
      </c>
      <c r="V3183" s="9" t="str">
        <f t="shared" si="527"/>
        <v>A</v>
      </c>
      <c r="W3183" s="2" t="b">
        <f t="shared" si="528"/>
        <v>1</v>
      </c>
      <c r="Y3183" s="2" t="str">
        <f t="shared" si="529"/>
        <v>4.4.90.52.12 - APARELHOS E UTENSÍLIOS DOMÉSTICOS</v>
      </c>
      <c r="Z3183" s="2" t="s">
        <v>549</v>
      </c>
    </row>
    <row r="3184" spans="2:26" x14ac:dyDescent="0.25">
      <c r="B3184" s="36" t="s">
        <v>227</v>
      </c>
      <c r="C3184" s="37" t="s">
        <v>227</v>
      </c>
      <c r="D3184" s="37" t="s">
        <v>136</v>
      </c>
      <c r="E3184" s="37" t="s">
        <v>193</v>
      </c>
      <c r="F3184" s="37" t="s">
        <v>176</v>
      </c>
      <c r="G3184" s="38" t="str">
        <f t="shared" si="520"/>
        <v>4.4.90.52.14</v>
      </c>
      <c r="H3184" s="23" t="s">
        <v>378</v>
      </c>
      <c r="I3184" s="38" t="str">
        <f t="shared" si="522"/>
        <v>A</v>
      </c>
      <c r="J3184" s="38">
        <f t="shared" si="521"/>
        <v>5</v>
      </c>
      <c r="K3184" s="39" t="s">
        <v>47</v>
      </c>
      <c r="L3184" s="38" t="s">
        <v>770</v>
      </c>
      <c r="M3184" s="38" t="s">
        <v>545</v>
      </c>
      <c r="N3184" s="59" t="s">
        <v>549</v>
      </c>
      <c r="O3184" s="62" t="s">
        <v>554</v>
      </c>
      <c r="Q3184" s="2" t="str">
        <f t="shared" si="523"/>
        <v>4.4.90.52.14</v>
      </c>
      <c r="R3184" s="2" t="str">
        <f t="shared" si="524"/>
        <v>44905214</v>
      </c>
      <c r="S3184" s="2" t="b">
        <f t="shared" si="525"/>
        <v>1</v>
      </c>
      <c r="T3184" s="6" t="str">
        <f t="shared" si="526"/>
        <v>44905214</v>
      </c>
      <c r="V3184" s="9" t="str">
        <f t="shared" si="527"/>
        <v>A</v>
      </c>
      <c r="W3184" s="2" t="b">
        <f t="shared" si="528"/>
        <v>1</v>
      </c>
      <c r="Y3184" s="2" t="str">
        <f t="shared" si="529"/>
        <v>4.4.90.52.14 - ARMAMENTOS</v>
      </c>
      <c r="Z3184" s="2" t="s">
        <v>549</v>
      </c>
    </row>
    <row r="3185" spans="2:26" x14ac:dyDescent="0.25">
      <c r="B3185" s="36" t="s">
        <v>227</v>
      </c>
      <c r="C3185" s="37" t="s">
        <v>227</v>
      </c>
      <c r="D3185" s="37" t="s">
        <v>136</v>
      </c>
      <c r="E3185" s="37" t="s">
        <v>193</v>
      </c>
      <c r="F3185" s="37" t="s">
        <v>148</v>
      </c>
      <c r="G3185" s="38" t="str">
        <f t="shared" si="520"/>
        <v>4.4.90.52.18</v>
      </c>
      <c r="H3185" s="23" t="s">
        <v>379</v>
      </c>
      <c r="I3185" s="38" t="str">
        <f t="shared" si="522"/>
        <v>A</v>
      </c>
      <c r="J3185" s="38">
        <f t="shared" si="521"/>
        <v>5</v>
      </c>
      <c r="K3185" s="39" t="s">
        <v>47</v>
      </c>
      <c r="L3185" s="38" t="s">
        <v>770</v>
      </c>
      <c r="M3185" s="38" t="s">
        <v>545</v>
      </c>
      <c r="N3185" s="59" t="s">
        <v>549</v>
      </c>
      <c r="O3185" s="62" t="s">
        <v>554</v>
      </c>
      <c r="Q3185" s="2" t="str">
        <f t="shared" si="523"/>
        <v>4.4.90.52.18</v>
      </c>
      <c r="R3185" s="2" t="str">
        <f t="shared" si="524"/>
        <v>44905218</v>
      </c>
      <c r="S3185" s="2" t="b">
        <f t="shared" si="525"/>
        <v>1</v>
      </c>
      <c r="T3185" s="6" t="str">
        <f t="shared" si="526"/>
        <v>44905218</v>
      </c>
      <c r="V3185" s="9" t="str">
        <f t="shared" si="527"/>
        <v>A</v>
      </c>
      <c r="W3185" s="2" t="b">
        <f t="shared" si="528"/>
        <v>1</v>
      </c>
      <c r="Y3185" s="2" t="str">
        <f t="shared" si="529"/>
        <v>4.4.90.52.18 - COLEÇÕES E MATERIAIS BIBLIOGRÁFICOS</v>
      </c>
      <c r="Z3185" s="2" t="s">
        <v>549</v>
      </c>
    </row>
    <row r="3186" spans="2:26" x14ac:dyDescent="0.25">
      <c r="B3186" s="36" t="s">
        <v>227</v>
      </c>
      <c r="C3186" s="37" t="s">
        <v>227</v>
      </c>
      <c r="D3186" s="37" t="s">
        <v>136</v>
      </c>
      <c r="E3186" s="37" t="s">
        <v>193</v>
      </c>
      <c r="F3186" s="37" t="s">
        <v>149</v>
      </c>
      <c r="G3186" s="38" t="str">
        <f t="shared" si="520"/>
        <v>4.4.90.52.19</v>
      </c>
      <c r="H3186" s="23" t="s">
        <v>380</v>
      </c>
      <c r="I3186" s="38" t="str">
        <f t="shared" si="522"/>
        <v>A</v>
      </c>
      <c r="J3186" s="38">
        <f t="shared" si="521"/>
        <v>5</v>
      </c>
      <c r="K3186" s="39" t="s">
        <v>47</v>
      </c>
      <c r="L3186" s="38" t="s">
        <v>770</v>
      </c>
      <c r="M3186" s="38" t="s">
        <v>545</v>
      </c>
      <c r="N3186" s="59" t="s">
        <v>549</v>
      </c>
      <c r="O3186" s="62" t="s">
        <v>554</v>
      </c>
      <c r="Q3186" s="2" t="str">
        <f t="shared" si="523"/>
        <v>4.4.90.52.19</v>
      </c>
      <c r="R3186" s="2" t="str">
        <f t="shared" si="524"/>
        <v>44905219</v>
      </c>
      <c r="S3186" s="2" t="b">
        <f t="shared" si="525"/>
        <v>1</v>
      </c>
      <c r="T3186" s="6" t="str">
        <f t="shared" si="526"/>
        <v>44905219</v>
      </c>
      <c r="V3186" s="9" t="str">
        <f t="shared" si="527"/>
        <v>A</v>
      </c>
      <c r="W3186" s="2" t="b">
        <f t="shared" si="528"/>
        <v>1</v>
      </c>
      <c r="Y3186" s="2" t="str">
        <f t="shared" si="529"/>
        <v>4.4.90.52.19 - DISCOTECAS E FILMOTECAS</v>
      </c>
      <c r="Z3186" s="2" t="s">
        <v>549</v>
      </c>
    </row>
    <row r="3187" spans="2:26" x14ac:dyDescent="0.25">
      <c r="B3187" s="36" t="s">
        <v>227</v>
      </c>
      <c r="C3187" s="37" t="s">
        <v>227</v>
      </c>
      <c r="D3187" s="37" t="s">
        <v>136</v>
      </c>
      <c r="E3187" s="37" t="s">
        <v>193</v>
      </c>
      <c r="F3187" s="37" t="s">
        <v>178</v>
      </c>
      <c r="G3187" s="38" t="str">
        <f t="shared" si="520"/>
        <v>4.4.90.52.20</v>
      </c>
      <c r="H3187" s="23" t="s">
        <v>381</v>
      </c>
      <c r="I3187" s="38" t="str">
        <f t="shared" si="522"/>
        <v>A</v>
      </c>
      <c r="J3187" s="38">
        <f t="shared" si="521"/>
        <v>5</v>
      </c>
      <c r="K3187" s="39" t="s">
        <v>47</v>
      </c>
      <c r="L3187" s="38" t="s">
        <v>770</v>
      </c>
      <c r="M3187" s="38" t="s">
        <v>545</v>
      </c>
      <c r="N3187" s="59" t="s">
        <v>549</v>
      </c>
      <c r="O3187" s="62" t="s">
        <v>554</v>
      </c>
      <c r="Q3187" s="2" t="str">
        <f t="shared" si="523"/>
        <v>4.4.90.52.20</v>
      </c>
      <c r="R3187" s="2" t="str">
        <f t="shared" si="524"/>
        <v>44905220</v>
      </c>
      <c r="S3187" s="2" t="b">
        <f t="shared" si="525"/>
        <v>1</v>
      </c>
      <c r="T3187" s="6" t="str">
        <f t="shared" si="526"/>
        <v>44905220</v>
      </c>
      <c r="V3187" s="9" t="str">
        <f t="shared" si="527"/>
        <v>A</v>
      </c>
      <c r="W3187" s="2" t="b">
        <f t="shared" si="528"/>
        <v>1</v>
      </c>
      <c r="Y3187" s="2" t="str">
        <f t="shared" si="529"/>
        <v>4.4.90.52.20 - EMBARCAÇÕES</v>
      </c>
      <c r="Z3187" s="2" t="s">
        <v>549</v>
      </c>
    </row>
    <row r="3188" spans="2:26" x14ac:dyDescent="0.25">
      <c r="B3188" s="36" t="s">
        <v>227</v>
      </c>
      <c r="C3188" s="37" t="s">
        <v>227</v>
      </c>
      <c r="D3188" s="37" t="s">
        <v>136</v>
      </c>
      <c r="E3188" s="37" t="s">
        <v>193</v>
      </c>
      <c r="F3188" s="37" t="s">
        <v>180</v>
      </c>
      <c r="G3188" s="38" t="str">
        <f t="shared" si="520"/>
        <v>4.4.90.52.22</v>
      </c>
      <c r="H3188" s="23" t="s">
        <v>382</v>
      </c>
      <c r="I3188" s="38" t="str">
        <f t="shared" si="522"/>
        <v>A</v>
      </c>
      <c r="J3188" s="38">
        <f t="shared" si="521"/>
        <v>5</v>
      </c>
      <c r="K3188" s="39" t="s">
        <v>47</v>
      </c>
      <c r="L3188" s="38" t="s">
        <v>770</v>
      </c>
      <c r="M3188" s="38" t="s">
        <v>545</v>
      </c>
      <c r="N3188" s="59" t="s">
        <v>549</v>
      </c>
      <c r="O3188" s="62" t="s">
        <v>554</v>
      </c>
      <c r="Q3188" s="2" t="str">
        <f t="shared" si="523"/>
        <v>4.4.90.52.22</v>
      </c>
      <c r="R3188" s="2" t="str">
        <f t="shared" si="524"/>
        <v>44905222</v>
      </c>
      <c r="S3188" s="2" t="b">
        <f t="shared" si="525"/>
        <v>1</v>
      </c>
      <c r="T3188" s="6" t="str">
        <f t="shared" si="526"/>
        <v>44905222</v>
      </c>
      <c r="V3188" s="9" t="str">
        <f t="shared" si="527"/>
        <v>A</v>
      </c>
      <c r="W3188" s="2" t="b">
        <f t="shared" si="528"/>
        <v>1</v>
      </c>
      <c r="Y3188" s="2" t="str">
        <f t="shared" si="529"/>
        <v>4.4.90.52.22 - EQUIPAMENTOS DE MANOBRA E PATRULHAMENTO</v>
      </c>
      <c r="Z3188" s="2" t="s">
        <v>549</v>
      </c>
    </row>
    <row r="3189" spans="2:26" x14ac:dyDescent="0.25">
      <c r="B3189" s="36" t="s">
        <v>227</v>
      </c>
      <c r="C3189" s="37" t="s">
        <v>227</v>
      </c>
      <c r="D3189" s="37" t="s">
        <v>136</v>
      </c>
      <c r="E3189" s="37" t="s">
        <v>193</v>
      </c>
      <c r="F3189" s="37" t="s">
        <v>151</v>
      </c>
      <c r="G3189" s="38" t="str">
        <f t="shared" si="520"/>
        <v>4.4.90.52.24</v>
      </c>
      <c r="H3189" s="23" t="s">
        <v>383</v>
      </c>
      <c r="I3189" s="38" t="str">
        <f t="shared" si="522"/>
        <v>A</v>
      </c>
      <c r="J3189" s="38">
        <f t="shared" si="521"/>
        <v>5</v>
      </c>
      <c r="K3189" s="39" t="s">
        <v>47</v>
      </c>
      <c r="L3189" s="38" t="s">
        <v>770</v>
      </c>
      <c r="M3189" s="38" t="s">
        <v>545</v>
      </c>
      <c r="N3189" s="59" t="s">
        <v>549</v>
      </c>
      <c r="O3189" s="62" t="s">
        <v>554</v>
      </c>
      <c r="Q3189" s="2" t="str">
        <f t="shared" si="523"/>
        <v>4.4.90.52.24</v>
      </c>
      <c r="R3189" s="2" t="str">
        <f t="shared" si="524"/>
        <v>44905224</v>
      </c>
      <c r="S3189" s="2" t="b">
        <f t="shared" si="525"/>
        <v>1</v>
      </c>
      <c r="T3189" s="6" t="str">
        <f t="shared" si="526"/>
        <v>44905224</v>
      </c>
      <c r="V3189" s="9" t="str">
        <f t="shared" si="527"/>
        <v>A</v>
      </c>
      <c r="W3189" s="2" t="b">
        <f t="shared" si="528"/>
        <v>1</v>
      </c>
      <c r="Y3189" s="2" t="str">
        <f t="shared" si="529"/>
        <v>4.4.90.52.24 - EQUIPAMENTO DE PROTEÇÃO, SEGURANÇA E SOCORRO</v>
      </c>
      <c r="Z3189" s="2" t="s">
        <v>549</v>
      </c>
    </row>
    <row r="3190" spans="2:26" x14ac:dyDescent="0.25">
      <c r="B3190" s="36" t="s">
        <v>227</v>
      </c>
      <c r="C3190" s="37" t="s">
        <v>227</v>
      </c>
      <c r="D3190" s="37" t="s">
        <v>136</v>
      </c>
      <c r="E3190" s="37" t="s">
        <v>193</v>
      </c>
      <c r="F3190" s="37" t="s">
        <v>158</v>
      </c>
      <c r="G3190" s="38" t="str">
        <f t="shared" si="520"/>
        <v>4.4.90.52.26</v>
      </c>
      <c r="H3190" s="23" t="s">
        <v>384</v>
      </c>
      <c r="I3190" s="38" t="str">
        <f t="shared" si="522"/>
        <v>A</v>
      </c>
      <c r="J3190" s="38">
        <f t="shared" si="521"/>
        <v>5</v>
      </c>
      <c r="K3190" s="39" t="s">
        <v>47</v>
      </c>
      <c r="L3190" s="38" t="s">
        <v>770</v>
      </c>
      <c r="M3190" s="38" t="s">
        <v>545</v>
      </c>
      <c r="N3190" s="59" t="s">
        <v>549</v>
      </c>
      <c r="O3190" s="62" t="s">
        <v>554</v>
      </c>
      <c r="Q3190" s="2" t="str">
        <f t="shared" si="523"/>
        <v>4.4.90.52.26</v>
      </c>
      <c r="R3190" s="2" t="str">
        <f t="shared" si="524"/>
        <v>44905226</v>
      </c>
      <c r="S3190" s="2" t="b">
        <f t="shared" si="525"/>
        <v>1</v>
      </c>
      <c r="T3190" s="6" t="str">
        <f t="shared" si="526"/>
        <v>44905226</v>
      </c>
      <c r="V3190" s="9" t="str">
        <f t="shared" si="527"/>
        <v>A</v>
      </c>
      <c r="W3190" s="2" t="b">
        <f t="shared" si="528"/>
        <v>1</v>
      </c>
      <c r="Y3190" s="2" t="str">
        <f t="shared" si="529"/>
        <v>4.4.90.52.26 - INSTRUMENTOS MUSICAIS E ARTÍSTICOS</v>
      </c>
      <c r="Z3190" s="2" t="s">
        <v>549</v>
      </c>
    </row>
    <row r="3191" spans="2:26" x14ac:dyDescent="0.25">
      <c r="B3191" s="36" t="s">
        <v>227</v>
      </c>
      <c r="C3191" s="37" t="s">
        <v>227</v>
      </c>
      <c r="D3191" s="37" t="s">
        <v>136</v>
      </c>
      <c r="E3191" s="37" t="s">
        <v>193</v>
      </c>
      <c r="F3191" s="37" t="s">
        <v>182</v>
      </c>
      <c r="G3191" s="38" t="str">
        <f t="shared" si="520"/>
        <v>4.4.90.52.28</v>
      </c>
      <c r="H3191" s="23" t="s">
        <v>385</v>
      </c>
      <c r="I3191" s="38" t="str">
        <f t="shared" si="522"/>
        <v>A</v>
      </c>
      <c r="J3191" s="38">
        <f t="shared" si="521"/>
        <v>5</v>
      </c>
      <c r="K3191" s="39" t="s">
        <v>47</v>
      </c>
      <c r="L3191" s="38" t="s">
        <v>770</v>
      </c>
      <c r="M3191" s="38" t="s">
        <v>545</v>
      </c>
      <c r="N3191" s="59" t="s">
        <v>549</v>
      </c>
      <c r="O3191" s="62" t="s">
        <v>554</v>
      </c>
      <c r="Q3191" s="2" t="str">
        <f t="shared" si="523"/>
        <v>4.4.90.52.28</v>
      </c>
      <c r="R3191" s="2" t="str">
        <f t="shared" si="524"/>
        <v>44905228</v>
      </c>
      <c r="S3191" s="2" t="b">
        <f t="shared" si="525"/>
        <v>1</v>
      </c>
      <c r="T3191" s="6" t="str">
        <f t="shared" si="526"/>
        <v>44905228</v>
      </c>
      <c r="V3191" s="9" t="str">
        <f t="shared" si="527"/>
        <v>A</v>
      </c>
      <c r="W3191" s="2" t="b">
        <f t="shared" si="528"/>
        <v>1</v>
      </c>
      <c r="Y3191" s="2" t="str">
        <f t="shared" si="529"/>
        <v>4.4.90.52.28 - MÁQUINAS E EQUIPAMENTOS DE NATUREZA INDUSTRIAL</v>
      </c>
      <c r="Z3191" s="2" t="s">
        <v>549</v>
      </c>
    </row>
    <row r="3192" spans="2:26" x14ac:dyDescent="0.25">
      <c r="B3192" s="36" t="s">
        <v>227</v>
      </c>
      <c r="C3192" s="37" t="s">
        <v>227</v>
      </c>
      <c r="D3192" s="37" t="s">
        <v>136</v>
      </c>
      <c r="E3192" s="37" t="s">
        <v>193</v>
      </c>
      <c r="F3192" s="37" t="s">
        <v>137</v>
      </c>
      <c r="G3192" s="38" t="str">
        <f t="shared" si="520"/>
        <v>4.4.90.52.30</v>
      </c>
      <c r="H3192" s="23" t="s">
        <v>386</v>
      </c>
      <c r="I3192" s="38" t="str">
        <f t="shared" si="522"/>
        <v>A</v>
      </c>
      <c r="J3192" s="38">
        <f t="shared" si="521"/>
        <v>5</v>
      </c>
      <c r="K3192" s="39" t="s">
        <v>47</v>
      </c>
      <c r="L3192" s="38" t="s">
        <v>770</v>
      </c>
      <c r="M3192" s="38" t="s">
        <v>545</v>
      </c>
      <c r="N3192" s="59" t="s">
        <v>549</v>
      </c>
      <c r="O3192" s="62" t="s">
        <v>554</v>
      </c>
      <c r="Q3192" s="2" t="str">
        <f t="shared" si="523"/>
        <v>4.4.90.52.30</v>
      </c>
      <c r="R3192" s="2" t="str">
        <f t="shared" si="524"/>
        <v>44905230</v>
      </c>
      <c r="S3192" s="2" t="b">
        <f t="shared" si="525"/>
        <v>1</v>
      </c>
      <c r="T3192" s="6" t="str">
        <f t="shared" si="526"/>
        <v>44905230</v>
      </c>
      <c r="V3192" s="9" t="str">
        <f t="shared" si="527"/>
        <v>A</v>
      </c>
      <c r="W3192" s="2" t="b">
        <f t="shared" si="528"/>
        <v>1</v>
      </c>
      <c r="Y3192" s="2" t="str">
        <f t="shared" si="529"/>
        <v>4.4.90.52.30 - MÁQUINAS E EQUIPAMENTOS ENERGÉTICOS</v>
      </c>
      <c r="Z3192" s="2" t="s">
        <v>549</v>
      </c>
    </row>
    <row r="3193" spans="2:26" x14ac:dyDescent="0.25">
      <c r="B3193" s="36" t="s">
        <v>227</v>
      </c>
      <c r="C3193" s="37" t="s">
        <v>227</v>
      </c>
      <c r="D3193" s="37" t="s">
        <v>136</v>
      </c>
      <c r="E3193" s="37" t="s">
        <v>193</v>
      </c>
      <c r="F3193" s="37" t="s">
        <v>155</v>
      </c>
      <c r="G3193" s="38" t="str">
        <f t="shared" si="520"/>
        <v>4.4.90.52.32</v>
      </c>
      <c r="H3193" s="23" t="s">
        <v>387</v>
      </c>
      <c r="I3193" s="38" t="str">
        <f t="shared" si="522"/>
        <v>A</v>
      </c>
      <c r="J3193" s="38">
        <f t="shared" si="521"/>
        <v>5</v>
      </c>
      <c r="K3193" s="39" t="s">
        <v>47</v>
      </c>
      <c r="L3193" s="38" t="s">
        <v>770</v>
      </c>
      <c r="M3193" s="38" t="s">
        <v>545</v>
      </c>
      <c r="N3193" s="59" t="s">
        <v>549</v>
      </c>
      <c r="O3193" s="62" t="s">
        <v>554</v>
      </c>
      <c r="Q3193" s="2" t="str">
        <f t="shared" si="523"/>
        <v>4.4.90.52.32</v>
      </c>
      <c r="R3193" s="2" t="str">
        <f t="shared" si="524"/>
        <v>44905232</v>
      </c>
      <c r="S3193" s="2" t="b">
        <f t="shared" si="525"/>
        <v>1</v>
      </c>
      <c r="T3193" s="6" t="str">
        <f t="shared" si="526"/>
        <v>44905232</v>
      </c>
      <c r="V3193" s="9" t="str">
        <f t="shared" si="527"/>
        <v>A</v>
      </c>
      <c r="W3193" s="2" t="b">
        <f t="shared" si="528"/>
        <v>1</v>
      </c>
      <c r="Y3193" s="2" t="str">
        <f t="shared" si="529"/>
        <v>4.4.90.52.32 - MÁQUINAS E EQUIPAMENTOS GRÁFICOS</v>
      </c>
      <c r="Z3193" s="2" t="s">
        <v>549</v>
      </c>
    </row>
    <row r="3194" spans="2:26" x14ac:dyDescent="0.25">
      <c r="B3194" s="36" t="s">
        <v>227</v>
      </c>
      <c r="C3194" s="37" t="s">
        <v>227</v>
      </c>
      <c r="D3194" s="37" t="s">
        <v>136</v>
      </c>
      <c r="E3194" s="37" t="s">
        <v>193</v>
      </c>
      <c r="F3194" s="37" t="s">
        <v>161</v>
      </c>
      <c r="G3194" s="38" t="str">
        <f t="shared" si="520"/>
        <v>4.4.90.52.33</v>
      </c>
      <c r="H3194" s="23" t="s">
        <v>388</v>
      </c>
      <c r="I3194" s="38" t="str">
        <f t="shared" si="522"/>
        <v>A</v>
      </c>
      <c r="J3194" s="38">
        <f t="shared" si="521"/>
        <v>5</v>
      </c>
      <c r="K3194" s="39" t="s">
        <v>47</v>
      </c>
      <c r="L3194" s="38" t="s">
        <v>770</v>
      </c>
      <c r="M3194" s="38" t="s">
        <v>545</v>
      </c>
      <c r="N3194" s="59" t="s">
        <v>549</v>
      </c>
      <c r="O3194" s="62" t="s">
        <v>554</v>
      </c>
      <c r="Q3194" s="2" t="str">
        <f t="shared" si="523"/>
        <v>4.4.90.52.33</v>
      </c>
      <c r="R3194" s="2" t="str">
        <f t="shared" si="524"/>
        <v>44905233</v>
      </c>
      <c r="S3194" s="2" t="b">
        <f t="shared" si="525"/>
        <v>1</v>
      </c>
      <c r="T3194" s="6" t="str">
        <f t="shared" si="526"/>
        <v>44905233</v>
      </c>
      <c r="V3194" s="9" t="str">
        <f t="shared" si="527"/>
        <v>A</v>
      </c>
      <c r="W3194" s="2" t="b">
        <f t="shared" si="528"/>
        <v>1</v>
      </c>
      <c r="Y3194" s="2" t="str">
        <f t="shared" si="529"/>
        <v>4.4.90.52.33 - EQUIPAMENTOS PARA ÁUDIO, VÍDEO E FOTO</v>
      </c>
      <c r="Z3194" s="2" t="s">
        <v>549</v>
      </c>
    </row>
    <row r="3195" spans="2:26" x14ac:dyDescent="0.25">
      <c r="B3195" s="36" t="s">
        <v>227</v>
      </c>
      <c r="C3195" s="37" t="s">
        <v>227</v>
      </c>
      <c r="D3195" s="37" t="s">
        <v>136</v>
      </c>
      <c r="E3195" s="37" t="s">
        <v>193</v>
      </c>
      <c r="F3195" s="37" t="s">
        <v>156</v>
      </c>
      <c r="G3195" s="38" t="str">
        <f t="shared" si="520"/>
        <v>4.4.90.52.34</v>
      </c>
      <c r="H3195" s="23" t="s">
        <v>389</v>
      </c>
      <c r="I3195" s="38" t="str">
        <f t="shared" si="522"/>
        <v>A</v>
      </c>
      <c r="J3195" s="38">
        <f t="shared" si="521"/>
        <v>5</v>
      </c>
      <c r="K3195" s="39" t="s">
        <v>47</v>
      </c>
      <c r="L3195" s="38" t="s">
        <v>770</v>
      </c>
      <c r="M3195" s="38" t="s">
        <v>545</v>
      </c>
      <c r="N3195" s="59" t="s">
        <v>549</v>
      </c>
      <c r="O3195" s="62" t="s">
        <v>554</v>
      </c>
      <c r="Q3195" s="2" t="str">
        <f t="shared" si="523"/>
        <v>4.4.90.52.34</v>
      </c>
      <c r="R3195" s="2" t="str">
        <f t="shared" si="524"/>
        <v>44905234</v>
      </c>
      <c r="S3195" s="2" t="b">
        <f t="shared" si="525"/>
        <v>1</v>
      </c>
      <c r="T3195" s="6" t="str">
        <f t="shared" si="526"/>
        <v>44905234</v>
      </c>
      <c r="V3195" s="9" t="str">
        <f t="shared" si="527"/>
        <v>A</v>
      </c>
      <c r="W3195" s="2" t="b">
        <f t="shared" si="528"/>
        <v>1</v>
      </c>
      <c r="Y3195" s="2" t="str">
        <f t="shared" si="529"/>
        <v>4.4.90.52.34 - MÁQUINAS, UTENSÍLIOS E EQUIPAMENTOS DIVERSOS</v>
      </c>
      <c r="Z3195" s="2" t="s">
        <v>549</v>
      </c>
    </row>
    <row r="3196" spans="2:26" x14ac:dyDescent="0.25">
      <c r="B3196" s="36" t="s">
        <v>227</v>
      </c>
      <c r="C3196" s="37" t="s">
        <v>227</v>
      </c>
      <c r="D3196" s="37" t="s">
        <v>136</v>
      </c>
      <c r="E3196" s="37" t="s">
        <v>193</v>
      </c>
      <c r="F3196" s="37" t="s">
        <v>189</v>
      </c>
      <c r="G3196" s="38" t="str">
        <f t="shared" si="520"/>
        <v>4.4.90.52.35</v>
      </c>
      <c r="H3196" s="23" t="s">
        <v>390</v>
      </c>
      <c r="I3196" s="38" t="str">
        <f t="shared" si="522"/>
        <v>A</v>
      </c>
      <c r="J3196" s="38">
        <f t="shared" si="521"/>
        <v>5</v>
      </c>
      <c r="K3196" s="39" t="s">
        <v>47</v>
      </c>
      <c r="L3196" s="38" t="s">
        <v>770</v>
      </c>
      <c r="M3196" s="38" t="s">
        <v>545</v>
      </c>
      <c r="N3196" s="59" t="s">
        <v>549</v>
      </c>
      <c r="O3196" s="62" t="s">
        <v>554</v>
      </c>
      <c r="Q3196" s="2" t="str">
        <f t="shared" si="523"/>
        <v>4.4.90.52.35</v>
      </c>
      <c r="R3196" s="2" t="str">
        <f t="shared" si="524"/>
        <v>44905235</v>
      </c>
      <c r="S3196" s="2" t="b">
        <f t="shared" si="525"/>
        <v>1</v>
      </c>
      <c r="T3196" s="6" t="str">
        <f t="shared" si="526"/>
        <v>44905235</v>
      </c>
      <c r="V3196" s="9" t="str">
        <f t="shared" si="527"/>
        <v>A</v>
      </c>
      <c r="W3196" s="2" t="b">
        <f t="shared" si="528"/>
        <v>1</v>
      </c>
      <c r="Y3196" s="2" t="str">
        <f t="shared" si="529"/>
        <v>4.4.90.52.35 - EQUIPAMENTOS DE PROCESSAMENTO DE DADOS</v>
      </c>
      <c r="Z3196" s="2" t="s">
        <v>549</v>
      </c>
    </row>
    <row r="3197" spans="2:26" x14ac:dyDescent="0.25">
      <c r="B3197" s="36" t="s">
        <v>227</v>
      </c>
      <c r="C3197" s="37" t="s">
        <v>227</v>
      </c>
      <c r="D3197" s="37" t="s">
        <v>136</v>
      </c>
      <c r="E3197" s="37" t="s">
        <v>193</v>
      </c>
      <c r="F3197" s="37" t="s">
        <v>172</v>
      </c>
      <c r="G3197" s="38" t="str">
        <f t="shared" si="520"/>
        <v>4.4.90.52.36</v>
      </c>
      <c r="H3197" s="23" t="s">
        <v>391</v>
      </c>
      <c r="I3197" s="38" t="str">
        <f t="shared" si="522"/>
        <v>A</v>
      </c>
      <c r="J3197" s="38">
        <f t="shared" si="521"/>
        <v>5</v>
      </c>
      <c r="K3197" s="39" t="s">
        <v>47</v>
      </c>
      <c r="L3197" s="38" t="s">
        <v>770</v>
      </c>
      <c r="M3197" s="38" t="s">
        <v>545</v>
      </c>
      <c r="N3197" s="59" t="s">
        <v>549</v>
      </c>
      <c r="O3197" s="62" t="s">
        <v>554</v>
      </c>
      <c r="Q3197" s="2" t="str">
        <f t="shared" si="523"/>
        <v>4.4.90.52.36</v>
      </c>
      <c r="R3197" s="2" t="str">
        <f t="shared" si="524"/>
        <v>44905236</v>
      </c>
      <c r="S3197" s="2" t="b">
        <f t="shared" si="525"/>
        <v>1</v>
      </c>
      <c r="T3197" s="6" t="str">
        <f t="shared" si="526"/>
        <v>44905236</v>
      </c>
      <c r="V3197" s="9" t="str">
        <f t="shared" si="527"/>
        <v>A</v>
      </c>
      <c r="W3197" s="2" t="b">
        <f t="shared" si="528"/>
        <v>1</v>
      </c>
      <c r="Y3197" s="2" t="str">
        <f t="shared" si="529"/>
        <v>4.4.90.52.36 - MÁQUINAS, INSTALAÇÕES E UTENSÍLIOS DE ESCRITÓRIO</v>
      </c>
      <c r="Z3197" s="2" t="s">
        <v>549</v>
      </c>
    </row>
    <row r="3198" spans="2:26" x14ac:dyDescent="0.25">
      <c r="B3198" s="36" t="s">
        <v>227</v>
      </c>
      <c r="C3198" s="37" t="s">
        <v>227</v>
      </c>
      <c r="D3198" s="37" t="s">
        <v>136</v>
      </c>
      <c r="E3198" s="37" t="s">
        <v>193</v>
      </c>
      <c r="F3198" s="37" t="s">
        <v>154</v>
      </c>
      <c r="G3198" s="38" t="str">
        <f t="shared" si="520"/>
        <v>4.4.90.52.38</v>
      </c>
      <c r="H3198" s="23" t="s">
        <v>392</v>
      </c>
      <c r="I3198" s="38" t="str">
        <f t="shared" si="522"/>
        <v>A</v>
      </c>
      <c r="J3198" s="38">
        <f t="shared" si="521"/>
        <v>5</v>
      </c>
      <c r="K3198" s="39" t="s">
        <v>47</v>
      </c>
      <c r="L3198" s="38" t="s">
        <v>770</v>
      </c>
      <c r="M3198" s="38" t="s">
        <v>545</v>
      </c>
      <c r="N3198" s="59" t="s">
        <v>549</v>
      </c>
      <c r="O3198" s="62" t="s">
        <v>554</v>
      </c>
      <c r="Q3198" s="2" t="str">
        <f t="shared" si="523"/>
        <v>4.4.90.52.38</v>
      </c>
      <c r="R3198" s="2" t="str">
        <f t="shared" si="524"/>
        <v>44905238</v>
      </c>
      <c r="S3198" s="2" t="b">
        <f t="shared" si="525"/>
        <v>1</v>
      </c>
      <c r="T3198" s="6" t="str">
        <f t="shared" si="526"/>
        <v>44905238</v>
      </c>
      <c r="V3198" s="9" t="str">
        <f t="shared" si="527"/>
        <v>A</v>
      </c>
      <c r="W3198" s="2" t="b">
        <f t="shared" si="528"/>
        <v>1</v>
      </c>
      <c r="Y3198" s="2" t="str">
        <f t="shared" si="529"/>
        <v>4.4.90.52.38 - MÁQUINAS, FERRAMENTAS E UTENSÍLIOS DE OFICINA</v>
      </c>
      <c r="Z3198" s="2" t="s">
        <v>549</v>
      </c>
    </row>
    <row r="3199" spans="2:26" x14ac:dyDescent="0.25">
      <c r="B3199" s="36" t="s">
        <v>227</v>
      </c>
      <c r="C3199" s="37" t="s">
        <v>227</v>
      </c>
      <c r="D3199" s="37" t="s">
        <v>136</v>
      </c>
      <c r="E3199" s="37" t="s">
        <v>193</v>
      </c>
      <c r="F3199" s="37" t="s">
        <v>184</v>
      </c>
      <c r="G3199" s="38" t="str">
        <f t="shared" si="520"/>
        <v>4.4.90.52.39</v>
      </c>
      <c r="H3199" s="23" t="s">
        <v>393</v>
      </c>
      <c r="I3199" s="38" t="str">
        <f t="shared" si="522"/>
        <v>A</v>
      </c>
      <c r="J3199" s="38">
        <f t="shared" si="521"/>
        <v>5</v>
      </c>
      <c r="K3199" s="39" t="s">
        <v>47</v>
      </c>
      <c r="L3199" s="38" t="s">
        <v>770</v>
      </c>
      <c r="M3199" s="38" t="s">
        <v>545</v>
      </c>
      <c r="N3199" s="59" t="s">
        <v>549</v>
      </c>
      <c r="O3199" s="62" t="s">
        <v>554</v>
      </c>
      <c r="Q3199" s="2" t="str">
        <f t="shared" si="523"/>
        <v>4.4.90.52.39</v>
      </c>
      <c r="R3199" s="2" t="str">
        <f t="shared" si="524"/>
        <v>44905239</v>
      </c>
      <c r="S3199" s="2" t="b">
        <f t="shared" si="525"/>
        <v>1</v>
      </c>
      <c r="T3199" s="6" t="str">
        <f t="shared" si="526"/>
        <v>44905239</v>
      </c>
      <c r="V3199" s="9" t="str">
        <f t="shared" si="527"/>
        <v>A</v>
      </c>
      <c r="W3199" s="2" t="b">
        <f t="shared" si="528"/>
        <v>1</v>
      </c>
      <c r="Y3199" s="2" t="str">
        <f t="shared" si="529"/>
        <v>4.4.90.52.39 - EQUIPAMENTOS E UTENSÍLIOS HIDRÁULICOS E ELÉTRICOS</v>
      </c>
      <c r="Z3199" s="2" t="s">
        <v>549</v>
      </c>
    </row>
    <row r="3200" spans="2:26" x14ac:dyDescent="0.25">
      <c r="B3200" s="36" t="s">
        <v>227</v>
      </c>
      <c r="C3200" s="37" t="s">
        <v>227</v>
      </c>
      <c r="D3200" s="37" t="s">
        <v>136</v>
      </c>
      <c r="E3200" s="37" t="s">
        <v>193</v>
      </c>
      <c r="F3200" s="37" t="s">
        <v>153</v>
      </c>
      <c r="G3200" s="38" t="str">
        <f t="shared" si="520"/>
        <v>4.4.90.52.40</v>
      </c>
      <c r="H3200" s="23" t="s">
        <v>394</v>
      </c>
      <c r="I3200" s="38" t="str">
        <f t="shared" si="522"/>
        <v>A</v>
      </c>
      <c r="J3200" s="38">
        <f t="shared" si="521"/>
        <v>5</v>
      </c>
      <c r="K3200" s="39" t="s">
        <v>47</v>
      </c>
      <c r="L3200" s="38" t="s">
        <v>770</v>
      </c>
      <c r="M3200" s="38" t="s">
        <v>545</v>
      </c>
      <c r="N3200" s="59" t="s">
        <v>549</v>
      </c>
      <c r="O3200" s="62" t="s">
        <v>554</v>
      </c>
      <c r="Q3200" s="2" t="str">
        <f t="shared" si="523"/>
        <v>4.4.90.52.40</v>
      </c>
      <c r="R3200" s="2" t="str">
        <f t="shared" si="524"/>
        <v>44905240</v>
      </c>
      <c r="S3200" s="2" t="b">
        <f t="shared" si="525"/>
        <v>1</v>
      </c>
      <c r="T3200" s="6" t="str">
        <f t="shared" si="526"/>
        <v>44905240</v>
      </c>
      <c r="V3200" s="9" t="str">
        <f t="shared" si="527"/>
        <v>A</v>
      </c>
      <c r="W3200" s="2" t="b">
        <f t="shared" si="528"/>
        <v>1</v>
      </c>
      <c r="Y3200" s="2" t="str">
        <f t="shared" si="529"/>
        <v>4.4.90.52.40 - MÁQUINAS E EQUIPAMENTOS AGRÍCOLAS E RODOVIÁRIOS</v>
      </c>
      <c r="Z3200" s="2" t="s">
        <v>549</v>
      </c>
    </row>
    <row r="3201" spans="2:26" x14ac:dyDescent="0.25">
      <c r="B3201" s="36" t="s">
        <v>227</v>
      </c>
      <c r="C3201" s="37" t="s">
        <v>227</v>
      </c>
      <c r="D3201" s="37" t="s">
        <v>136</v>
      </c>
      <c r="E3201" s="37" t="s">
        <v>193</v>
      </c>
      <c r="F3201" s="37" t="s">
        <v>164</v>
      </c>
      <c r="G3201" s="38" t="str">
        <f t="shared" si="520"/>
        <v>4.4.90.52.42</v>
      </c>
      <c r="H3201" s="23" t="s">
        <v>248</v>
      </c>
      <c r="I3201" s="38" t="str">
        <f t="shared" si="522"/>
        <v>A</v>
      </c>
      <c r="J3201" s="38">
        <f t="shared" si="521"/>
        <v>5</v>
      </c>
      <c r="K3201" s="39" t="s">
        <v>47</v>
      </c>
      <c r="L3201" s="38" t="s">
        <v>770</v>
      </c>
      <c r="M3201" s="38" t="s">
        <v>544</v>
      </c>
      <c r="N3201" s="59" t="s">
        <v>549</v>
      </c>
      <c r="O3201" s="62" t="s">
        <v>554</v>
      </c>
      <c r="Q3201" s="2" t="str">
        <f t="shared" si="523"/>
        <v>4.4.90.52.42</v>
      </c>
      <c r="R3201" s="2" t="str">
        <f t="shared" si="524"/>
        <v>44905242</v>
      </c>
      <c r="S3201" s="2" t="b">
        <f t="shared" si="525"/>
        <v>1</v>
      </c>
      <c r="T3201" s="6" t="str">
        <f t="shared" si="526"/>
        <v>44905242</v>
      </c>
      <c r="V3201" s="9" t="str">
        <f t="shared" si="527"/>
        <v>A</v>
      </c>
      <c r="W3201" s="2" t="b">
        <f t="shared" si="528"/>
        <v>1</v>
      </c>
      <c r="Y3201" s="2" t="str">
        <f t="shared" si="529"/>
        <v>4.4.90.52.42 - MOBILIÁRIO EM GERAL</v>
      </c>
      <c r="Z3201" s="2" t="s">
        <v>549</v>
      </c>
    </row>
    <row r="3202" spans="2:26" x14ac:dyDescent="0.25">
      <c r="B3202" s="36" t="s">
        <v>227</v>
      </c>
      <c r="C3202" s="37" t="s">
        <v>227</v>
      </c>
      <c r="D3202" s="37" t="s">
        <v>136</v>
      </c>
      <c r="E3202" s="37" t="s">
        <v>193</v>
      </c>
      <c r="F3202" s="37" t="s">
        <v>166</v>
      </c>
      <c r="G3202" s="38" t="str">
        <f t="shared" si="520"/>
        <v>4.4.90.52.44</v>
      </c>
      <c r="H3202" s="23" t="s">
        <v>395</v>
      </c>
      <c r="I3202" s="38" t="str">
        <f t="shared" si="522"/>
        <v>A</v>
      </c>
      <c r="J3202" s="38">
        <f t="shared" si="521"/>
        <v>5</v>
      </c>
      <c r="K3202" s="39" t="s">
        <v>47</v>
      </c>
      <c r="L3202" s="38" t="s">
        <v>770</v>
      </c>
      <c r="M3202" s="38" t="s">
        <v>545</v>
      </c>
      <c r="N3202" s="59" t="s">
        <v>549</v>
      </c>
      <c r="O3202" s="62" t="s">
        <v>554</v>
      </c>
      <c r="Q3202" s="2" t="str">
        <f t="shared" si="523"/>
        <v>4.4.90.52.44</v>
      </c>
      <c r="R3202" s="2" t="str">
        <f t="shared" si="524"/>
        <v>44905244</v>
      </c>
      <c r="S3202" s="2" t="b">
        <f t="shared" si="525"/>
        <v>1</v>
      </c>
      <c r="T3202" s="6" t="str">
        <f t="shared" si="526"/>
        <v>44905244</v>
      </c>
      <c r="V3202" s="9" t="str">
        <f t="shared" si="527"/>
        <v>A</v>
      </c>
      <c r="W3202" s="2" t="b">
        <f t="shared" si="528"/>
        <v>1</v>
      </c>
      <c r="Y3202" s="2" t="str">
        <f t="shared" si="529"/>
        <v>4.4.90.52.44 - OBRAS DE ARTE E PEÇAS PARA MUSEU</v>
      </c>
      <c r="Z3202" s="2" t="s">
        <v>549</v>
      </c>
    </row>
    <row r="3203" spans="2:26" x14ac:dyDescent="0.25">
      <c r="B3203" s="36" t="s">
        <v>227</v>
      </c>
      <c r="C3203" s="37" t="s">
        <v>227</v>
      </c>
      <c r="D3203" s="37" t="s">
        <v>136</v>
      </c>
      <c r="E3203" s="37" t="s">
        <v>193</v>
      </c>
      <c r="F3203" s="37" t="s">
        <v>168</v>
      </c>
      <c r="G3203" s="38" t="str">
        <f t="shared" si="520"/>
        <v>4.4.90.52.46</v>
      </c>
      <c r="H3203" s="23" t="s">
        <v>396</v>
      </c>
      <c r="I3203" s="38" t="str">
        <f t="shared" si="522"/>
        <v>A</v>
      </c>
      <c r="J3203" s="38">
        <f t="shared" si="521"/>
        <v>5</v>
      </c>
      <c r="K3203" s="39" t="s">
        <v>47</v>
      </c>
      <c r="L3203" s="38" t="s">
        <v>770</v>
      </c>
      <c r="M3203" s="38" t="s">
        <v>545</v>
      </c>
      <c r="N3203" s="59" t="s">
        <v>549</v>
      </c>
      <c r="O3203" s="62" t="s">
        <v>554</v>
      </c>
      <c r="Q3203" s="2" t="str">
        <f t="shared" si="523"/>
        <v>4.4.90.52.46</v>
      </c>
      <c r="R3203" s="2" t="str">
        <f t="shared" si="524"/>
        <v>44905246</v>
      </c>
      <c r="S3203" s="2" t="b">
        <f t="shared" si="525"/>
        <v>1</v>
      </c>
      <c r="T3203" s="6" t="str">
        <f t="shared" si="526"/>
        <v>44905246</v>
      </c>
      <c r="V3203" s="9" t="str">
        <f t="shared" si="527"/>
        <v>A</v>
      </c>
      <c r="W3203" s="2" t="b">
        <f t="shared" si="528"/>
        <v>1</v>
      </c>
      <c r="Y3203" s="2" t="str">
        <f t="shared" si="529"/>
        <v>4.4.90.52.46 - SEMOVENTES E EQUIPAMENTOS DE MONTARIA</v>
      </c>
      <c r="Z3203" s="2" t="s">
        <v>549</v>
      </c>
    </row>
    <row r="3204" spans="2:26" x14ac:dyDescent="0.25">
      <c r="B3204" s="36" t="s">
        <v>227</v>
      </c>
      <c r="C3204" s="37" t="s">
        <v>227</v>
      </c>
      <c r="D3204" s="37" t="s">
        <v>136</v>
      </c>
      <c r="E3204" s="37" t="s">
        <v>193</v>
      </c>
      <c r="F3204" s="37" t="s">
        <v>170</v>
      </c>
      <c r="G3204" s="38" t="str">
        <f t="shared" si="520"/>
        <v>4.4.90.52.48</v>
      </c>
      <c r="H3204" s="23" t="s">
        <v>249</v>
      </c>
      <c r="I3204" s="38" t="str">
        <f t="shared" si="522"/>
        <v>A</v>
      </c>
      <c r="J3204" s="38">
        <f t="shared" si="521"/>
        <v>5</v>
      </c>
      <c r="K3204" s="39" t="s">
        <v>47</v>
      </c>
      <c r="L3204" s="38" t="s">
        <v>770</v>
      </c>
      <c r="M3204" s="38" t="s">
        <v>544</v>
      </c>
      <c r="N3204" s="59" t="s">
        <v>549</v>
      </c>
      <c r="O3204" s="62" t="s">
        <v>554</v>
      </c>
      <c r="Q3204" s="2" t="str">
        <f t="shared" si="523"/>
        <v>4.4.90.52.48</v>
      </c>
      <c r="R3204" s="2" t="str">
        <f t="shared" si="524"/>
        <v>44905248</v>
      </c>
      <c r="S3204" s="2" t="b">
        <f t="shared" si="525"/>
        <v>1</v>
      </c>
      <c r="T3204" s="6" t="str">
        <f t="shared" si="526"/>
        <v>44905248</v>
      </c>
      <c r="V3204" s="9" t="str">
        <f t="shared" si="527"/>
        <v>A</v>
      </c>
      <c r="W3204" s="2" t="b">
        <f t="shared" si="528"/>
        <v>1</v>
      </c>
      <c r="Y3204" s="2" t="str">
        <f t="shared" si="529"/>
        <v>4.4.90.52.48 - VEÍCULOS DIVERSOS</v>
      </c>
      <c r="Z3204" s="2" t="s">
        <v>549</v>
      </c>
    </row>
    <row r="3205" spans="2:26" x14ac:dyDescent="0.25">
      <c r="B3205" s="36" t="s">
        <v>227</v>
      </c>
      <c r="C3205" s="37" t="s">
        <v>227</v>
      </c>
      <c r="D3205" s="37" t="s">
        <v>136</v>
      </c>
      <c r="E3205" s="37" t="s">
        <v>193</v>
      </c>
      <c r="F3205" s="37" t="s">
        <v>157</v>
      </c>
      <c r="G3205" s="38" t="str">
        <f t="shared" si="520"/>
        <v>4.4.90.52.50</v>
      </c>
      <c r="H3205" s="23" t="s">
        <v>397</v>
      </c>
      <c r="I3205" s="38" t="str">
        <f t="shared" si="522"/>
        <v>A</v>
      </c>
      <c r="J3205" s="38">
        <f t="shared" si="521"/>
        <v>5</v>
      </c>
      <c r="K3205" s="39" t="s">
        <v>47</v>
      </c>
      <c r="L3205" s="38" t="s">
        <v>770</v>
      </c>
      <c r="M3205" s="38" t="s">
        <v>545</v>
      </c>
      <c r="N3205" s="59" t="s">
        <v>549</v>
      </c>
      <c r="O3205" s="62" t="s">
        <v>554</v>
      </c>
      <c r="Q3205" s="2" t="str">
        <f t="shared" si="523"/>
        <v>4.4.90.52.50</v>
      </c>
      <c r="R3205" s="2" t="str">
        <f t="shared" si="524"/>
        <v>44905250</v>
      </c>
      <c r="S3205" s="2" t="b">
        <f t="shared" si="525"/>
        <v>1</v>
      </c>
      <c r="T3205" s="6" t="str">
        <f t="shared" si="526"/>
        <v>44905250</v>
      </c>
      <c r="V3205" s="9" t="str">
        <f t="shared" si="527"/>
        <v>A</v>
      </c>
      <c r="W3205" s="2" t="b">
        <f t="shared" si="528"/>
        <v>1</v>
      </c>
      <c r="Y3205" s="2" t="str">
        <f t="shared" si="529"/>
        <v>4.4.90.52.50 - VEÍCULOS FERROVIÁRIOS</v>
      </c>
      <c r="Z3205" s="2" t="s">
        <v>549</v>
      </c>
    </row>
    <row r="3206" spans="2:26" x14ac:dyDescent="0.25">
      <c r="B3206" s="36" t="s">
        <v>227</v>
      </c>
      <c r="C3206" s="37" t="s">
        <v>227</v>
      </c>
      <c r="D3206" s="37" t="s">
        <v>136</v>
      </c>
      <c r="E3206" s="37" t="s">
        <v>193</v>
      </c>
      <c r="F3206" s="37" t="s">
        <v>192</v>
      </c>
      <c r="G3206" s="38" t="str">
        <f t="shared" si="520"/>
        <v>4.4.90.52.51</v>
      </c>
      <c r="H3206" s="23" t="s">
        <v>398</v>
      </c>
      <c r="I3206" s="38" t="str">
        <f t="shared" si="522"/>
        <v>A</v>
      </c>
      <c r="J3206" s="38">
        <f t="shared" si="521"/>
        <v>5</v>
      </c>
      <c r="K3206" s="39" t="s">
        <v>47</v>
      </c>
      <c r="L3206" s="38" t="s">
        <v>770</v>
      </c>
      <c r="M3206" s="38" t="s">
        <v>545</v>
      </c>
      <c r="N3206" s="59" t="s">
        <v>549</v>
      </c>
      <c r="O3206" s="62" t="s">
        <v>554</v>
      </c>
      <c r="Q3206" s="2" t="str">
        <f t="shared" si="523"/>
        <v>4.4.90.52.51</v>
      </c>
      <c r="R3206" s="2" t="str">
        <f t="shared" si="524"/>
        <v>44905251</v>
      </c>
      <c r="S3206" s="2" t="b">
        <f t="shared" si="525"/>
        <v>1</v>
      </c>
      <c r="T3206" s="6" t="str">
        <f t="shared" si="526"/>
        <v>44905251</v>
      </c>
      <c r="V3206" s="9" t="str">
        <f t="shared" si="527"/>
        <v>A</v>
      </c>
      <c r="W3206" s="2" t="b">
        <f t="shared" si="528"/>
        <v>1</v>
      </c>
      <c r="Y3206" s="2" t="str">
        <f t="shared" si="529"/>
        <v>4.4.90.52.51 - PEÇAS NÃO INCORPORÁVEIS A IMÓVEIS</v>
      </c>
      <c r="Z3206" s="2" t="s">
        <v>549</v>
      </c>
    </row>
    <row r="3207" spans="2:26" x14ac:dyDescent="0.25">
      <c r="B3207" s="36" t="s">
        <v>227</v>
      </c>
      <c r="C3207" s="37" t="s">
        <v>227</v>
      </c>
      <c r="D3207" s="37" t="s">
        <v>136</v>
      </c>
      <c r="E3207" s="37" t="s">
        <v>193</v>
      </c>
      <c r="F3207" s="37" t="s">
        <v>193</v>
      </c>
      <c r="G3207" s="38" t="str">
        <f t="shared" si="520"/>
        <v>4.4.90.52.52</v>
      </c>
      <c r="H3207" s="23" t="s">
        <v>250</v>
      </c>
      <c r="I3207" s="38" t="str">
        <f t="shared" si="522"/>
        <v>A</v>
      </c>
      <c r="J3207" s="38">
        <f t="shared" si="521"/>
        <v>5</v>
      </c>
      <c r="K3207" s="39" t="s">
        <v>47</v>
      </c>
      <c r="L3207" s="38" t="s">
        <v>770</v>
      </c>
      <c r="M3207" s="38" t="s">
        <v>544</v>
      </c>
      <c r="N3207" s="59" t="s">
        <v>549</v>
      </c>
      <c r="O3207" s="62" t="s">
        <v>554</v>
      </c>
      <c r="Q3207" s="2" t="str">
        <f t="shared" si="523"/>
        <v>4.4.90.52.52</v>
      </c>
      <c r="R3207" s="2" t="str">
        <f t="shared" si="524"/>
        <v>44905252</v>
      </c>
      <c r="S3207" s="2" t="b">
        <f t="shared" si="525"/>
        <v>1</v>
      </c>
      <c r="T3207" s="6" t="str">
        <f t="shared" si="526"/>
        <v>44905252</v>
      </c>
      <c r="V3207" s="9" t="str">
        <f t="shared" si="527"/>
        <v>A</v>
      </c>
      <c r="W3207" s="2" t="b">
        <f t="shared" si="528"/>
        <v>1</v>
      </c>
      <c r="Y3207" s="2" t="str">
        <f t="shared" si="529"/>
        <v>4.4.90.52.52 - VEÍCULOS DE TRAÇÃO MECÂNICA</v>
      </c>
      <c r="Z3207" s="2" t="s">
        <v>549</v>
      </c>
    </row>
    <row r="3208" spans="2:26" x14ac:dyDescent="0.25">
      <c r="B3208" s="36" t="s">
        <v>227</v>
      </c>
      <c r="C3208" s="37" t="s">
        <v>227</v>
      </c>
      <c r="D3208" s="37" t="s">
        <v>136</v>
      </c>
      <c r="E3208" s="37" t="s">
        <v>193</v>
      </c>
      <c r="F3208" s="37" t="s">
        <v>194</v>
      </c>
      <c r="G3208" s="38" t="str">
        <f t="shared" si="520"/>
        <v>4.4.90.52.53</v>
      </c>
      <c r="H3208" s="23" t="s">
        <v>399</v>
      </c>
      <c r="I3208" s="38" t="str">
        <f t="shared" si="522"/>
        <v>A</v>
      </c>
      <c r="J3208" s="38">
        <f t="shared" si="521"/>
        <v>5</v>
      </c>
      <c r="K3208" s="39" t="s">
        <v>47</v>
      </c>
      <c r="L3208" s="38" t="s">
        <v>770</v>
      </c>
      <c r="M3208" s="38" t="s">
        <v>545</v>
      </c>
      <c r="N3208" s="59" t="s">
        <v>549</v>
      </c>
      <c r="O3208" s="62" t="s">
        <v>554</v>
      </c>
      <c r="Q3208" s="2" t="str">
        <f t="shared" si="523"/>
        <v>4.4.90.52.53</v>
      </c>
      <c r="R3208" s="2" t="str">
        <f t="shared" si="524"/>
        <v>44905253</v>
      </c>
      <c r="S3208" s="2" t="b">
        <f t="shared" si="525"/>
        <v>1</v>
      </c>
      <c r="T3208" s="6" t="str">
        <f t="shared" si="526"/>
        <v>44905253</v>
      </c>
      <c r="V3208" s="9" t="str">
        <f t="shared" si="527"/>
        <v>A</v>
      </c>
      <c r="W3208" s="2" t="b">
        <f t="shared" si="528"/>
        <v>1</v>
      </c>
      <c r="Y3208" s="2" t="str">
        <f t="shared" si="529"/>
        <v>4.4.90.52.53 - CARROS DE COMBATE</v>
      </c>
      <c r="Z3208" s="2" t="s">
        <v>549</v>
      </c>
    </row>
    <row r="3209" spans="2:26" x14ac:dyDescent="0.25">
      <c r="B3209" s="36" t="s">
        <v>227</v>
      </c>
      <c r="C3209" s="37" t="s">
        <v>227</v>
      </c>
      <c r="D3209" s="37" t="s">
        <v>136</v>
      </c>
      <c r="E3209" s="37" t="s">
        <v>193</v>
      </c>
      <c r="F3209" s="37" t="s">
        <v>195</v>
      </c>
      <c r="G3209" s="38" t="str">
        <f t="shared" ref="G3209:G3272" si="530">B3209&amp;"."&amp;C3209&amp;"."&amp;D3209&amp;"."&amp;E3209&amp;"."&amp;F3209</f>
        <v>4.4.90.52.54</v>
      </c>
      <c r="H3209" s="23" t="s">
        <v>400</v>
      </c>
      <c r="I3209" s="38" t="str">
        <f t="shared" si="522"/>
        <v>A</v>
      </c>
      <c r="J3209" s="38">
        <f t="shared" ref="J3209:J3272" si="531">IF( (VALUE(F3209) &gt; 0), 5,IF( (VALUE(E3209) &gt; 0), 4,IF( (VALUE(D3209) &gt; 0), 3,IF( (VALUE(C3209) &gt; 0), 2,1))))</f>
        <v>5</v>
      </c>
      <c r="K3209" s="39" t="s">
        <v>47</v>
      </c>
      <c r="L3209" s="38" t="s">
        <v>770</v>
      </c>
      <c r="M3209" s="38" t="s">
        <v>545</v>
      </c>
      <c r="N3209" s="59" t="s">
        <v>549</v>
      </c>
      <c r="O3209" s="62" t="s">
        <v>554</v>
      </c>
      <c r="Q3209" s="2" t="str">
        <f t="shared" si="523"/>
        <v>4.4.90.52.54</v>
      </c>
      <c r="R3209" s="2" t="str">
        <f t="shared" si="524"/>
        <v>44905254</v>
      </c>
      <c r="S3209" s="2" t="b">
        <f t="shared" si="525"/>
        <v>1</v>
      </c>
      <c r="T3209" s="6" t="str">
        <f t="shared" si="526"/>
        <v>44905254</v>
      </c>
      <c r="V3209" s="9" t="str">
        <f t="shared" si="527"/>
        <v>A</v>
      </c>
      <c r="W3209" s="2" t="b">
        <f t="shared" si="528"/>
        <v>1</v>
      </c>
      <c r="Y3209" s="2" t="str">
        <f t="shared" si="529"/>
        <v>4.4.90.52.54 - EQUIPAMENTOS, PEÇAS E ACESSÓRIOS AERONÁUTICOS</v>
      </c>
      <c r="Z3209" s="2" t="s">
        <v>549</v>
      </c>
    </row>
    <row r="3210" spans="2:26" x14ac:dyDescent="0.25">
      <c r="B3210" s="36" t="s">
        <v>227</v>
      </c>
      <c r="C3210" s="37" t="s">
        <v>227</v>
      </c>
      <c r="D3210" s="37" t="s">
        <v>136</v>
      </c>
      <c r="E3210" s="37" t="s">
        <v>193</v>
      </c>
      <c r="F3210" s="37" t="s">
        <v>196</v>
      </c>
      <c r="G3210" s="38" t="str">
        <f t="shared" si="530"/>
        <v>4.4.90.52.56</v>
      </c>
      <c r="H3210" s="23" t="s">
        <v>401</v>
      </c>
      <c r="I3210" s="38" t="str">
        <f t="shared" si="522"/>
        <v>A</v>
      </c>
      <c r="J3210" s="38">
        <f t="shared" si="531"/>
        <v>5</v>
      </c>
      <c r="K3210" s="39" t="s">
        <v>47</v>
      </c>
      <c r="L3210" s="38" t="s">
        <v>770</v>
      </c>
      <c r="M3210" s="38" t="s">
        <v>545</v>
      </c>
      <c r="N3210" s="59" t="s">
        <v>549</v>
      </c>
      <c r="O3210" s="62" t="s">
        <v>554</v>
      </c>
      <c r="Q3210" s="2" t="str">
        <f t="shared" si="523"/>
        <v>4.4.90.52.56</v>
      </c>
      <c r="R3210" s="2" t="str">
        <f t="shared" si="524"/>
        <v>44905256</v>
      </c>
      <c r="S3210" s="2" t="b">
        <f t="shared" si="525"/>
        <v>1</v>
      </c>
      <c r="T3210" s="6" t="str">
        <f t="shared" si="526"/>
        <v>44905256</v>
      </c>
      <c r="V3210" s="9" t="str">
        <f t="shared" si="527"/>
        <v>A</v>
      </c>
      <c r="W3210" s="2" t="b">
        <f t="shared" si="528"/>
        <v>1</v>
      </c>
      <c r="Y3210" s="2" t="str">
        <f t="shared" si="529"/>
        <v>4.4.90.52.56 - EQUIPAMENTOS, PEÇAS E ACESSÓRIOS DE PROTEÇÃO AO VOO</v>
      </c>
      <c r="Z3210" s="2" t="s">
        <v>549</v>
      </c>
    </row>
    <row r="3211" spans="2:26" x14ac:dyDescent="0.25">
      <c r="B3211" s="36" t="s">
        <v>227</v>
      </c>
      <c r="C3211" s="37" t="s">
        <v>227</v>
      </c>
      <c r="D3211" s="37" t="s">
        <v>136</v>
      </c>
      <c r="E3211" s="37" t="s">
        <v>193</v>
      </c>
      <c r="F3211" s="37" t="s">
        <v>228</v>
      </c>
      <c r="G3211" s="38" t="str">
        <f t="shared" si="530"/>
        <v>4.4.90.52.57</v>
      </c>
      <c r="H3211" s="23" t="s">
        <v>402</v>
      </c>
      <c r="I3211" s="38" t="str">
        <f t="shared" si="522"/>
        <v>A</v>
      </c>
      <c r="J3211" s="38">
        <f t="shared" si="531"/>
        <v>5</v>
      </c>
      <c r="K3211" s="39" t="s">
        <v>47</v>
      </c>
      <c r="L3211" s="38" t="s">
        <v>770</v>
      </c>
      <c r="M3211" s="38" t="s">
        <v>545</v>
      </c>
      <c r="N3211" s="59" t="s">
        <v>549</v>
      </c>
      <c r="O3211" s="62" t="s">
        <v>554</v>
      </c>
      <c r="Q3211" s="2" t="str">
        <f t="shared" si="523"/>
        <v>4.4.90.52.57</v>
      </c>
      <c r="R3211" s="2" t="str">
        <f t="shared" si="524"/>
        <v>44905257</v>
      </c>
      <c r="S3211" s="2" t="b">
        <f t="shared" si="525"/>
        <v>1</v>
      </c>
      <c r="T3211" s="6" t="str">
        <f t="shared" si="526"/>
        <v>44905257</v>
      </c>
      <c r="V3211" s="9" t="str">
        <f t="shared" si="527"/>
        <v>A</v>
      </c>
      <c r="W3211" s="2" t="b">
        <f t="shared" si="528"/>
        <v>1</v>
      </c>
      <c r="Y3211" s="2" t="str">
        <f t="shared" si="529"/>
        <v>4.4.90.52.57 - ACESSÓRIOS PARA AUTOMÓVEIS</v>
      </c>
      <c r="Z3211" s="2" t="s">
        <v>549</v>
      </c>
    </row>
    <row r="3212" spans="2:26" x14ac:dyDescent="0.25">
      <c r="B3212" s="36" t="s">
        <v>227</v>
      </c>
      <c r="C3212" s="37" t="s">
        <v>227</v>
      </c>
      <c r="D3212" s="37" t="s">
        <v>136</v>
      </c>
      <c r="E3212" s="37" t="s">
        <v>193</v>
      </c>
      <c r="F3212" s="37" t="s">
        <v>197</v>
      </c>
      <c r="G3212" s="38" t="str">
        <f t="shared" si="530"/>
        <v>4.4.90.52.58</v>
      </c>
      <c r="H3212" s="23" t="s">
        <v>403</v>
      </c>
      <c r="I3212" s="38" t="str">
        <f t="shared" si="522"/>
        <v>A</v>
      </c>
      <c r="J3212" s="38">
        <f t="shared" si="531"/>
        <v>5</v>
      </c>
      <c r="K3212" s="39" t="s">
        <v>47</v>
      </c>
      <c r="L3212" s="38" t="s">
        <v>770</v>
      </c>
      <c r="M3212" s="38" t="s">
        <v>545</v>
      </c>
      <c r="N3212" s="59" t="s">
        <v>549</v>
      </c>
      <c r="O3212" s="62" t="s">
        <v>554</v>
      </c>
      <c r="Q3212" s="2" t="str">
        <f t="shared" si="523"/>
        <v>4.4.90.52.58</v>
      </c>
      <c r="R3212" s="2" t="str">
        <f t="shared" si="524"/>
        <v>44905258</v>
      </c>
      <c r="S3212" s="2" t="b">
        <f t="shared" si="525"/>
        <v>1</v>
      </c>
      <c r="T3212" s="6" t="str">
        <f t="shared" si="526"/>
        <v>44905258</v>
      </c>
      <c r="V3212" s="9" t="str">
        <f t="shared" si="527"/>
        <v>A</v>
      </c>
      <c r="W3212" s="2" t="b">
        <f t="shared" si="528"/>
        <v>1</v>
      </c>
      <c r="Y3212" s="2" t="str">
        <f t="shared" si="529"/>
        <v>4.4.90.52.58 - EQUIPAMENTOS DE MERGULHO E SALVAMENTO</v>
      </c>
      <c r="Z3212" s="2" t="s">
        <v>549</v>
      </c>
    </row>
    <row r="3213" spans="2:26" x14ac:dyDescent="0.25">
      <c r="B3213" s="36" t="s">
        <v>227</v>
      </c>
      <c r="C3213" s="37" t="s">
        <v>227</v>
      </c>
      <c r="D3213" s="37" t="s">
        <v>136</v>
      </c>
      <c r="E3213" s="37" t="s">
        <v>193</v>
      </c>
      <c r="F3213" s="37" t="s">
        <v>190</v>
      </c>
      <c r="G3213" s="38" t="str">
        <f t="shared" si="530"/>
        <v>4.4.90.52.60</v>
      </c>
      <c r="H3213" s="23" t="s">
        <v>404</v>
      </c>
      <c r="I3213" s="38" t="str">
        <f t="shared" si="522"/>
        <v>A</v>
      </c>
      <c r="J3213" s="38">
        <f t="shared" si="531"/>
        <v>5</v>
      </c>
      <c r="K3213" s="39" t="s">
        <v>47</v>
      </c>
      <c r="L3213" s="38" t="s">
        <v>770</v>
      </c>
      <c r="M3213" s="38" t="s">
        <v>545</v>
      </c>
      <c r="N3213" s="59" t="s">
        <v>549</v>
      </c>
      <c r="O3213" s="62" t="s">
        <v>554</v>
      </c>
      <c r="Q3213" s="2" t="str">
        <f t="shared" si="523"/>
        <v>4.4.90.52.60</v>
      </c>
      <c r="R3213" s="2" t="str">
        <f t="shared" si="524"/>
        <v>44905260</v>
      </c>
      <c r="S3213" s="2" t="b">
        <f t="shared" si="525"/>
        <v>1</v>
      </c>
      <c r="T3213" s="6" t="str">
        <f t="shared" si="526"/>
        <v>44905260</v>
      </c>
      <c r="V3213" s="9" t="str">
        <f t="shared" si="527"/>
        <v>A</v>
      </c>
      <c r="W3213" s="2" t="b">
        <f t="shared" si="528"/>
        <v>1</v>
      </c>
      <c r="Y3213" s="2" t="str">
        <f t="shared" si="529"/>
        <v>4.4.90.52.60 - EQUIPAMENTOS, PEÇAS E ACESSÓRIOS MARÍTIMOS</v>
      </c>
      <c r="Z3213" s="2" t="s">
        <v>549</v>
      </c>
    </row>
    <row r="3214" spans="2:26" x14ac:dyDescent="0.25">
      <c r="B3214" s="36" t="s">
        <v>227</v>
      </c>
      <c r="C3214" s="37" t="s">
        <v>227</v>
      </c>
      <c r="D3214" s="37" t="s">
        <v>136</v>
      </c>
      <c r="E3214" s="37" t="s">
        <v>193</v>
      </c>
      <c r="F3214" s="37" t="s">
        <v>219</v>
      </c>
      <c r="G3214" s="38" t="str">
        <f t="shared" si="530"/>
        <v>4.4.90.52.83</v>
      </c>
      <c r="H3214" s="23" t="s">
        <v>405</v>
      </c>
      <c r="I3214" s="38" t="str">
        <f t="shared" si="522"/>
        <v>A</v>
      </c>
      <c r="J3214" s="38">
        <f t="shared" si="531"/>
        <v>5</v>
      </c>
      <c r="K3214" s="39" t="s">
        <v>47</v>
      </c>
      <c r="L3214" s="38" t="s">
        <v>770</v>
      </c>
      <c r="M3214" s="38" t="s">
        <v>545</v>
      </c>
      <c r="N3214" s="59" t="s">
        <v>549</v>
      </c>
      <c r="O3214" s="62" t="s">
        <v>554</v>
      </c>
      <c r="Q3214" s="2" t="str">
        <f t="shared" si="523"/>
        <v>4.4.90.52.83</v>
      </c>
      <c r="R3214" s="2" t="str">
        <f t="shared" si="524"/>
        <v>44905283</v>
      </c>
      <c r="S3214" s="2" t="b">
        <f t="shared" si="525"/>
        <v>1</v>
      </c>
      <c r="T3214" s="6" t="str">
        <f t="shared" si="526"/>
        <v>44905283</v>
      </c>
      <c r="V3214" s="9" t="str">
        <f t="shared" si="527"/>
        <v>A</v>
      </c>
      <c r="W3214" s="2" t="b">
        <f t="shared" si="528"/>
        <v>1</v>
      </c>
      <c r="Y3214" s="2" t="str">
        <f t="shared" si="529"/>
        <v>4.4.90.52.83 - EQUIPAMENTOS E SISTEMA DE PROTEÇÃO E VIGILÂNCIA AMBIENTAL</v>
      </c>
      <c r="Z3214" s="2" t="s">
        <v>549</v>
      </c>
    </row>
    <row r="3215" spans="2:26" x14ac:dyDescent="0.25">
      <c r="B3215" s="36" t="s">
        <v>227</v>
      </c>
      <c r="C3215" s="37" t="s">
        <v>227</v>
      </c>
      <c r="D3215" s="37" t="s">
        <v>136</v>
      </c>
      <c r="E3215" s="37" t="s">
        <v>193</v>
      </c>
      <c r="F3215" s="37" t="s">
        <v>221</v>
      </c>
      <c r="G3215" s="38" t="str">
        <f t="shared" si="530"/>
        <v>4.4.90.52.87</v>
      </c>
      <c r="H3215" s="23" t="s">
        <v>721</v>
      </c>
      <c r="I3215" s="38" t="str">
        <f t="shared" si="522"/>
        <v>A</v>
      </c>
      <c r="J3215" s="38">
        <f t="shared" si="531"/>
        <v>5</v>
      </c>
      <c r="K3215" s="39" t="s">
        <v>47</v>
      </c>
      <c r="L3215" s="38" t="s">
        <v>770</v>
      </c>
      <c r="M3215" s="38" t="s">
        <v>545</v>
      </c>
      <c r="N3215" s="59" t="s">
        <v>549</v>
      </c>
      <c r="O3215" s="62" t="s">
        <v>554</v>
      </c>
      <c r="T3215" s="6"/>
    </row>
    <row r="3216" spans="2:26" x14ac:dyDescent="0.25">
      <c r="B3216" s="36" t="s">
        <v>227</v>
      </c>
      <c r="C3216" s="37" t="s">
        <v>227</v>
      </c>
      <c r="D3216" s="37" t="s">
        <v>136</v>
      </c>
      <c r="E3216" s="37" t="s">
        <v>193</v>
      </c>
      <c r="F3216" s="37" t="s">
        <v>222</v>
      </c>
      <c r="G3216" s="38" t="str">
        <f t="shared" si="530"/>
        <v>4.4.90.52.89</v>
      </c>
      <c r="H3216" s="23" t="s">
        <v>406</v>
      </c>
      <c r="I3216" s="38" t="str">
        <f t="shared" si="522"/>
        <v>A</v>
      </c>
      <c r="J3216" s="38">
        <f t="shared" si="531"/>
        <v>5</v>
      </c>
      <c r="K3216" s="39" t="s">
        <v>47</v>
      </c>
      <c r="L3216" s="38" t="s">
        <v>770</v>
      </c>
      <c r="M3216" s="38" t="s">
        <v>545</v>
      </c>
      <c r="N3216" s="59" t="s">
        <v>549</v>
      </c>
      <c r="O3216" s="62" t="s">
        <v>554</v>
      </c>
      <c r="Q3216" s="2" t="str">
        <f>B3216&amp;"."&amp;C3216&amp;"."&amp;D3216&amp;"."&amp;E3216&amp;"."&amp;F3216</f>
        <v>4.4.90.52.89</v>
      </c>
      <c r="R3216" s="2" t="str">
        <f>SUBSTITUTE(Q3216,".","")</f>
        <v>44905289</v>
      </c>
      <c r="S3216" s="2" t="b">
        <f>R3216=T3216</f>
        <v>1</v>
      </c>
      <c r="T3216" s="6" t="str">
        <f>TRIM(SUBSTITUTE(TEXT(G3216,"00000000"),".",""))</f>
        <v>44905289</v>
      </c>
      <c r="V3216" s="9" t="str">
        <f>IF(IFERROR(SEARCH("Último",K3216),0)&gt;0,"A","S")</f>
        <v>A</v>
      </c>
      <c r="W3216" s="2" t="b">
        <f>V3216=I3216</f>
        <v>1</v>
      </c>
      <c r="Y3216" s="2" t="str">
        <f>G3216&amp;" - "&amp;H3216</f>
        <v>4.4.90.52.89 - EQUIPAMENTOS, SOBRESSALENTES DE MÁQUINAS, MOTOR DE NAVIOS DE ESQUADRA</v>
      </c>
      <c r="Z3216" s="2" t="s">
        <v>549</v>
      </c>
    </row>
    <row r="3217" spans="2:26" x14ac:dyDescent="0.25">
      <c r="B3217" s="36" t="s">
        <v>227</v>
      </c>
      <c r="C3217" s="37" t="s">
        <v>227</v>
      </c>
      <c r="D3217" s="37" t="s">
        <v>136</v>
      </c>
      <c r="E3217" s="37" t="s">
        <v>193</v>
      </c>
      <c r="F3217" s="37" t="s">
        <v>226</v>
      </c>
      <c r="G3217" s="38" t="str">
        <f t="shared" si="530"/>
        <v>4.4.90.52.96</v>
      </c>
      <c r="H3217" s="23" t="s">
        <v>722</v>
      </c>
      <c r="I3217" s="38" t="str">
        <f t="shared" si="522"/>
        <v>A</v>
      </c>
      <c r="J3217" s="38">
        <f t="shared" si="531"/>
        <v>5</v>
      </c>
      <c r="K3217" s="39" t="s">
        <v>47</v>
      </c>
      <c r="L3217" s="38" t="s">
        <v>770</v>
      </c>
      <c r="M3217" s="38" t="s">
        <v>545</v>
      </c>
      <c r="N3217" s="59" t="s">
        <v>549</v>
      </c>
      <c r="O3217" s="62" t="s">
        <v>554</v>
      </c>
      <c r="T3217" s="6"/>
    </row>
    <row r="3218" spans="2:26" x14ac:dyDescent="0.25">
      <c r="B3218" s="36" t="s">
        <v>227</v>
      </c>
      <c r="C3218" s="37" t="s">
        <v>227</v>
      </c>
      <c r="D3218" s="37" t="s">
        <v>136</v>
      </c>
      <c r="E3218" s="37" t="s">
        <v>193</v>
      </c>
      <c r="F3218" s="37" t="s">
        <v>191</v>
      </c>
      <c r="G3218" s="38" t="str">
        <f t="shared" si="530"/>
        <v>4.4.90.52.99</v>
      </c>
      <c r="H3218" s="23" t="s">
        <v>714</v>
      </c>
      <c r="I3218" s="38" t="str">
        <f t="shared" si="522"/>
        <v>A</v>
      </c>
      <c r="J3218" s="38">
        <f t="shared" si="531"/>
        <v>5</v>
      </c>
      <c r="K3218" s="39" t="s">
        <v>47</v>
      </c>
      <c r="L3218" s="38" t="s">
        <v>770</v>
      </c>
      <c r="M3218" s="38" t="s">
        <v>544</v>
      </c>
      <c r="N3218" s="59" t="s">
        <v>549</v>
      </c>
      <c r="O3218" s="62" t="s">
        <v>554</v>
      </c>
      <c r="Q3218" s="2" t="str">
        <f>B3218&amp;"."&amp;C3218&amp;"."&amp;D3218&amp;"."&amp;E3218&amp;"."&amp;F3218</f>
        <v>4.4.90.52.99</v>
      </c>
      <c r="R3218" s="2" t="str">
        <f>SUBSTITUTE(Q3218,".","")</f>
        <v>44905299</v>
      </c>
      <c r="S3218" s="2" t="b">
        <f>R3218=T3218</f>
        <v>1</v>
      </c>
      <c r="T3218" s="6" t="str">
        <f>TRIM(SUBSTITUTE(TEXT(G3218,"00000000"),".",""))</f>
        <v>44905299</v>
      </c>
      <c r="V3218" s="9" t="str">
        <f>IF(IFERROR(SEARCH("Último",K3218),0)&gt;0,"A","S")</f>
        <v>A</v>
      </c>
      <c r="W3218" s="2" t="b">
        <f>V3218=I3218</f>
        <v>1</v>
      </c>
      <c r="Y3218" s="2" t="str">
        <f>G3218&amp;" - "&amp;H3218</f>
        <v>4.4.90.52.99 - OUTROS EQUIPAMENTOS E MATERIAIS PERMANENTES</v>
      </c>
      <c r="Z3218" s="2" t="s">
        <v>549</v>
      </c>
    </row>
    <row r="3219" spans="2:26" x14ac:dyDescent="0.25">
      <c r="B3219" s="30" t="s">
        <v>227</v>
      </c>
      <c r="C3219" s="31" t="s">
        <v>227</v>
      </c>
      <c r="D3219" s="31" t="s">
        <v>136</v>
      </c>
      <c r="E3219" s="31" t="s">
        <v>199</v>
      </c>
      <c r="F3219" s="31" t="s">
        <v>186</v>
      </c>
      <c r="G3219" s="32" t="str">
        <f t="shared" si="530"/>
        <v>4.4.90.61.00</v>
      </c>
      <c r="H3219" s="41" t="s">
        <v>121</v>
      </c>
      <c r="I3219" s="34" t="str">
        <f t="shared" si="522"/>
        <v>S</v>
      </c>
      <c r="J3219" s="32">
        <f t="shared" si="531"/>
        <v>4</v>
      </c>
      <c r="K3219" s="35" t="s">
        <v>46</v>
      </c>
      <c r="L3219" s="32" t="s">
        <v>770</v>
      </c>
      <c r="M3219" s="32" t="s">
        <v>544</v>
      </c>
      <c r="N3219" s="59" t="s">
        <v>549</v>
      </c>
      <c r="O3219" s="61" t="s">
        <v>554</v>
      </c>
      <c r="Q3219" s="2" t="str">
        <f>B3219&amp;"."&amp;C3219&amp;"."&amp;D3219&amp;"."&amp;E3219&amp;"."&amp;F3219</f>
        <v>4.4.90.61.00</v>
      </c>
      <c r="R3219" s="2" t="str">
        <f>SUBSTITUTE(Q3219,".","")</f>
        <v>44906100</v>
      </c>
      <c r="S3219" s="2" t="b">
        <f>R3219=T3219</f>
        <v>1</v>
      </c>
      <c r="T3219" s="6" t="str">
        <f>TRIM(SUBSTITUTE(TEXT(G3219,"00000000"),".",""))</f>
        <v>44906100</v>
      </c>
      <c r="V3219" s="9" t="str">
        <f>IF(IFERROR(SEARCH("Último",K3219),0)&gt;0,"A","S")</f>
        <v>S</v>
      </c>
      <c r="W3219" s="2" t="b">
        <f>V3219=I3219</f>
        <v>1</v>
      </c>
      <c r="Y3219" s="2" t="str">
        <f>G3219&amp;" - "&amp;H3219</f>
        <v>4.4.90.61.00 - AQUISIÇÃO DE IMÓVEIS</v>
      </c>
      <c r="Z3219" s="2" t="s">
        <v>549</v>
      </c>
    </row>
    <row r="3220" spans="2:26" x14ac:dyDescent="0.25">
      <c r="B3220" s="36" t="s">
        <v>227</v>
      </c>
      <c r="C3220" s="37" t="s">
        <v>227</v>
      </c>
      <c r="D3220" s="37" t="s">
        <v>136</v>
      </c>
      <c r="E3220" s="37" t="s">
        <v>199</v>
      </c>
      <c r="F3220" s="37" t="s">
        <v>173</v>
      </c>
      <c r="G3220" s="38" t="str">
        <f t="shared" si="530"/>
        <v>4.4.90.61.01</v>
      </c>
      <c r="H3220" s="23" t="s">
        <v>723</v>
      </c>
      <c r="I3220" s="38" t="str">
        <f t="shared" si="522"/>
        <v>A</v>
      </c>
      <c r="J3220" s="38">
        <f t="shared" si="531"/>
        <v>5</v>
      </c>
      <c r="K3220" s="39" t="s">
        <v>47</v>
      </c>
      <c r="L3220" s="38" t="s">
        <v>770</v>
      </c>
      <c r="M3220" s="38" t="s">
        <v>545</v>
      </c>
      <c r="N3220" s="59" t="s">
        <v>549</v>
      </c>
      <c r="O3220" s="62" t="s">
        <v>554</v>
      </c>
      <c r="T3220" s="6"/>
    </row>
    <row r="3221" spans="2:26" x14ac:dyDescent="0.25">
      <c r="B3221" s="36" t="s">
        <v>227</v>
      </c>
      <c r="C3221" s="37" t="s">
        <v>227</v>
      </c>
      <c r="D3221" s="37" t="s">
        <v>136</v>
      </c>
      <c r="E3221" s="37" t="s">
        <v>199</v>
      </c>
      <c r="F3221" s="37" t="s">
        <v>138</v>
      </c>
      <c r="G3221" s="38" t="str">
        <f t="shared" si="530"/>
        <v>4.4.90.61.02</v>
      </c>
      <c r="H3221" s="23" t="s">
        <v>729</v>
      </c>
      <c r="I3221" s="38" t="str">
        <f t="shared" si="522"/>
        <v>A</v>
      </c>
      <c r="J3221" s="38">
        <f t="shared" si="531"/>
        <v>5</v>
      </c>
      <c r="K3221" s="39" t="s">
        <v>47</v>
      </c>
      <c r="L3221" s="38" t="s">
        <v>770</v>
      </c>
      <c r="M3221" s="38" t="s">
        <v>545</v>
      </c>
      <c r="N3221" s="59" t="s">
        <v>549</v>
      </c>
      <c r="O3221" s="62" t="s">
        <v>554</v>
      </c>
      <c r="T3221" s="6"/>
    </row>
    <row r="3222" spans="2:26" x14ac:dyDescent="0.25">
      <c r="B3222" s="36" t="s">
        <v>227</v>
      </c>
      <c r="C3222" s="37" t="s">
        <v>227</v>
      </c>
      <c r="D3222" s="37" t="s">
        <v>136</v>
      </c>
      <c r="E3222" s="37" t="s">
        <v>199</v>
      </c>
      <c r="F3222" s="37" t="s">
        <v>139</v>
      </c>
      <c r="G3222" s="38" t="str">
        <f t="shared" si="530"/>
        <v>4.4.90.61.03</v>
      </c>
      <c r="H3222" s="23" t="s">
        <v>724</v>
      </c>
      <c r="I3222" s="38" t="str">
        <f t="shared" si="522"/>
        <v>A</v>
      </c>
      <c r="J3222" s="38">
        <f t="shared" si="531"/>
        <v>5</v>
      </c>
      <c r="K3222" s="39" t="s">
        <v>47</v>
      </c>
      <c r="L3222" s="38" t="s">
        <v>770</v>
      </c>
      <c r="M3222" s="38" t="s">
        <v>545</v>
      </c>
      <c r="N3222" s="59" t="s">
        <v>549</v>
      </c>
      <c r="O3222" s="62" t="s">
        <v>554</v>
      </c>
      <c r="T3222" s="6"/>
    </row>
    <row r="3223" spans="2:26" x14ac:dyDescent="0.25">
      <c r="B3223" s="36" t="s">
        <v>227</v>
      </c>
      <c r="C3223" s="37" t="s">
        <v>227</v>
      </c>
      <c r="D3223" s="37" t="s">
        <v>136</v>
      </c>
      <c r="E3223" s="37" t="s">
        <v>199</v>
      </c>
      <c r="F3223" s="37" t="s">
        <v>140</v>
      </c>
      <c r="G3223" s="38" t="str">
        <f t="shared" si="530"/>
        <v>4.4.90.61.04</v>
      </c>
      <c r="H3223" s="23" t="s">
        <v>799</v>
      </c>
      <c r="I3223" s="38" t="str">
        <f t="shared" si="522"/>
        <v>A</v>
      </c>
      <c r="J3223" s="38">
        <f t="shared" si="531"/>
        <v>5</v>
      </c>
      <c r="K3223" s="39" t="s">
        <v>47</v>
      </c>
      <c r="L3223" s="38" t="s">
        <v>770</v>
      </c>
      <c r="M3223" s="38" t="s">
        <v>545</v>
      </c>
      <c r="N3223" s="59" t="s">
        <v>549</v>
      </c>
      <c r="O3223" s="62" t="s">
        <v>554</v>
      </c>
      <c r="T3223" s="6"/>
    </row>
    <row r="3224" spans="2:26" x14ac:dyDescent="0.25">
      <c r="B3224" s="36" t="s">
        <v>227</v>
      </c>
      <c r="C3224" s="37" t="s">
        <v>227</v>
      </c>
      <c r="D3224" s="37" t="s">
        <v>136</v>
      </c>
      <c r="E3224" s="37" t="s">
        <v>199</v>
      </c>
      <c r="F3224" s="37" t="s">
        <v>142</v>
      </c>
      <c r="G3224" s="38" t="str">
        <f t="shared" si="530"/>
        <v>4.4.90.61.06</v>
      </c>
      <c r="H3224" s="23" t="s">
        <v>725</v>
      </c>
      <c r="I3224" s="38" t="str">
        <f t="shared" si="522"/>
        <v>A</v>
      </c>
      <c r="J3224" s="38">
        <f t="shared" si="531"/>
        <v>5</v>
      </c>
      <c r="K3224" s="39" t="s">
        <v>47</v>
      </c>
      <c r="L3224" s="38" t="s">
        <v>770</v>
      </c>
      <c r="M3224" s="38" t="s">
        <v>545</v>
      </c>
      <c r="N3224" s="59" t="s">
        <v>549</v>
      </c>
      <c r="O3224" s="62" t="s">
        <v>554</v>
      </c>
      <c r="T3224" s="6"/>
    </row>
    <row r="3225" spans="2:26" x14ac:dyDescent="0.25">
      <c r="B3225" s="36" t="s">
        <v>227</v>
      </c>
      <c r="C3225" s="37" t="s">
        <v>227</v>
      </c>
      <c r="D3225" s="37" t="s">
        <v>136</v>
      </c>
      <c r="E3225" s="37" t="s">
        <v>199</v>
      </c>
      <c r="F3225" s="37" t="s">
        <v>143</v>
      </c>
      <c r="G3225" s="38" t="str">
        <f t="shared" si="530"/>
        <v>4.4.90.61.07</v>
      </c>
      <c r="H3225" s="23" t="s">
        <v>726</v>
      </c>
      <c r="I3225" s="38" t="str">
        <f t="shared" si="522"/>
        <v>A</v>
      </c>
      <c r="J3225" s="38">
        <f t="shared" si="531"/>
        <v>5</v>
      </c>
      <c r="K3225" s="39" t="s">
        <v>47</v>
      </c>
      <c r="L3225" s="38" t="s">
        <v>770</v>
      </c>
      <c r="M3225" s="38" t="s">
        <v>545</v>
      </c>
      <c r="N3225" s="59" t="s">
        <v>549</v>
      </c>
      <c r="O3225" s="62" t="s">
        <v>554</v>
      </c>
      <c r="T3225" s="6"/>
    </row>
    <row r="3226" spans="2:26" x14ac:dyDescent="0.25">
      <c r="B3226" s="36" t="s">
        <v>227</v>
      </c>
      <c r="C3226" s="37" t="s">
        <v>227</v>
      </c>
      <c r="D3226" s="37" t="s">
        <v>136</v>
      </c>
      <c r="E3226" s="37" t="s">
        <v>199</v>
      </c>
      <c r="F3226" s="37" t="s">
        <v>144</v>
      </c>
      <c r="G3226" s="38" t="str">
        <f t="shared" si="530"/>
        <v>4.4.90.61.08</v>
      </c>
      <c r="H3226" s="23" t="s">
        <v>727</v>
      </c>
      <c r="I3226" s="38" t="str">
        <f t="shared" si="522"/>
        <v>A</v>
      </c>
      <c r="J3226" s="38">
        <f t="shared" si="531"/>
        <v>5</v>
      </c>
      <c r="K3226" s="39" t="s">
        <v>47</v>
      </c>
      <c r="L3226" s="38" t="s">
        <v>770</v>
      </c>
      <c r="M3226" s="38" t="s">
        <v>545</v>
      </c>
      <c r="N3226" s="59" t="s">
        <v>549</v>
      </c>
      <c r="O3226" s="62" t="s">
        <v>554</v>
      </c>
      <c r="T3226" s="6"/>
    </row>
    <row r="3227" spans="2:26" x14ac:dyDescent="0.25">
      <c r="B3227" s="36" t="s">
        <v>227</v>
      </c>
      <c r="C3227" s="37" t="s">
        <v>227</v>
      </c>
      <c r="D3227" s="37" t="s">
        <v>136</v>
      </c>
      <c r="E3227" s="37" t="s">
        <v>199</v>
      </c>
      <c r="F3227" s="37" t="s">
        <v>185</v>
      </c>
      <c r="G3227" s="38" t="str">
        <f t="shared" si="530"/>
        <v>4.4.90.61.92</v>
      </c>
      <c r="H3227" s="23" t="s">
        <v>730</v>
      </c>
      <c r="I3227" s="38" t="str">
        <f t="shared" si="522"/>
        <v>A</v>
      </c>
      <c r="J3227" s="38">
        <f t="shared" si="531"/>
        <v>5</v>
      </c>
      <c r="K3227" s="39" t="s">
        <v>47</v>
      </c>
      <c r="L3227" s="38" t="s">
        <v>770</v>
      </c>
      <c r="M3227" s="38" t="s">
        <v>545</v>
      </c>
      <c r="N3227" s="59" t="s">
        <v>549</v>
      </c>
      <c r="O3227" s="62" t="s">
        <v>554</v>
      </c>
      <c r="T3227" s="6"/>
    </row>
    <row r="3228" spans="2:26" x14ac:dyDescent="0.25">
      <c r="B3228" s="36" t="s">
        <v>227</v>
      </c>
      <c r="C3228" s="37" t="s">
        <v>227</v>
      </c>
      <c r="D3228" s="37" t="s">
        <v>136</v>
      </c>
      <c r="E3228" s="37" t="s">
        <v>199</v>
      </c>
      <c r="F3228" s="37" t="s">
        <v>191</v>
      </c>
      <c r="G3228" s="38" t="str">
        <f t="shared" si="530"/>
        <v>4.4.90.61.99</v>
      </c>
      <c r="H3228" s="23" t="s">
        <v>728</v>
      </c>
      <c r="I3228" s="38" t="str">
        <f t="shared" si="522"/>
        <v>A</v>
      </c>
      <c r="J3228" s="38">
        <f t="shared" si="531"/>
        <v>5</v>
      </c>
      <c r="K3228" s="39" t="s">
        <v>47</v>
      </c>
      <c r="L3228" s="38" t="s">
        <v>770</v>
      </c>
      <c r="M3228" s="38" t="s">
        <v>545</v>
      </c>
      <c r="N3228" s="59" t="s">
        <v>549</v>
      </c>
      <c r="O3228" s="62" t="s">
        <v>554</v>
      </c>
      <c r="T3228" s="6"/>
    </row>
    <row r="3229" spans="2:26" x14ac:dyDescent="0.25">
      <c r="B3229" s="30" t="s">
        <v>227</v>
      </c>
      <c r="C3229" s="31" t="s">
        <v>227</v>
      </c>
      <c r="D3229" s="31" t="s">
        <v>136</v>
      </c>
      <c r="E3229" s="31" t="s">
        <v>203</v>
      </c>
      <c r="F3229" s="31" t="s">
        <v>186</v>
      </c>
      <c r="G3229" s="32" t="str">
        <f t="shared" si="530"/>
        <v>4.4.90.65.00</v>
      </c>
      <c r="H3229" s="41" t="s">
        <v>127</v>
      </c>
      <c r="I3229" s="34" t="str">
        <f t="shared" si="522"/>
        <v>S</v>
      </c>
      <c r="J3229" s="32">
        <f t="shared" si="531"/>
        <v>4</v>
      </c>
      <c r="K3229" s="35" t="s">
        <v>46</v>
      </c>
      <c r="L3229" s="32" t="s">
        <v>770</v>
      </c>
      <c r="M3229" s="32" t="s">
        <v>545</v>
      </c>
      <c r="N3229" s="59" t="s">
        <v>549</v>
      </c>
      <c r="O3229" s="61" t="s">
        <v>554</v>
      </c>
      <c r="Q3229" s="2" t="str">
        <f>B3229&amp;"."&amp;C3229&amp;"."&amp;D3229&amp;"."&amp;E3229&amp;"."&amp;F3229</f>
        <v>4.4.90.65.00</v>
      </c>
      <c r="R3229" s="2" t="str">
        <f>SUBSTITUTE(Q3229,".","")</f>
        <v>44906500</v>
      </c>
      <c r="S3229" s="2" t="b">
        <f>R3229=T3229</f>
        <v>1</v>
      </c>
      <c r="T3229" s="6" t="str">
        <f>TRIM(SUBSTITUTE(TEXT(G3229,"00000000"),".",""))</f>
        <v>44906500</v>
      </c>
      <c r="V3229" s="9" t="str">
        <f>IF(IFERROR(SEARCH("Último",K3229),0)&gt;0,"A","S")</f>
        <v>S</v>
      </c>
      <c r="W3229" s="2" t="b">
        <f>V3229=I3229</f>
        <v>1</v>
      </c>
      <c r="Y3229" s="2" t="str">
        <f>G3229&amp;" - "&amp;H3229</f>
        <v>4.4.90.65.00 - CONSTITUIÇÃO OU AUMENTO DE CAPITAL DE EMPRESAS</v>
      </c>
      <c r="Z3229" s="2" t="s">
        <v>549</v>
      </c>
    </row>
    <row r="3230" spans="2:26" x14ac:dyDescent="0.25">
      <c r="B3230" s="36" t="s">
        <v>227</v>
      </c>
      <c r="C3230" s="37" t="s">
        <v>227</v>
      </c>
      <c r="D3230" s="37" t="s">
        <v>136</v>
      </c>
      <c r="E3230" s="37" t="s">
        <v>203</v>
      </c>
      <c r="F3230" s="37" t="s">
        <v>173</v>
      </c>
      <c r="G3230" s="38" t="str">
        <f t="shared" si="530"/>
        <v>4.4.90.65.01</v>
      </c>
      <c r="H3230" s="23" t="s">
        <v>731</v>
      </c>
      <c r="I3230" s="38" t="str">
        <f t="shared" si="522"/>
        <v>A</v>
      </c>
      <c r="J3230" s="38">
        <f t="shared" si="531"/>
        <v>5</v>
      </c>
      <c r="K3230" s="39" t="s">
        <v>47</v>
      </c>
      <c r="L3230" s="38" t="s">
        <v>770</v>
      </c>
      <c r="M3230" s="38" t="s">
        <v>545</v>
      </c>
      <c r="N3230" s="59" t="s">
        <v>549</v>
      </c>
      <c r="O3230" s="62" t="s">
        <v>554</v>
      </c>
      <c r="T3230" s="6"/>
    </row>
    <row r="3231" spans="2:26" x14ac:dyDescent="0.25">
      <c r="B3231" s="36" t="s">
        <v>227</v>
      </c>
      <c r="C3231" s="37" t="s">
        <v>227</v>
      </c>
      <c r="D3231" s="37" t="s">
        <v>136</v>
      </c>
      <c r="E3231" s="37" t="s">
        <v>203</v>
      </c>
      <c r="F3231" s="37" t="s">
        <v>138</v>
      </c>
      <c r="G3231" s="38" t="str">
        <f t="shared" si="530"/>
        <v>4.4.90.65.02</v>
      </c>
      <c r="H3231" s="23" t="s">
        <v>732</v>
      </c>
      <c r="I3231" s="38" t="str">
        <f t="shared" si="522"/>
        <v>A</v>
      </c>
      <c r="J3231" s="38">
        <f t="shared" si="531"/>
        <v>5</v>
      </c>
      <c r="K3231" s="39" t="s">
        <v>47</v>
      </c>
      <c r="L3231" s="38" t="s">
        <v>770</v>
      </c>
      <c r="M3231" s="38" t="s">
        <v>545</v>
      </c>
      <c r="N3231" s="59" t="s">
        <v>549</v>
      </c>
      <c r="O3231" s="62" t="s">
        <v>554</v>
      </c>
      <c r="T3231" s="6"/>
    </row>
    <row r="3232" spans="2:26" x14ac:dyDescent="0.25">
      <c r="B3232" s="36" t="s">
        <v>227</v>
      </c>
      <c r="C3232" s="37" t="s">
        <v>227</v>
      </c>
      <c r="D3232" s="37" t="s">
        <v>136</v>
      </c>
      <c r="E3232" s="37" t="s">
        <v>203</v>
      </c>
      <c r="F3232" s="37" t="s">
        <v>191</v>
      </c>
      <c r="G3232" s="38" t="str">
        <f t="shared" si="530"/>
        <v>4.4.90.65.99</v>
      </c>
      <c r="H3232" s="23" t="s">
        <v>733</v>
      </c>
      <c r="I3232" s="38" t="str">
        <f t="shared" si="522"/>
        <v>A</v>
      </c>
      <c r="J3232" s="38">
        <f t="shared" si="531"/>
        <v>5</v>
      </c>
      <c r="K3232" s="39" t="s">
        <v>47</v>
      </c>
      <c r="L3232" s="38" t="s">
        <v>770</v>
      </c>
      <c r="M3232" s="38" t="s">
        <v>545</v>
      </c>
      <c r="N3232" s="59" t="s">
        <v>549</v>
      </c>
      <c r="O3232" s="62" t="s">
        <v>554</v>
      </c>
      <c r="T3232" s="6"/>
    </row>
    <row r="3233" spans="2:26" s="3" customFormat="1" x14ac:dyDescent="0.25">
      <c r="B3233" s="30" t="s">
        <v>227</v>
      </c>
      <c r="C3233" s="31" t="s">
        <v>227</v>
      </c>
      <c r="D3233" s="31" t="s">
        <v>136</v>
      </c>
      <c r="E3233" s="31" t="s">
        <v>233</v>
      </c>
      <c r="F3233" s="31" t="s">
        <v>186</v>
      </c>
      <c r="G3233" s="32" t="str">
        <f t="shared" si="530"/>
        <v>4.4.90.91.00</v>
      </c>
      <c r="H3233" s="41" t="s">
        <v>56</v>
      </c>
      <c r="I3233" s="34" t="str">
        <f t="shared" si="522"/>
        <v>S</v>
      </c>
      <c r="J3233" s="32">
        <f t="shared" si="531"/>
        <v>4</v>
      </c>
      <c r="K3233" s="35" t="s">
        <v>46</v>
      </c>
      <c r="L3233" s="32" t="s">
        <v>770</v>
      </c>
      <c r="M3233" s="32" t="s">
        <v>544</v>
      </c>
      <c r="N3233" s="59" t="s">
        <v>549</v>
      </c>
      <c r="O3233" s="61" t="s">
        <v>554</v>
      </c>
      <c r="Q3233" s="2" t="str">
        <f>B3233&amp;"."&amp;C3233&amp;"."&amp;D3233&amp;"."&amp;E3233&amp;"."&amp;F3233</f>
        <v>4.4.90.91.00</v>
      </c>
      <c r="R3233" s="2" t="str">
        <f>SUBSTITUTE(Q3233,".","")</f>
        <v>44909100</v>
      </c>
      <c r="S3233" s="2" t="b">
        <f>R3233=T3233</f>
        <v>1</v>
      </c>
      <c r="T3233" s="6" t="str">
        <f>TRIM(SUBSTITUTE(TEXT(G3233,"00000000"),".",""))</f>
        <v>44909100</v>
      </c>
      <c r="V3233" s="11" t="str">
        <f>IF(IFERROR(SEARCH("Último",K3233),0)&gt;0,"A","S")</f>
        <v>S</v>
      </c>
      <c r="W3233" s="3" t="b">
        <f>V3233=I3233</f>
        <v>1</v>
      </c>
      <c r="Y3233" s="2" t="str">
        <f>G3233&amp;" - "&amp;H3233</f>
        <v>4.4.90.91.00 - SENTENÇAS JUDICIAIS</v>
      </c>
      <c r="Z3233" s="2" t="s">
        <v>549</v>
      </c>
    </row>
    <row r="3234" spans="2:26" s="3" customFormat="1" x14ac:dyDescent="0.25">
      <c r="B3234" s="36" t="s">
        <v>227</v>
      </c>
      <c r="C3234" s="37" t="s">
        <v>227</v>
      </c>
      <c r="D3234" s="37" t="s">
        <v>136</v>
      </c>
      <c r="E3234" s="37" t="s">
        <v>233</v>
      </c>
      <c r="F3234" s="37" t="s">
        <v>139</v>
      </c>
      <c r="G3234" s="38" t="str">
        <f t="shared" si="530"/>
        <v>4.4.90.91.03</v>
      </c>
      <c r="H3234" s="23" t="s">
        <v>499</v>
      </c>
      <c r="I3234" s="38" t="str">
        <f t="shared" si="522"/>
        <v>A</v>
      </c>
      <c r="J3234" s="38">
        <f t="shared" si="531"/>
        <v>5</v>
      </c>
      <c r="K3234" s="39" t="s">
        <v>47</v>
      </c>
      <c r="L3234" s="38" t="s">
        <v>770</v>
      </c>
      <c r="M3234" s="38" t="s">
        <v>545</v>
      </c>
      <c r="N3234" s="59" t="s">
        <v>549</v>
      </c>
      <c r="O3234" s="62" t="s">
        <v>554</v>
      </c>
      <c r="Q3234" s="2"/>
      <c r="R3234" s="2"/>
      <c r="S3234" s="2"/>
      <c r="T3234" s="6"/>
      <c r="V3234" s="11"/>
      <c r="Y3234" s="2"/>
      <c r="Z3234" s="2"/>
    </row>
    <row r="3235" spans="2:26" s="3" customFormat="1" x14ac:dyDescent="0.25">
      <c r="B3235" s="36" t="s">
        <v>227</v>
      </c>
      <c r="C3235" s="37" t="s">
        <v>227</v>
      </c>
      <c r="D3235" s="37" t="s">
        <v>136</v>
      </c>
      <c r="E3235" s="37" t="s">
        <v>233</v>
      </c>
      <c r="F3235" s="37" t="s">
        <v>191</v>
      </c>
      <c r="G3235" s="38" t="str">
        <f t="shared" si="530"/>
        <v>4.4.90.91.99</v>
      </c>
      <c r="H3235" s="23" t="s">
        <v>456</v>
      </c>
      <c r="I3235" s="38" t="str">
        <f t="shared" ref="I3235:I3298" si="532">IF(J3235&lt;J3236,"S","A")</f>
        <v>A</v>
      </c>
      <c r="J3235" s="38">
        <f t="shared" si="531"/>
        <v>5</v>
      </c>
      <c r="K3235" s="39" t="s">
        <v>47</v>
      </c>
      <c r="L3235" s="38" t="s">
        <v>770</v>
      </c>
      <c r="M3235" s="38" t="s">
        <v>545</v>
      </c>
      <c r="N3235" s="59" t="s">
        <v>549</v>
      </c>
      <c r="O3235" s="62" t="s">
        <v>554</v>
      </c>
      <c r="Q3235" s="2"/>
      <c r="R3235" s="2"/>
      <c r="S3235" s="2"/>
      <c r="T3235" s="6"/>
      <c r="V3235" s="11"/>
      <c r="Y3235" s="2"/>
      <c r="Z3235" s="2"/>
    </row>
    <row r="3236" spans="2:26" x14ac:dyDescent="0.25">
      <c r="B3236" s="30" t="s">
        <v>227</v>
      </c>
      <c r="C3236" s="31" t="s">
        <v>227</v>
      </c>
      <c r="D3236" s="31" t="s">
        <v>136</v>
      </c>
      <c r="E3236" s="31" t="s">
        <v>185</v>
      </c>
      <c r="F3236" s="31" t="s">
        <v>186</v>
      </c>
      <c r="G3236" s="32" t="str">
        <f t="shared" si="530"/>
        <v>4.4.90.92.00</v>
      </c>
      <c r="H3236" s="41" t="s">
        <v>59</v>
      </c>
      <c r="I3236" s="32" t="str">
        <f t="shared" si="532"/>
        <v>S</v>
      </c>
      <c r="J3236" s="32">
        <f t="shared" si="531"/>
        <v>4</v>
      </c>
      <c r="K3236" s="35" t="s">
        <v>46</v>
      </c>
      <c r="L3236" s="32" t="s">
        <v>770</v>
      </c>
      <c r="M3236" s="32" t="s">
        <v>544</v>
      </c>
      <c r="N3236" s="59" t="s">
        <v>549</v>
      </c>
      <c r="O3236" s="61" t="s">
        <v>554</v>
      </c>
      <c r="Q3236" s="2" t="str">
        <f>B3236&amp;"."&amp;C3236&amp;"."&amp;D3236&amp;"."&amp;E3236&amp;"."&amp;F3236</f>
        <v>4.4.90.92.00</v>
      </c>
      <c r="R3236" s="2" t="str">
        <f>SUBSTITUTE(Q3236,".","")</f>
        <v>44909200</v>
      </c>
      <c r="S3236" s="2" t="b">
        <f>R3236=T3236</f>
        <v>1</v>
      </c>
      <c r="T3236" s="6" t="str">
        <f>TRIM(SUBSTITUTE(TEXT(G3236,"00000000"),".",""))</f>
        <v>44909200</v>
      </c>
      <c r="V3236" s="9" t="str">
        <f>IF(IFERROR(SEARCH("Último",K3236),0)&gt;0,"A","S")</f>
        <v>S</v>
      </c>
      <c r="W3236" s="2" t="b">
        <f>V3236=I3236</f>
        <v>1</v>
      </c>
      <c r="Y3236" s="2" t="str">
        <f>G3236&amp;" - "&amp;H3236</f>
        <v>4.4.90.92.00 - DESPESAS DE EXERCÍCIOS ANTERIORES</v>
      </c>
      <c r="Z3236" s="2" t="s">
        <v>549</v>
      </c>
    </row>
    <row r="3237" spans="2:26" x14ac:dyDescent="0.25">
      <c r="B3237" s="36" t="s">
        <v>227</v>
      </c>
      <c r="C3237" s="37" t="s">
        <v>227</v>
      </c>
      <c r="D3237" s="37" t="s">
        <v>136</v>
      </c>
      <c r="E3237" s="37" t="s">
        <v>185</v>
      </c>
      <c r="F3237" s="37" t="s">
        <v>176</v>
      </c>
      <c r="G3237" s="38" t="str">
        <f t="shared" si="530"/>
        <v>4.4.90.92.14</v>
      </c>
      <c r="H3237" s="23" t="s">
        <v>82</v>
      </c>
      <c r="I3237" s="29" t="str">
        <f t="shared" si="532"/>
        <v>A</v>
      </c>
      <c r="J3237" s="38">
        <f t="shared" si="531"/>
        <v>5</v>
      </c>
      <c r="K3237" s="39" t="s">
        <v>47</v>
      </c>
      <c r="L3237" s="38" t="s">
        <v>770</v>
      </c>
      <c r="M3237" s="38" t="s">
        <v>544</v>
      </c>
      <c r="N3237" s="67" t="s">
        <v>549</v>
      </c>
      <c r="O3237" s="62" t="s">
        <v>554</v>
      </c>
      <c r="Q3237" s="2" t="str">
        <f>B3237&amp;"."&amp;C3237&amp;"."&amp;D3237&amp;"."&amp;E3237&amp;"."&amp;F3237</f>
        <v>4.4.90.92.14</v>
      </c>
      <c r="R3237" s="2" t="str">
        <f>SUBSTITUTE(Q3237,".","")</f>
        <v>44909214</v>
      </c>
      <c r="S3237" s="2" t="b">
        <f>R3237=T3237</f>
        <v>1</v>
      </c>
      <c r="T3237" s="6" t="str">
        <f>TRIM(SUBSTITUTE(TEXT(G3237,"00000000"),".",""))</f>
        <v>44909214</v>
      </c>
      <c r="V3237" s="9" t="str">
        <f>IF(IFERROR(SEARCH("Último",K3237),0)&gt;0,"A","S")</f>
        <v>A</v>
      </c>
      <c r="W3237" s="2" t="b">
        <f>V3237=I3237</f>
        <v>1</v>
      </c>
      <c r="Y3237" s="2" t="str">
        <f>G3237&amp;" - "&amp;H3237</f>
        <v>4.4.90.92.14 - DIÁRIAS - CIVIL</v>
      </c>
      <c r="Z3237" s="2" t="s">
        <v>549</v>
      </c>
    </row>
    <row r="3238" spans="2:26" x14ac:dyDescent="0.25">
      <c r="B3238" s="36" t="s">
        <v>227</v>
      </c>
      <c r="C3238" s="37" t="s">
        <v>227</v>
      </c>
      <c r="D3238" s="37" t="s">
        <v>136</v>
      </c>
      <c r="E3238" s="37" t="s">
        <v>185</v>
      </c>
      <c r="F3238" s="37" t="s">
        <v>137</v>
      </c>
      <c r="G3238" s="38" t="str">
        <f t="shared" si="530"/>
        <v>4.4.90.92.30</v>
      </c>
      <c r="H3238" s="23" t="s">
        <v>3</v>
      </c>
      <c r="I3238" s="38" t="str">
        <f t="shared" si="532"/>
        <v>A</v>
      </c>
      <c r="J3238" s="38">
        <f t="shared" si="531"/>
        <v>5</v>
      </c>
      <c r="K3238" s="39" t="s">
        <v>47</v>
      </c>
      <c r="L3238" s="38" t="s">
        <v>770</v>
      </c>
      <c r="M3238" s="38" t="s">
        <v>544</v>
      </c>
      <c r="N3238" s="59" t="s">
        <v>549</v>
      </c>
      <c r="O3238" s="62" t="s">
        <v>554</v>
      </c>
      <c r="Q3238" s="2" t="str">
        <f>B3238&amp;"."&amp;C3238&amp;"."&amp;D3238&amp;"."&amp;E3238&amp;"."&amp;F3238</f>
        <v>4.4.90.92.30</v>
      </c>
      <c r="R3238" s="2" t="str">
        <f>SUBSTITUTE(Q3238,".","")</f>
        <v>44909230</v>
      </c>
      <c r="S3238" s="2" t="b">
        <f>R3238=T3238</f>
        <v>1</v>
      </c>
      <c r="T3238" s="6" t="str">
        <f>TRIM(SUBSTITUTE(TEXT(G3238,"00000000"),".",""))</f>
        <v>44909230</v>
      </c>
      <c r="V3238" s="9" t="str">
        <f>IF(IFERROR(SEARCH("Último",K3238),0)&gt;0,"A","S")</f>
        <v>A</v>
      </c>
      <c r="W3238" s="2" t="b">
        <f>V3238=I3238</f>
        <v>1</v>
      </c>
      <c r="Y3238" s="2" t="str">
        <f>G3238&amp;" - "&amp;H3238</f>
        <v>4.4.90.92.30 - MATERIAL DE CONSUMO</v>
      </c>
      <c r="Z3238" s="2" t="s">
        <v>549</v>
      </c>
    </row>
    <row r="3239" spans="2:26" x14ac:dyDescent="0.25">
      <c r="B3239" s="36" t="s">
        <v>227</v>
      </c>
      <c r="C3239" s="37" t="s">
        <v>227</v>
      </c>
      <c r="D3239" s="37" t="s">
        <v>136</v>
      </c>
      <c r="E3239" s="37" t="s">
        <v>185</v>
      </c>
      <c r="F3239" s="37" t="s">
        <v>161</v>
      </c>
      <c r="G3239" s="38" t="str">
        <f t="shared" si="530"/>
        <v>4.4.90.92.33</v>
      </c>
      <c r="H3239" s="23" t="s">
        <v>27</v>
      </c>
      <c r="I3239" s="38" t="str">
        <f t="shared" si="532"/>
        <v>A</v>
      </c>
      <c r="J3239" s="38">
        <f t="shared" si="531"/>
        <v>5</v>
      </c>
      <c r="K3239" s="39" t="s">
        <v>47</v>
      </c>
      <c r="L3239" s="38" t="s">
        <v>770</v>
      </c>
      <c r="M3239" s="38" t="s">
        <v>545</v>
      </c>
      <c r="N3239" s="59" t="s">
        <v>549</v>
      </c>
      <c r="O3239" s="62" t="s">
        <v>554</v>
      </c>
      <c r="T3239" s="6"/>
    </row>
    <row r="3240" spans="2:26" x14ac:dyDescent="0.25">
      <c r="B3240" s="36" t="s">
        <v>227</v>
      </c>
      <c r="C3240" s="37" t="s">
        <v>227</v>
      </c>
      <c r="D3240" s="37" t="s">
        <v>136</v>
      </c>
      <c r="E3240" s="37" t="s">
        <v>185</v>
      </c>
      <c r="F3240" s="37" t="s">
        <v>189</v>
      </c>
      <c r="G3240" s="38" t="str">
        <f t="shared" si="530"/>
        <v>4.4.90.92.35</v>
      </c>
      <c r="H3240" s="23" t="s">
        <v>83</v>
      </c>
      <c r="I3240" s="38" t="str">
        <f t="shared" si="532"/>
        <v>A</v>
      </c>
      <c r="J3240" s="38">
        <f t="shared" si="531"/>
        <v>5</v>
      </c>
      <c r="K3240" s="39" t="s">
        <v>47</v>
      </c>
      <c r="L3240" s="38" t="s">
        <v>770</v>
      </c>
      <c r="M3240" s="38" t="s">
        <v>544</v>
      </c>
      <c r="N3240" s="59" t="s">
        <v>549</v>
      </c>
      <c r="O3240" s="62" t="s">
        <v>554</v>
      </c>
      <c r="Q3240" s="2" t="str">
        <f>B3240&amp;"."&amp;C3240&amp;"."&amp;D3240&amp;"."&amp;E3240&amp;"."&amp;F3240</f>
        <v>4.4.90.92.35</v>
      </c>
      <c r="R3240" s="2" t="str">
        <f>SUBSTITUTE(Q3240,".","")</f>
        <v>44909235</v>
      </c>
      <c r="S3240" s="2" t="b">
        <f>R3240=T3240</f>
        <v>1</v>
      </c>
      <c r="T3240" s="6" t="str">
        <f>TRIM(SUBSTITUTE(TEXT(G3240,"00000000"),".",""))</f>
        <v>44909235</v>
      </c>
      <c r="V3240" s="9" t="str">
        <f>IF(IFERROR(SEARCH("Último",K3240),0)&gt;0,"A","S")</f>
        <v>A</v>
      </c>
      <c r="W3240" s="2" t="b">
        <f>V3240=I3240</f>
        <v>1</v>
      </c>
      <c r="Y3240" s="2" t="str">
        <f>G3240&amp;" - "&amp;H3240</f>
        <v>4.4.90.92.35 - SERVIÇOS DE CONSULTORIA</v>
      </c>
      <c r="Z3240" s="2" t="s">
        <v>549</v>
      </c>
    </row>
    <row r="3241" spans="2:26" x14ac:dyDescent="0.25">
      <c r="B3241" s="36" t="s">
        <v>227</v>
      </c>
      <c r="C3241" s="37" t="s">
        <v>227</v>
      </c>
      <c r="D3241" s="37" t="s">
        <v>136</v>
      </c>
      <c r="E3241" s="37" t="s">
        <v>185</v>
      </c>
      <c r="F3241" s="37" t="s">
        <v>172</v>
      </c>
      <c r="G3241" s="38" t="str">
        <f t="shared" si="530"/>
        <v>4.4.90.92.36</v>
      </c>
      <c r="H3241" s="23" t="s">
        <v>84</v>
      </c>
      <c r="I3241" s="38" t="str">
        <f t="shared" si="532"/>
        <v>A</v>
      </c>
      <c r="J3241" s="38">
        <f t="shared" si="531"/>
        <v>5</v>
      </c>
      <c r="K3241" s="39" t="s">
        <v>47</v>
      </c>
      <c r="L3241" s="38" t="s">
        <v>770</v>
      </c>
      <c r="M3241" s="38" t="s">
        <v>544</v>
      </c>
      <c r="N3241" s="59" t="s">
        <v>549</v>
      </c>
      <c r="O3241" s="62" t="s">
        <v>554</v>
      </c>
      <c r="Q3241" s="2" t="str">
        <f>B3241&amp;"."&amp;C3241&amp;"."&amp;D3241&amp;"."&amp;E3241&amp;"."&amp;F3241</f>
        <v>4.4.90.92.36</v>
      </c>
      <c r="R3241" s="2" t="str">
        <f>SUBSTITUTE(Q3241,".","")</f>
        <v>44909236</v>
      </c>
      <c r="S3241" s="2" t="b">
        <f>R3241=T3241</f>
        <v>1</v>
      </c>
      <c r="T3241" s="6" t="str">
        <f>TRIM(SUBSTITUTE(TEXT(G3241,"00000000"),".",""))</f>
        <v>44909236</v>
      </c>
      <c r="V3241" s="9" t="str">
        <f>IF(IFERROR(SEARCH("Último",K3241),0)&gt;0,"A","S")</f>
        <v>A</v>
      </c>
      <c r="W3241" s="2" t="b">
        <f>V3241=I3241</f>
        <v>1</v>
      </c>
      <c r="Y3241" s="2" t="str">
        <f>G3241&amp;" - "&amp;H3241</f>
        <v>4.4.90.92.36 - OUTROS SERVIÇOS DE TERCEIROS - PESSOA FÍSICA</v>
      </c>
      <c r="Z3241" s="2" t="s">
        <v>549</v>
      </c>
    </row>
    <row r="3242" spans="2:26" x14ac:dyDescent="0.25">
      <c r="B3242" s="36" t="s">
        <v>227</v>
      </c>
      <c r="C3242" s="37" t="s">
        <v>227</v>
      </c>
      <c r="D3242" s="37" t="s">
        <v>136</v>
      </c>
      <c r="E3242" s="37" t="s">
        <v>185</v>
      </c>
      <c r="F3242" s="37" t="s">
        <v>162</v>
      </c>
      <c r="G3242" s="38" t="str">
        <f t="shared" si="530"/>
        <v>4.4.90.92.37</v>
      </c>
      <c r="H3242" s="23" t="s">
        <v>615</v>
      </c>
      <c r="I3242" s="38" t="str">
        <f t="shared" si="532"/>
        <v>A</v>
      </c>
      <c r="J3242" s="38">
        <f t="shared" si="531"/>
        <v>5</v>
      </c>
      <c r="K3242" s="39" t="s">
        <v>47</v>
      </c>
      <c r="L3242" s="38" t="s">
        <v>770</v>
      </c>
      <c r="M3242" s="38" t="s">
        <v>544</v>
      </c>
      <c r="N3242" s="59" t="s">
        <v>549</v>
      </c>
      <c r="O3242" s="62" t="s">
        <v>554</v>
      </c>
      <c r="Q3242" s="2" t="str">
        <f>B3242&amp;"."&amp;C3242&amp;"."&amp;D3242&amp;"."&amp;E3242&amp;"."&amp;F3242</f>
        <v>4.4.90.92.37</v>
      </c>
      <c r="R3242" s="2" t="str">
        <f>SUBSTITUTE(Q3242,".","")</f>
        <v>44909237</v>
      </c>
      <c r="S3242" s="2" t="b">
        <f>R3242=T3242</f>
        <v>1</v>
      </c>
      <c r="T3242" s="6" t="str">
        <f>TRIM(SUBSTITUTE(TEXT(G3242,"00000000"),".",""))</f>
        <v>44909237</v>
      </c>
      <c r="V3242" s="9" t="str">
        <f>IF(IFERROR(SEARCH("Último",K3242),0)&gt;0,"A","S")</f>
        <v>A</v>
      </c>
      <c r="W3242" s="2" t="b">
        <f>V3242=I3242</f>
        <v>1</v>
      </c>
      <c r="Y3242" s="2" t="str">
        <f>G3242&amp;" - "&amp;H3242</f>
        <v>4.4.90.92.37 - LOCAÇÃO DE MÃO DE OBRA</v>
      </c>
      <c r="Z3242" s="2" t="s">
        <v>549</v>
      </c>
    </row>
    <row r="3243" spans="2:26" x14ac:dyDescent="0.25">
      <c r="B3243" s="36" t="s">
        <v>227</v>
      </c>
      <c r="C3243" s="37" t="s">
        <v>227</v>
      </c>
      <c r="D3243" s="37" t="s">
        <v>136</v>
      </c>
      <c r="E3243" s="37" t="s">
        <v>185</v>
      </c>
      <c r="F3243" s="37" t="s">
        <v>184</v>
      </c>
      <c r="G3243" s="38" t="str">
        <f t="shared" si="530"/>
        <v>4.4.90.92.39</v>
      </c>
      <c r="H3243" s="23" t="s">
        <v>80</v>
      </c>
      <c r="I3243" s="38" t="str">
        <f t="shared" si="532"/>
        <v>A</v>
      </c>
      <c r="J3243" s="38">
        <f t="shared" si="531"/>
        <v>5</v>
      </c>
      <c r="K3243" s="39" t="s">
        <v>47</v>
      </c>
      <c r="L3243" s="38" t="s">
        <v>770</v>
      </c>
      <c r="M3243" s="38" t="s">
        <v>544</v>
      </c>
      <c r="N3243" s="59" t="s">
        <v>549</v>
      </c>
      <c r="O3243" s="62" t="s">
        <v>554</v>
      </c>
      <c r="T3243" s="6"/>
    </row>
    <row r="3244" spans="2:26" x14ac:dyDescent="0.25">
      <c r="B3244" s="36" t="s">
        <v>227</v>
      </c>
      <c r="C3244" s="37" t="s">
        <v>227</v>
      </c>
      <c r="D3244" s="37" t="s">
        <v>136</v>
      </c>
      <c r="E3244" s="37" t="s">
        <v>185</v>
      </c>
      <c r="F3244" s="37" t="s">
        <v>153</v>
      </c>
      <c r="G3244" s="38" t="str">
        <f t="shared" si="530"/>
        <v>4.4.90.92.40</v>
      </c>
      <c r="H3244" s="23" t="s">
        <v>117</v>
      </c>
      <c r="I3244" s="38" t="str">
        <f t="shared" si="532"/>
        <v>A</v>
      </c>
      <c r="J3244" s="38">
        <f t="shared" si="531"/>
        <v>5</v>
      </c>
      <c r="K3244" s="39" t="s">
        <v>47</v>
      </c>
      <c r="L3244" s="38" t="s">
        <v>770</v>
      </c>
      <c r="M3244" s="38" t="s">
        <v>544</v>
      </c>
      <c r="N3244" s="59" t="s">
        <v>549</v>
      </c>
      <c r="O3244" s="62" t="s">
        <v>554</v>
      </c>
      <c r="Q3244" s="2" t="str">
        <f>B3244&amp;"."&amp;C3244&amp;"."&amp;D3244&amp;"."&amp;E3244&amp;"."&amp;F3244</f>
        <v>4.4.90.92.40</v>
      </c>
      <c r="R3244" s="2" t="str">
        <f>SUBSTITUTE(Q3244,".","")</f>
        <v>44909240</v>
      </c>
      <c r="S3244" s="2" t="b">
        <f>R3244=T3244</f>
        <v>1</v>
      </c>
      <c r="T3244" s="6" t="str">
        <f>TRIM(SUBSTITUTE(TEXT(G3244,"00000000"),".",""))</f>
        <v>44909240</v>
      </c>
      <c r="V3244" s="9" t="str">
        <f>IF(IFERROR(SEARCH("Último",K3244),0)&gt;0,"A","S")</f>
        <v>A</v>
      </c>
      <c r="W3244" s="2" t="b">
        <f>V3244=I3244</f>
        <v>1</v>
      </c>
      <c r="Y3244" s="2" t="str">
        <f>G3244&amp;" - "&amp;H3244</f>
        <v>4.4.90.92.40 - SERVIÇOS DE TECNOLOGIA DA INFORMAÇÃO E COMUNICAÇÃO - PJ</v>
      </c>
      <c r="Z3244" s="2" t="s">
        <v>549</v>
      </c>
    </row>
    <row r="3245" spans="2:26" x14ac:dyDescent="0.25">
      <c r="B3245" s="36" t="s">
        <v>227</v>
      </c>
      <c r="C3245" s="37" t="s">
        <v>227</v>
      </c>
      <c r="D3245" s="37" t="s">
        <v>136</v>
      </c>
      <c r="E3245" s="37" t="s">
        <v>185</v>
      </c>
      <c r="F3245" s="37" t="s">
        <v>169</v>
      </c>
      <c r="G3245" s="38" t="str">
        <f t="shared" si="530"/>
        <v>4.4.90.92.47</v>
      </c>
      <c r="H3245" s="23" t="s">
        <v>108</v>
      </c>
      <c r="I3245" s="38" t="str">
        <f t="shared" si="532"/>
        <v>A</v>
      </c>
      <c r="J3245" s="38">
        <f t="shared" si="531"/>
        <v>5</v>
      </c>
      <c r="K3245" s="39" t="s">
        <v>47</v>
      </c>
      <c r="L3245" s="38" t="s">
        <v>770</v>
      </c>
      <c r="M3245" s="38" t="s">
        <v>545</v>
      </c>
      <c r="N3245" s="59" t="s">
        <v>549</v>
      </c>
      <c r="O3245" s="62" t="s">
        <v>554</v>
      </c>
      <c r="T3245" s="6"/>
    </row>
    <row r="3246" spans="2:26" x14ac:dyDescent="0.25">
      <c r="B3246" s="36" t="s">
        <v>227</v>
      </c>
      <c r="C3246" s="37" t="s">
        <v>227</v>
      </c>
      <c r="D3246" s="37" t="s">
        <v>136</v>
      </c>
      <c r="E3246" s="37" t="s">
        <v>185</v>
      </c>
      <c r="F3246" s="37" t="s">
        <v>192</v>
      </c>
      <c r="G3246" s="38" t="str">
        <f t="shared" si="530"/>
        <v>4.4.90.92.51</v>
      </c>
      <c r="H3246" s="23" t="s">
        <v>119</v>
      </c>
      <c r="I3246" s="38" t="str">
        <f t="shared" si="532"/>
        <v>A</v>
      </c>
      <c r="J3246" s="38">
        <f t="shared" si="531"/>
        <v>5</v>
      </c>
      <c r="K3246" s="39" t="s">
        <v>47</v>
      </c>
      <c r="L3246" s="38" t="s">
        <v>770</v>
      </c>
      <c r="M3246" s="38" t="s">
        <v>544</v>
      </c>
      <c r="N3246" s="59" t="s">
        <v>549</v>
      </c>
      <c r="O3246" s="62" t="s">
        <v>554</v>
      </c>
      <c r="Q3246" s="2" t="str">
        <f t="shared" ref="Q3246:Q3251" si="533">B3246&amp;"."&amp;C3246&amp;"."&amp;D3246&amp;"."&amp;E3246&amp;"."&amp;F3246</f>
        <v>4.4.90.92.51</v>
      </c>
      <c r="R3246" s="2" t="str">
        <f t="shared" ref="R3246:R3251" si="534">SUBSTITUTE(Q3246,".","")</f>
        <v>44909251</v>
      </c>
      <c r="S3246" s="2" t="b">
        <f t="shared" ref="S3246:S3251" si="535">R3246=T3246</f>
        <v>1</v>
      </c>
      <c r="T3246" s="6" t="str">
        <f t="shared" ref="T3246:T3251" si="536">TRIM(SUBSTITUTE(TEXT(G3246,"00000000"),".",""))</f>
        <v>44909251</v>
      </c>
      <c r="V3246" s="9" t="str">
        <f t="shared" ref="V3246:V3251" si="537">IF(IFERROR(SEARCH("Último",K3246),0)&gt;0,"A","S")</f>
        <v>A</v>
      </c>
      <c r="W3246" s="2" t="b">
        <f t="shared" ref="W3246:W3251" si="538">V3246=I3246</f>
        <v>1</v>
      </c>
      <c r="Y3246" s="2" t="str">
        <f t="shared" ref="Y3246:Y3251" si="539">G3246&amp;" - "&amp;H3246</f>
        <v>4.4.90.92.51 - OBRAS E INSTALAÇÕES</v>
      </c>
      <c r="Z3246" s="2" t="s">
        <v>549</v>
      </c>
    </row>
    <row r="3247" spans="2:26" x14ac:dyDescent="0.25">
      <c r="B3247" s="36" t="s">
        <v>227</v>
      </c>
      <c r="C3247" s="37" t="s">
        <v>227</v>
      </c>
      <c r="D3247" s="37" t="s">
        <v>136</v>
      </c>
      <c r="E3247" s="37" t="s">
        <v>185</v>
      </c>
      <c r="F3247" s="37" t="s">
        <v>193</v>
      </c>
      <c r="G3247" s="38" t="str">
        <f t="shared" si="530"/>
        <v>4.4.90.92.52</v>
      </c>
      <c r="H3247" s="23" t="s">
        <v>120</v>
      </c>
      <c r="I3247" s="38" t="str">
        <f t="shared" si="532"/>
        <v>A</v>
      </c>
      <c r="J3247" s="38">
        <f t="shared" si="531"/>
        <v>5</v>
      </c>
      <c r="K3247" s="39" t="s">
        <v>47</v>
      </c>
      <c r="L3247" s="38" t="s">
        <v>770</v>
      </c>
      <c r="M3247" s="38" t="s">
        <v>544</v>
      </c>
      <c r="N3247" s="59" t="s">
        <v>549</v>
      </c>
      <c r="O3247" s="62" t="s">
        <v>554</v>
      </c>
      <c r="Q3247" s="2" t="str">
        <f t="shared" si="533"/>
        <v>4.4.90.92.52</v>
      </c>
      <c r="R3247" s="2" t="str">
        <f t="shared" si="534"/>
        <v>44909252</v>
      </c>
      <c r="S3247" s="2" t="b">
        <f t="shared" si="535"/>
        <v>1</v>
      </c>
      <c r="T3247" s="6" t="str">
        <f t="shared" si="536"/>
        <v>44909252</v>
      </c>
      <c r="V3247" s="9" t="str">
        <f t="shared" si="537"/>
        <v>A</v>
      </c>
      <c r="W3247" s="2" t="b">
        <f t="shared" si="538"/>
        <v>1</v>
      </c>
      <c r="Y3247" s="2" t="str">
        <f t="shared" si="539"/>
        <v>4.4.90.92.52 - EQUIPAMENTOS E MATERIAL PERMANENTE</v>
      </c>
      <c r="Z3247" s="2" t="s">
        <v>549</v>
      </c>
    </row>
    <row r="3248" spans="2:26" x14ac:dyDescent="0.25">
      <c r="B3248" s="36" t="s">
        <v>227</v>
      </c>
      <c r="C3248" s="37" t="s">
        <v>227</v>
      </c>
      <c r="D3248" s="37" t="s">
        <v>136</v>
      </c>
      <c r="E3248" s="37" t="s">
        <v>185</v>
      </c>
      <c r="F3248" s="37" t="s">
        <v>199</v>
      </c>
      <c r="G3248" s="38" t="str">
        <f t="shared" si="530"/>
        <v>4.4.90.92.61</v>
      </c>
      <c r="H3248" s="23" t="s">
        <v>121</v>
      </c>
      <c r="I3248" s="38" t="str">
        <f t="shared" si="532"/>
        <v>A</v>
      </c>
      <c r="J3248" s="38">
        <f t="shared" si="531"/>
        <v>5</v>
      </c>
      <c r="K3248" s="39" t="s">
        <v>47</v>
      </c>
      <c r="L3248" s="38" t="s">
        <v>770</v>
      </c>
      <c r="M3248" s="38" t="s">
        <v>545</v>
      </c>
      <c r="N3248" s="59" t="s">
        <v>549</v>
      </c>
      <c r="O3248" s="62" t="s">
        <v>554</v>
      </c>
      <c r="Q3248" s="2" t="str">
        <f t="shared" si="533"/>
        <v>4.4.90.92.61</v>
      </c>
      <c r="R3248" s="2" t="str">
        <f t="shared" si="534"/>
        <v>44909261</v>
      </c>
      <c r="S3248" s="2" t="b">
        <f t="shared" si="535"/>
        <v>1</v>
      </c>
      <c r="T3248" s="6" t="str">
        <f t="shared" si="536"/>
        <v>44909261</v>
      </c>
      <c r="V3248" s="9" t="str">
        <f t="shared" si="537"/>
        <v>A</v>
      </c>
      <c r="W3248" s="2" t="b">
        <f t="shared" si="538"/>
        <v>1</v>
      </c>
      <c r="Y3248" s="2" t="str">
        <f t="shared" si="539"/>
        <v>4.4.90.92.61 - AQUISIÇÃO DE IMÓVEIS</v>
      </c>
      <c r="Z3248" s="2" t="s">
        <v>549</v>
      </c>
    </row>
    <row r="3249" spans="2:26" x14ac:dyDescent="0.25">
      <c r="B3249" s="36" t="s">
        <v>227</v>
      </c>
      <c r="C3249" s="37" t="s">
        <v>227</v>
      </c>
      <c r="D3249" s="37" t="s">
        <v>136</v>
      </c>
      <c r="E3249" s="37" t="s">
        <v>185</v>
      </c>
      <c r="F3249" s="37" t="s">
        <v>223</v>
      </c>
      <c r="G3249" s="38" t="str">
        <f t="shared" si="530"/>
        <v>4.4.90.92.93</v>
      </c>
      <c r="H3249" s="23" t="s">
        <v>504</v>
      </c>
      <c r="I3249" s="38" t="str">
        <f t="shared" si="532"/>
        <v>A</v>
      </c>
      <c r="J3249" s="38">
        <f t="shared" si="531"/>
        <v>5</v>
      </c>
      <c r="K3249" s="39" t="s">
        <v>47</v>
      </c>
      <c r="L3249" s="38" t="s">
        <v>770</v>
      </c>
      <c r="M3249" s="38" t="s">
        <v>544</v>
      </c>
      <c r="N3249" s="59" t="s">
        <v>549</v>
      </c>
      <c r="O3249" s="62" t="s">
        <v>554</v>
      </c>
      <c r="Q3249" s="2" t="str">
        <f t="shared" si="533"/>
        <v>4.4.90.92.93</v>
      </c>
      <c r="R3249" s="2" t="str">
        <f t="shared" si="534"/>
        <v>44909293</v>
      </c>
      <c r="S3249" s="2" t="b">
        <f t="shared" si="535"/>
        <v>1</v>
      </c>
      <c r="T3249" s="6" t="str">
        <f t="shared" si="536"/>
        <v>44909293</v>
      </c>
      <c r="V3249" s="9" t="str">
        <f t="shared" si="537"/>
        <v>A</v>
      </c>
      <c r="W3249" s="2" t="b">
        <f t="shared" si="538"/>
        <v>1</v>
      </c>
      <c r="Y3249" s="2" t="str">
        <f t="shared" si="539"/>
        <v>4.4.90.92.93 - INDENIZAÇÕES E RESTITUICÕES</v>
      </c>
      <c r="Z3249" s="2" t="s">
        <v>549</v>
      </c>
    </row>
    <row r="3250" spans="2:26" x14ac:dyDescent="0.25">
      <c r="B3250" s="36" t="s">
        <v>227</v>
      </c>
      <c r="C3250" s="37" t="s">
        <v>227</v>
      </c>
      <c r="D3250" s="37" t="s">
        <v>136</v>
      </c>
      <c r="E3250" s="37" t="s">
        <v>185</v>
      </c>
      <c r="F3250" s="37" t="s">
        <v>191</v>
      </c>
      <c r="G3250" s="38" t="str">
        <f t="shared" si="530"/>
        <v>4.4.90.92.99</v>
      </c>
      <c r="H3250" s="23" t="s">
        <v>62</v>
      </c>
      <c r="I3250" s="38" t="str">
        <f t="shared" si="532"/>
        <v>A</v>
      </c>
      <c r="J3250" s="38">
        <f t="shared" si="531"/>
        <v>5</v>
      </c>
      <c r="K3250" s="39" t="s">
        <v>47</v>
      </c>
      <c r="L3250" s="38" t="s">
        <v>770</v>
      </c>
      <c r="M3250" s="38" t="s">
        <v>544</v>
      </c>
      <c r="N3250" s="59" t="s">
        <v>549</v>
      </c>
      <c r="O3250" s="62" t="s">
        <v>554</v>
      </c>
      <c r="Q3250" s="2" t="str">
        <f t="shared" si="533"/>
        <v>4.4.90.92.99</v>
      </c>
      <c r="R3250" s="2" t="str">
        <f t="shared" si="534"/>
        <v>44909299</v>
      </c>
      <c r="S3250" s="2" t="b">
        <f t="shared" si="535"/>
        <v>1</v>
      </c>
      <c r="T3250" s="6" t="str">
        <f t="shared" si="536"/>
        <v>44909299</v>
      </c>
      <c r="V3250" s="9" t="str">
        <f t="shared" si="537"/>
        <v>A</v>
      </c>
      <c r="W3250" s="2" t="b">
        <f t="shared" si="538"/>
        <v>1</v>
      </c>
      <c r="Y3250" s="2" t="str">
        <f t="shared" si="539"/>
        <v>4.4.90.92.99 - OUTRAS DESPESAS DE EXERCICIOS ANTERIORES</v>
      </c>
      <c r="Z3250" s="2" t="s">
        <v>549</v>
      </c>
    </row>
    <row r="3251" spans="2:26" x14ac:dyDescent="0.25">
      <c r="B3251" s="30" t="s">
        <v>227</v>
      </c>
      <c r="C3251" s="31" t="s">
        <v>227</v>
      </c>
      <c r="D3251" s="31" t="s">
        <v>136</v>
      </c>
      <c r="E3251" s="31" t="s">
        <v>223</v>
      </c>
      <c r="F3251" s="31" t="s">
        <v>186</v>
      </c>
      <c r="G3251" s="32" t="str">
        <f t="shared" si="530"/>
        <v>4.4.90.93.00</v>
      </c>
      <c r="H3251" s="41" t="s">
        <v>9</v>
      </c>
      <c r="I3251" s="34" t="str">
        <f t="shared" si="532"/>
        <v>S</v>
      </c>
      <c r="J3251" s="32">
        <f t="shared" si="531"/>
        <v>4</v>
      </c>
      <c r="K3251" s="35" t="s">
        <v>46</v>
      </c>
      <c r="L3251" s="32" t="s">
        <v>770</v>
      </c>
      <c r="M3251" s="32" t="s">
        <v>544</v>
      </c>
      <c r="N3251" s="59" t="s">
        <v>549</v>
      </c>
      <c r="O3251" s="61" t="s">
        <v>554</v>
      </c>
      <c r="Q3251" s="2" t="str">
        <f t="shared" si="533"/>
        <v>4.4.90.93.00</v>
      </c>
      <c r="R3251" s="2" t="str">
        <f t="shared" si="534"/>
        <v>44909300</v>
      </c>
      <c r="S3251" s="2" t="b">
        <f t="shared" si="535"/>
        <v>1</v>
      </c>
      <c r="T3251" s="6" t="str">
        <f t="shared" si="536"/>
        <v>44909300</v>
      </c>
      <c r="V3251" s="9" t="str">
        <f t="shared" si="537"/>
        <v>S</v>
      </c>
      <c r="W3251" s="2" t="b">
        <f t="shared" si="538"/>
        <v>1</v>
      </c>
      <c r="Y3251" s="2" t="str">
        <f t="shared" si="539"/>
        <v>4.4.90.93.00 - INDENIZAÇÕES E RESTITUIÇÕES</v>
      </c>
      <c r="Z3251" s="2" t="s">
        <v>549</v>
      </c>
    </row>
    <row r="3252" spans="2:26" x14ac:dyDescent="0.25">
      <c r="B3252" s="36" t="s">
        <v>227</v>
      </c>
      <c r="C3252" s="37" t="s">
        <v>227</v>
      </c>
      <c r="D3252" s="37" t="s">
        <v>136</v>
      </c>
      <c r="E3252" s="37" t="s">
        <v>223</v>
      </c>
      <c r="F3252" s="37" t="s">
        <v>173</v>
      </c>
      <c r="G3252" s="38" t="str">
        <f t="shared" si="530"/>
        <v>4.4.90.93.01</v>
      </c>
      <c r="H3252" s="23" t="s">
        <v>505</v>
      </c>
      <c r="I3252" s="38" t="str">
        <f t="shared" si="532"/>
        <v>A</v>
      </c>
      <c r="J3252" s="38">
        <f t="shared" si="531"/>
        <v>5</v>
      </c>
      <c r="K3252" s="39" t="s">
        <v>47</v>
      </c>
      <c r="L3252" s="38" t="s">
        <v>770</v>
      </c>
      <c r="M3252" s="38" t="s">
        <v>545</v>
      </c>
      <c r="N3252" s="59" t="s">
        <v>549</v>
      </c>
      <c r="O3252" s="62" t="s">
        <v>554</v>
      </c>
      <c r="T3252" s="6"/>
    </row>
    <row r="3253" spans="2:26" x14ac:dyDescent="0.25">
      <c r="B3253" s="36" t="s">
        <v>227</v>
      </c>
      <c r="C3253" s="37" t="s">
        <v>227</v>
      </c>
      <c r="D3253" s="37" t="s">
        <v>136</v>
      </c>
      <c r="E3253" s="37" t="s">
        <v>223</v>
      </c>
      <c r="F3253" s="37" t="s">
        <v>138</v>
      </c>
      <c r="G3253" s="38" t="str">
        <f t="shared" si="530"/>
        <v>4.4.90.93.02</v>
      </c>
      <c r="H3253" s="23" t="s">
        <v>506</v>
      </c>
      <c r="I3253" s="38" t="str">
        <f t="shared" si="532"/>
        <v>A</v>
      </c>
      <c r="J3253" s="38">
        <f t="shared" si="531"/>
        <v>5</v>
      </c>
      <c r="K3253" s="39" t="s">
        <v>47</v>
      </c>
      <c r="L3253" s="38" t="s">
        <v>770</v>
      </c>
      <c r="M3253" s="38" t="s">
        <v>545</v>
      </c>
      <c r="N3253" s="59" t="s">
        <v>549</v>
      </c>
      <c r="O3253" s="62" t="s">
        <v>554</v>
      </c>
      <c r="T3253" s="6"/>
    </row>
    <row r="3254" spans="2:26" x14ac:dyDescent="0.25">
      <c r="B3254" s="36" t="s">
        <v>227</v>
      </c>
      <c r="C3254" s="37" t="s">
        <v>227</v>
      </c>
      <c r="D3254" s="37" t="s">
        <v>136</v>
      </c>
      <c r="E3254" s="37" t="s">
        <v>223</v>
      </c>
      <c r="F3254" s="37" t="s">
        <v>191</v>
      </c>
      <c r="G3254" s="38" t="str">
        <f t="shared" si="530"/>
        <v>4.4.90.93.99</v>
      </c>
      <c r="H3254" s="23" t="s">
        <v>509</v>
      </c>
      <c r="I3254" s="38" t="str">
        <f t="shared" si="532"/>
        <v>A</v>
      </c>
      <c r="J3254" s="38">
        <f t="shared" si="531"/>
        <v>5</v>
      </c>
      <c r="K3254" s="39" t="s">
        <v>47</v>
      </c>
      <c r="L3254" s="38" t="s">
        <v>770</v>
      </c>
      <c r="M3254" s="38" t="s">
        <v>545</v>
      </c>
      <c r="N3254" s="59" t="s">
        <v>549</v>
      </c>
      <c r="O3254" s="62" t="s">
        <v>554</v>
      </c>
      <c r="T3254" s="6"/>
    </row>
    <row r="3255" spans="2:26" x14ac:dyDescent="0.25">
      <c r="B3255" s="30" t="s">
        <v>227</v>
      </c>
      <c r="C3255" s="31" t="s">
        <v>227</v>
      </c>
      <c r="D3255" s="31" t="s">
        <v>136</v>
      </c>
      <c r="E3255" s="31" t="s">
        <v>225</v>
      </c>
      <c r="F3255" s="31" t="s">
        <v>186</v>
      </c>
      <c r="G3255" s="32" t="str">
        <f t="shared" si="530"/>
        <v>4.4.90.95.00</v>
      </c>
      <c r="H3255" s="41" t="s">
        <v>116</v>
      </c>
      <c r="I3255" s="34" t="str">
        <f t="shared" si="532"/>
        <v>S</v>
      </c>
      <c r="J3255" s="32">
        <f t="shared" si="531"/>
        <v>4</v>
      </c>
      <c r="K3255" s="35" t="s">
        <v>46</v>
      </c>
      <c r="L3255" s="32" t="s">
        <v>770</v>
      </c>
      <c r="M3255" s="32" t="s">
        <v>544</v>
      </c>
      <c r="N3255" s="59" t="s">
        <v>549</v>
      </c>
      <c r="O3255" s="61" t="s">
        <v>554</v>
      </c>
      <c r="Q3255" s="2" t="str">
        <f>B3255&amp;"."&amp;C3255&amp;"."&amp;D3255&amp;"."&amp;E3255&amp;"."&amp;F3255</f>
        <v>4.4.90.95.00</v>
      </c>
      <c r="R3255" s="2" t="str">
        <f>SUBSTITUTE(Q3255,".","")</f>
        <v>44909500</v>
      </c>
      <c r="S3255" s="2" t="b">
        <f>R3255=T3255</f>
        <v>1</v>
      </c>
      <c r="T3255" s="6" t="str">
        <f>TRIM(SUBSTITUTE(TEXT(G3255,"00000000"),".",""))</f>
        <v>44909500</v>
      </c>
      <c r="V3255" s="9" t="str">
        <f>IF(IFERROR(SEARCH("Último",K3255),0)&gt;0,"A","S")</f>
        <v>S</v>
      </c>
      <c r="W3255" s="2" t="b">
        <f>V3255=I3255</f>
        <v>1</v>
      </c>
      <c r="Y3255" s="2" t="str">
        <f>G3255&amp;" - "&amp;H3255</f>
        <v>4.4.90.95.00 - INDENIZAÇÃO PELA EXECUÇÃO DE TRABALHOS DE CAMPO</v>
      </c>
      <c r="Z3255" s="2" t="s">
        <v>549</v>
      </c>
    </row>
    <row r="3256" spans="2:26" x14ac:dyDescent="0.25">
      <c r="B3256" s="36" t="s">
        <v>227</v>
      </c>
      <c r="C3256" s="37" t="s">
        <v>227</v>
      </c>
      <c r="D3256" s="37" t="s">
        <v>136</v>
      </c>
      <c r="E3256" s="37" t="s">
        <v>225</v>
      </c>
      <c r="F3256" s="37" t="s">
        <v>173</v>
      </c>
      <c r="G3256" s="38" t="str">
        <f t="shared" si="530"/>
        <v>4.4.90.95.01</v>
      </c>
      <c r="H3256" s="23" t="s">
        <v>734</v>
      </c>
      <c r="I3256" s="38" t="str">
        <f t="shared" si="532"/>
        <v>A</v>
      </c>
      <c r="J3256" s="38">
        <f t="shared" si="531"/>
        <v>5</v>
      </c>
      <c r="K3256" s="39" t="s">
        <v>47</v>
      </c>
      <c r="L3256" s="38" t="s">
        <v>770</v>
      </c>
      <c r="M3256" s="38" t="s">
        <v>545</v>
      </c>
      <c r="N3256" s="59" t="s">
        <v>549</v>
      </c>
      <c r="O3256" s="62" t="s">
        <v>554</v>
      </c>
      <c r="T3256" s="6"/>
    </row>
    <row r="3257" spans="2:26" ht="15" customHeight="1" x14ac:dyDescent="0.25">
      <c r="B3257" s="30" t="s">
        <v>227</v>
      </c>
      <c r="C3257" s="31" t="s">
        <v>227</v>
      </c>
      <c r="D3257" s="31" t="s">
        <v>233</v>
      </c>
      <c r="E3257" s="31" t="s">
        <v>186</v>
      </c>
      <c r="F3257" s="31" t="s">
        <v>186</v>
      </c>
      <c r="G3257" s="32" t="str">
        <f t="shared" si="530"/>
        <v>4.4.91.00.00</v>
      </c>
      <c r="H3257" s="41" t="s">
        <v>459</v>
      </c>
      <c r="I3257" s="34" t="str">
        <f t="shared" si="532"/>
        <v>S</v>
      </c>
      <c r="J3257" s="32">
        <f t="shared" si="531"/>
        <v>3</v>
      </c>
      <c r="K3257" s="35" t="s">
        <v>43</v>
      </c>
      <c r="L3257" s="38" t="s">
        <v>770</v>
      </c>
      <c r="M3257" s="32" t="s">
        <v>544</v>
      </c>
      <c r="N3257" s="59" t="s">
        <v>549</v>
      </c>
      <c r="O3257" s="61" t="s">
        <v>554</v>
      </c>
      <c r="Q3257" s="2" t="str">
        <f>B3257&amp;"."&amp;C3257&amp;"."&amp;D3257&amp;"."&amp;E3257&amp;"."&amp;F3257</f>
        <v>4.4.91.00.00</v>
      </c>
      <c r="R3257" s="2" t="str">
        <f>SUBSTITUTE(Q3257,".","")</f>
        <v>44910000</v>
      </c>
      <c r="S3257" s="2" t="b">
        <f>R3257=T3257</f>
        <v>1</v>
      </c>
      <c r="T3257" s="6" t="str">
        <f>TRIM(SUBSTITUTE(TEXT(G3257,"00000000"),".",""))</f>
        <v>44910000</v>
      </c>
      <c r="V3257" s="9" t="str">
        <f>IF(IFERROR(SEARCH("Último",K3257),0)&gt;0,"A","S")</f>
        <v>S</v>
      </c>
      <c r="W3257" s="2" t="b">
        <f>V3257=I3257</f>
        <v>1</v>
      </c>
      <c r="Y3257" s="2" t="str">
        <f>G3257&amp;" - "&amp;H3257</f>
        <v>4.4.91.00.00 - APLICAÇÃO DIRETA DECORRENTE DE OPERAÇÃO ENTRE ÓRGÃOS, FUNDOS E ENTIDADES INTEGRANTES DOS ORÇAMENTOS FISCAL E DA SEGURIDADE SOCIAL</v>
      </c>
      <c r="Z3257" s="2" t="s">
        <v>549</v>
      </c>
    </row>
    <row r="3258" spans="2:26" x14ac:dyDescent="0.25">
      <c r="B3258" s="30" t="s">
        <v>227</v>
      </c>
      <c r="C3258" s="31" t="s">
        <v>227</v>
      </c>
      <c r="D3258" s="31" t="s">
        <v>233</v>
      </c>
      <c r="E3258" s="31" t="s">
        <v>184</v>
      </c>
      <c r="F3258" s="31" t="s">
        <v>186</v>
      </c>
      <c r="G3258" s="32" t="str">
        <f t="shared" si="530"/>
        <v>4.4.91.39.00</v>
      </c>
      <c r="H3258" s="33" t="s">
        <v>80</v>
      </c>
      <c r="I3258" s="34" t="str">
        <f t="shared" si="532"/>
        <v>S</v>
      </c>
      <c r="J3258" s="32">
        <f t="shared" si="531"/>
        <v>4</v>
      </c>
      <c r="K3258" s="35" t="s">
        <v>46</v>
      </c>
      <c r="L3258" s="32" t="s">
        <v>770</v>
      </c>
      <c r="M3258" s="32" t="s">
        <v>544</v>
      </c>
      <c r="N3258" s="59" t="s">
        <v>549</v>
      </c>
      <c r="O3258" s="61" t="s">
        <v>554</v>
      </c>
      <c r="T3258" s="6"/>
    </row>
    <row r="3259" spans="2:26" x14ac:dyDescent="0.25">
      <c r="B3259" s="36" t="s">
        <v>227</v>
      </c>
      <c r="C3259" s="36" t="s">
        <v>227</v>
      </c>
      <c r="D3259" s="37" t="s">
        <v>233</v>
      </c>
      <c r="E3259" s="37" t="s">
        <v>184</v>
      </c>
      <c r="F3259" s="37" t="s">
        <v>173</v>
      </c>
      <c r="G3259" s="38" t="str">
        <f t="shared" si="530"/>
        <v>4.4.91.39.01</v>
      </c>
      <c r="H3259" s="45" t="s">
        <v>326</v>
      </c>
      <c r="I3259" s="29" t="str">
        <f t="shared" si="532"/>
        <v>A</v>
      </c>
      <c r="J3259" s="38">
        <f t="shared" si="531"/>
        <v>5</v>
      </c>
      <c r="K3259" s="39" t="s">
        <v>47</v>
      </c>
      <c r="L3259" s="38" t="s">
        <v>770</v>
      </c>
      <c r="M3259" s="38" t="s">
        <v>545</v>
      </c>
      <c r="N3259" s="59" t="s">
        <v>549</v>
      </c>
      <c r="O3259" s="62" t="s">
        <v>554</v>
      </c>
      <c r="T3259" s="6"/>
    </row>
    <row r="3260" spans="2:26" x14ac:dyDescent="0.25">
      <c r="B3260" s="36" t="s">
        <v>227</v>
      </c>
      <c r="C3260" s="36" t="s">
        <v>227</v>
      </c>
      <c r="D3260" s="37" t="s">
        <v>233</v>
      </c>
      <c r="E3260" s="37" t="s">
        <v>184</v>
      </c>
      <c r="F3260" s="37" t="s">
        <v>138</v>
      </c>
      <c r="G3260" s="38" t="str">
        <f t="shared" si="530"/>
        <v>4.4.91.39.02</v>
      </c>
      <c r="H3260" s="45" t="s">
        <v>294</v>
      </c>
      <c r="I3260" s="29" t="str">
        <f t="shared" si="532"/>
        <v>A</v>
      </c>
      <c r="J3260" s="38">
        <f t="shared" si="531"/>
        <v>5</v>
      </c>
      <c r="K3260" s="39" t="s">
        <v>47</v>
      </c>
      <c r="L3260" s="38" t="s">
        <v>770</v>
      </c>
      <c r="M3260" s="38" t="s">
        <v>545</v>
      </c>
      <c r="N3260" s="59" t="s">
        <v>549</v>
      </c>
      <c r="O3260" s="62" t="s">
        <v>554</v>
      </c>
      <c r="T3260" s="6"/>
    </row>
    <row r="3261" spans="2:26" x14ac:dyDescent="0.25">
      <c r="B3261" s="36" t="s">
        <v>227</v>
      </c>
      <c r="C3261" s="36" t="s">
        <v>227</v>
      </c>
      <c r="D3261" s="37" t="s">
        <v>233</v>
      </c>
      <c r="E3261" s="37" t="s">
        <v>184</v>
      </c>
      <c r="F3261" s="37" t="s">
        <v>139</v>
      </c>
      <c r="G3261" s="38" t="str">
        <f t="shared" si="530"/>
        <v>4.4.91.39.03</v>
      </c>
      <c r="H3261" s="45" t="s">
        <v>297</v>
      </c>
      <c r="I3261" s="29" t="str">
        <f t="shared" si="532"/>
        <v>A</v>
      </c>
      <c r="J3261" s="38">
        <f t="shared" si="531"/>
        <v>5</v>
      </c>
      <c r="K3261" s="39" t="s">
        <v>47</v>
      </c>
      <c r="L3261" s="38" t="s">
        <v>770</v>
      </c>
      <c r="M3261" s="38" t="s">
        <v>545</v>
      </c>
      <c r="N3261" s="59" t="s">
        <v>549</v>
      </c>
      <c r="O3261" s="62" t="s">
        <v>554</v>
      </c>
      <c r="T3261" s="6"/>
    </row>
    <row r="3262" spans="2:26" x14ac:dyDescent="0.25">
      <c r="B3262" s="36" t="s">
        <v>227</v>
      </c>
      <c r="C3262" s="36" t="s">
        <v>227</v>
      </c>
      <c r="D3262" s="37" t="s">
        <v>233</v>
      </c>
      <c r="E3262" s="37" t="s">
        <v>184</v>
      </c>
      <c r="F3262" s="37" t="s">
        <v>140</v>
      </c>
      <c r="G3262" s="38" t="str">
        <f t="shared" si="530"/>
        <v>4.4.91.39.04</v>
      </c>
      <c r="H3262" s="45" t="s">
        <v>298</v>
      </c>
      <c r="I3262" s="29" t="str">
        <f t="shared" si="532"/>
        <v>A</v>
      </c>
      <c r="J3262" s="38">
        <f t="shared" si="531"/>
        <v>5</v>
      </c>
      <c r="K3262" s="39" t="s">
        <v>47</v>
      </c>
      <c r="L3262" s="38" t="s">
        <v>770</v>
      </c>
      <c r="M3262" s="38" t="s">
        <v>545</v>
      </c>
      <c r="N3262" s="59" t="s">
        <v>549</v>
      </c>
      <c r="O3262" s="62" t="s">
        <v>554</v>
      </c>
      <c r="T3262" s="6"/>
    </row>
    <row r="3263" spans="2:26" x14ac:dyDescent="0.25">
      <c r="B3263" s="36" t="s">
        <v>227</v>
      </c>
      <c r="C3263" s="36" t="s">
        <v>227</v>
      </c>
      <c r="D3263" s="37" t="s">
        <v>233</v>
      </c>
      <c r="E3263" s="37" t="s">
        <v>184</v>
      </c>
      <c r="F3263" s="37" t="s">
        <v>141</v>
      </c>
      <c r="G3263" s="38" t="str">
        <f t="shared" si="530"/>
        <v>4.4.91.39.05</v>
      </c>
      <c r="H3263" s="45" t="s">
        <v>327</v>
      </c>
      <c r="I3263" s="29" t="str">
        <f t="shared" si="532"/>
        <v>A</v>
      </c>
      <c r="J3263" s="38">
        <f t="shared" si="531"/>
        <v>5</v>
      </c>
      <c r="K3263" s="39" t="s">
        <v>47</v>
      </c>
      <c r="L3263" s="38" t="s">
        <v>770</v>
      </c>
      <c r="M3263" s="38" t="s">
        <v>545</v>
      </c>
      <c r="N3263" s="59" t="s">
        <v>549</v>
      </c>
      <c r="O3263" s="62" t="s">
        <v>554</v>
      </c>
      <c r="T3263" s="6"/>
    </row>
    <row r="3264" spans="2:26" x14ac:dyDescent="0.25">
      <c r="B3264" s="36" t="s">
        <v>227</v>
      </c>
      <c r="C3264" s="36" t="s">
        <v>227</v>
      </c>
      <c r="D3264" s="37" t="s">
        <v>233</v>
      </c>
      <c r="E3264" s="37" t="s">
        <v>184</v>
      </c>
      <c r="F3264" s="37" t="s">
        <v>142</v>
      </c>
      <c r="G3264" s="38" t="str">
        <f t="shared" si="530"/>
        <v>4.4.91.39.06</v>
      </c>
      <c r="H3264" s="45" t="s">
        <v>302</v>
      </c>
      <c r="I3264" s="29" t="str">
        <f t="shared" si="532"/>
        <v>A</v>
      </c>
      <c r="J3264" s="38">
        <f t="shared" si="531"/>
        <v>5</v>
      </c>
      <c r="K3264" s="39" t="s">
        <v>47</v>
      </c>
      <c r="L3264" s="38" t="s">
        <v>770</v>
      </c>
      <c r="M3264" s="38" t="s">
        <v>545</v>
      </c>
      <c r="N3264" s="59" t="s">
        <v>549</v>
      </c>
      <c r="O3264" s="62" t="s">
        <v>554</v>
      </c>
      <c r="T3264" s="6"/>
    </row>
    <row r="3265" spans="2:26" x14ac:dyDescent="0.25">
      <c r="B3265" s="36" t="s">
        <v>227</v>
      </c>
      <c r="C3265" s="36" t="s">
        <v>227</v>
      </c>
      <c r="D3265" s="37" t="s">
        <v>233</v>
      </c>
      <c r="E3265" s="37" t="s">
        <v>184</v>
      </c>
      <c r="F3265" s="37" t="s">
        <v>143</v>
      </c>
      <c r="G3265" s="38" t="str">
        <f t="shared" si="530"/>
        <v>4.4.91.39.07</v>
      </c>
      <c r="H3265" s="45" t="s">
        <v>328</v>
      </c>
      <c r="I3265" s="29" t="str">
        <f t="shared" si="532"/>
        <v>A</v>
      </c>
      <c r="J3265" s="38">
        <f t="shared" si="531"/>
        <v>5</v>
      </c>
      <c r="K3265" s="39" t="s">
        <v>47</v>
      </c>
      <c r="L3265" s="38" t="s">
        <v>770</v>
      </c>
      <c r="M3265" s="38" t="s">
        <v>545</v>
      </c>
      <c r="N3265" s="59" t="s">
        <v>549</v>
      </c>
      <c r="O3265" s="62" t="s">
        <v>554</v>
      </c>
      <c r="T3265" s="6"/>
    </row>
    <row r="3266" spans="2:26" x14ac:dyDescent="0.25">
      <c r="B3266" s="36" t="s">
        <v>227</v>
      </c>
      <c r="C3266" s="36" t="s">
        <v>227</v>
      </c>
      <c r="D3266" s="37" t="s">
        <v>233</v>
      </c>
      <c r="E3266" s="37" t="s">
        <v>184</v>
      </c>
      <c r="F3266" s="37" t="s">
        <v>174</v>
      </c>
      <c r="G3266" s="38" t="str">
        <f t="shared" si="530"/>
        <v>4.4.91.39.09</v>
      </c>
      <c r="H3266" s="45" t="s">
        <v>304</v>
      </c>
      <c r="I3266" s="29" t="str">
        <f t="shared" si="532"/>
        <v>A</v>
      </c>
      <c r="J3266" s="38">
        <f t="shared" si="531"/>
        <v>5</v>
      </c>
      <c r="K3266" s="39" t="s">
        <v>47</v>
      </c>
      <c r="L3266" s="38" t="s">
        <v>770</v>
      </c>
      <c r="M3266" s="38" t="s">
        <v>545</v>
      </c>
      <c r="N3266" s="59" t="s">
        <v>549</v>
      </c>
      <c r="O3266" s="62" t="s">
        <v>554</v>
      </c>
      <c r="T3266" s="6"/>
    </row>
    <row r="3267" spans="2:26" x14ac:dyDescent="0.25">
      <c r="B3267" s="36" t="s">
        <v>227</v>
      </c>
      <c r="C3267" s="36" t="s">
        <v>227</v>
      </c>
      <c r="D3267" s="37" t="s">
        <v>233</v>
      </c>
      <c r="E3267" s="37" t="s">
        <v>184</v>
      </c>
      <c r="F3267" s="37" t="s">
        <v>183</v>
      </c>
      <c r="G3267" s="38" t="str">
        <f t="shared" si="530"/>
        <v>4.4.91.39.10</v>
      </c>
      <c r="H3267" s="45" t="s">
        <v>305</v>
      </c>
      <c r="I3267" s="29" t="str">
        <f t="shared" si="532"/>
        <v>A</v>
      </c>
      <c r="J3267" s="38">
        <f t="shared" si="531"/>
        <v>5</v>
      </c>
      <c r="K3267" s="39" t="s">
        <v>47</v>
      </c>
      <c r="L3267" s="38" t="s">
        <v>770</v>
      </c>
      <c r="M3267" s="38" t="s">
        <v>545</v>
      </c>
      <c r="N3267" s="59" t="s">
        <v>549</v>
      </c>
      <c r="O3267" s="62" t="s">
        <v>554</v>
      </c>
      <c r="T3267" s="6"/>
    </row>
    <row r="3268" spans="2:26" x14ac:dyDescent="0.25">
      <c r="B3268" s="36" t="s">
        <v>227</v>
      </c>
      <c r="C3268" s="36" t="s">
        <v>227</v>
      </c>
      <c r="D3268" s="37" t="s">
        <v>233</v>
      </c>
      <c r="E3268" s="37" t="s">
        <v>184</v>
      </c>
      <c r="F3268" s="37" t="s">
        <v>145</v>
      </c>
      <c r="G3268" s="38" t="str">
        <f t="shared" si="530"/>
        <v>4.4.91.39.12</v>
      </c>
      <c r="H3268" s="45" t="s">
        <v>329</v>
      </c>
      <c r="I3268" s="29" t="str">
        <f t="shared" si="532"/>
        <v>A</v>
      </c>
      <c r="J3268" s="38">
        <f t="shared" si="531"/>
        <v>5</v>
      </c>
      <c r="K3268" s="39" t="s">
        <v>47</v>
      </c>
      <c r="L3268" s="38" t="s">
        <v>770</v>
      </c>
      <c r="M3268" s="38" t="s">
        <v>545</v>
      </c>
      <c r="N3268" s="59" t="s">
        <v>549</v>
      </c>
      <c r="O3268" s="62" t="s">
        <v>554</v>
      </c>
      <c r="T3268" s="6"/>
    </row>
    <row r="3269" spans="2:26" x14ac:dyDescent="0.25">
      <c r="B3269" s="36" t="s">
        <v>227</v>
      </c>
      <c r="C3269" s="36" t="s">
        <v>227</v>
      </c>
      <c r="D3269" s="37" t="s">
        <v>233</v>
      </c>
      <c r="E3269" s="37" t="s">
        <v>184</v>
      </c>
      <c r="F3269" s="37" t="s">
        <v>176</v>
      </c>
      <c r="G3269" s="38" t="str">
        <f t="shared" si="530"/>
        <v>4.4.91.39.14</v>
      </c>
      <c r="H3269" s="45" t="s">
        <v>330</v>
      </c>
      <c r="I3269" s="29" t="str">
        <f t="shared" si="532"/>
        <v>A</v>
      </c>
      <c r="J3269" s="38">
        <f t="shared" si="531"/>
        <v>5</v>
      </c>
      <c r="K3269" s="39" t="s">
        <v>47</v>
      </c>
      <c r="L3269" s="38" t="s">
        <v>770</v>
      </c>
      <c r="M3269" s="38" t="s">
        <v>545</v>
      </c>
      <c r="N3269" s="59" t="s">
        <v>549</v>
      </c>
      <c r="O3269" s="62" t="s">
        <v>554</v>
      </c>
      <c r="T3269" s="6"/>
    </row>
    <row r="3270" spans="2:26" x14ac:dyDescent="0.25">
      <c r="B3270" s="36" t="s">
        <v>227</v>
      </c>
      <c r="C3270" s="36" t="s">
        <v>227</v>
      </c>
      <c r="D3270" s="37" t="s">
        <v>233</v>
      </c>
      <c r="E3270" s="37" t="s">
        <v>184</v>
      </c>
      <c r="F3270" s="37" t="s">
        <v>177</v>
      </c>
      <c r="G3270" s="38" t="str">
        <f t="shared" si="530"/>
        <v>4.4.91.39.16</v>
      </c>
      <c r="H3270" s="45" t="s">
        <v>310</v>
      </c>
      <c r="I3270" s="29" t="str">
        <f t="shared" si="532"/>
        <v>A</v>
      </c>
      <c r="J3270" s="38">
        <f t="shared" si="531"/>
        <v>5</v>
      </c>
      <c r="K3270" s="39" t="s">
        <v>47</v>
      </c>
      <c r="L3270" s="38" t="s">
        <v>770</v>
      </c>
      <c r="M3270" s="38" t="s">
        <v>545</v>
      </c>
      <c r="N3270" s="59" t="s">
        <v>549</v>
      </c>
      <c r="O3270" s="62" t="s">
        <v>554</v>
      </c>
      <c r="T3270" s="6"/>
    </row>
    <row r="3271" spans="2:26" x14ac:dyDescent="0.25">
      <c r="B3271" s="36" t="s">
        <v>227</v>
      </c>
      <c r="C3271" s="36" t="s">
        <v>227</v>
      </c>
      <c r="D3271" s="37" t="s">
        <v>233</v>
      </c>
      <c r="E3271" s="37" t="s">
        <v>184</v>
      </c>
      <c r="F3271" s="37" t="s">
        <v>187</v>
      </c>
      <c r="G3271" s="38" t="str">
        <f t="shared" si="530"/>
        <v>4.4.91.39.17</v>
      </c>
      <c r="H3271" s="23" t="s">
        <v>102</v>
      </c>
      <c r="I3271" s="29" t="str">
        <f t="shared" si="532"/>
        <v>A</v>
      </c>
      <c r="J3271" s="38">
        <f t="shared" si="531"/>
        <v>5</v>
      </c>
      <c r="K3271" s="39" t="s">
        <v>47</v>
      </c>
      <c r="L3271" s="38" t="s">
        <v>770</v>
      </c>
      <c r="M3271" s="38" t="s">
        <v>545</v>
      </c>
      <c r="N3271" s="59" t="s">
        <v>549</v>
      </c>
      <c r="O3271" s="62" t="s">
        <v>554</v>
      </c>
      <c r="T3271" s="6"/>
    </row>
    <row r="3272" spans="2:26" x14ac:dyDescent="0.25">
      <c r="B3272" s="36" t="s">
        <v>227</v>
      </c>
      <c r="C3272" s="36" t="s">
        <v>227</v>
      </c>
      <c r="D3272" s="37" t="s">
        <v>233</v>
      </c>
      <c r="E3272" s="37" t="s">
        <v>184</v>
      </c>
      <c r="F3272" s="37">
        <v>19</v>
      </c>
      <c r="G3272" s="38" t="str">
        <f t="shared" si="530"/>
        <v>4.4.91.39.19</v>
      </c>
      <c r="H3272" s="23" t="s">
        <v>308</v>
      </c>
      <c r="I3272" s="29" t="str">
        <f t="shared" si="532"/>
        <v>A</v>
      </c>
      <c r="J3272" s="38">
        <f t="shared" si="531"/>
        <v>5</v>
      </c>
      <c r="K3272" s="39" t="s">
        <v>47</v>
      </c>
      <c r="L3272" s="38" t="s">
        <v>770</v>
      </c>
      <c r="M3272" s="38" t="s">
        <v>545</v>
      </c>
      <c r="N3272" s="59" t="s">
        <v>549</v>
      </c>
      <c r="O3272" s="62" t="s">
        <v>554</v>
      </c>
      <c r="T3272" s="6"/>
    </row>
    <row r="3273" spans="2:26" x14ac:dyDescent="0.25">
      <c r="B3273" s="36" t="s">
        <v>227</v>
      </c>
      <c r="C3273" s="36" t="s">
        <v>227</v>
      </c>
      <c r="D3273" s="37" t="s">
        <v>233</v>
      </c>
      <c r="E3273" s="37" t="s">
        <v>184</v>
      </c>
      <c r="F3273" s="37">
        <v>20</v>
      </c>
      <c r="G3273" s="38" t="str">
        <f t="shared" ref="G3273:G3336" si="540">B3273&amp;"."&amp;C3273&amp;"."&amp;D3273&amp;"."&amp;E3273&amp;"."&amp;F3273</f>
        <v>4.4.91.39.20</v>
      </c>
      <c r="H3273" s="23" t="s">
        <v>309</v>
      </c>
      <c r="I3273" s="29" t="str">
        <f t="shared" si="532"/>
        <v>A</v>
      </c>
      <c r="J3273" s="38">
        <f t="shared" ref="J3273:J3336" si="541">IF( (VALUE(F3273) &gt; 0), 5,IF( (VALUE(E3273) &gt; 0), 4,IF( (VALUE(D3273) &gt; 0), 3,IF( (VALUE(C3273) &gt; 0), 2,1))))</f>
        <v>5</v>
      </c>
      <c r="K3273" s="39" t="s">
        <v>47</v>
      </c>
      <c r="L3273" s="38" t="s">
        <v>770</v>
      </c>
      <c r="M3273" s="38" t="s">
        <v>545</v>
      </c>
      <c r="N3273" s="59" t="s">
        <v>549</v>
      </c>
      <c r="O3273" s="62" t="s">
        <v>554</v>
      </c>
      <c r="T3273" s="6"/>
    </row>
    <row r="3274" spans="2:26" x14ac:dyDescent="0.25">
      <c r="B3274" s="36" t="s">
        <v>227</v>
      </c>
      <c r="C3274" s="36" t="s">
        <v>227</v>
      </c>
      <c r="D3274" s="37" t="s">
        <v>233</v>
      </c>
      <c r="E3274" s="37" t="s">
        <v>184</v>
      </c>
      <c r="F3274" s="37">
        <v>21</v>
      </c>
      <c r="G3274" s="38" t="str">
        <f t="shared" si="540"/>
        <v>4.4.91.39.21</v>
      </c>
      <c r="H3274" s="23" t="s">
        <v>331</v>
      </c>
      <c r="I3274" s="29" t="str">
        <f t="shared" si="532"/>
        <v>A</v>
      </c>
      <c r="J3274" s="38">
        <f t="shared" si="541"/>
        <v>5</v>
      </c>
      <c r="K3274" s="39" t="s">
        <v>47</v>
      </c>
      <c r="L3274" s="38" t="s">
        <v>770</v>
      </c>
      <c r="M3274" s="38" t="s">
        <v>545</v>
      </c>
      <c r="N3274" s="59" t="s">
        <v>549</v>
      </c>
      <c r="O3274" s="62" t="s">
        <v>554</v>
      </c>
      <c r="T3274" s="6"/>
    </row>
    <row r="3275" spans="2:26" x14ac:dyDescent="0.25">
      <c r="B3275" s="36" t="s">
        <v>227</v>
      </c>
      <c r="C3275" s="36" t="s">
        <v>227</v>
      </c>
      <c r="D3275" s="37" t="s">
        <v>233</v>
      </c>
      <c r="E3275" s="37" t="s">
        <v>184</v>
      </c>
      <c r="F3275" s="37">
        <v>22</v>
      </c>
      <c r="G3275" s="38" t="str">
        <f t="shared" si="540"/>
        <v>4.4.91.39.22</v>
      </c>
      <c r="H3275" s="23" t="s">
        <v>332</v>
      </c>
      <c r="I3275" s="29" t="str">
        <f t="shared" si="532"/>
        <v>A</v>
      </c>
      <c r="J3275" s="38">
        <f t="shared" si="541"/>
        <v>5</v>
      </c>
      <c r="K3275" s="39" t="s">
        <v>47</v>
      </c>
      <c r="L3275" s="38" t="s">
        <v>770</v>
      </c>
      <c r="M3275" s="38" t="s">
        <v>545</v>
      </c>
      <c r="N3275" s="59" t="s">
        <v>549</v>
      </c>
      <c r="O3275" s="62" t="s">
        <v>554</v>
      </c>
      <c r="T3275" s="6"/>
    </row>
    <row r="3276" spans="2:26" x14ac:dyDescent="0.25">
      <c r="B3276" s="36" t="s">
        <v>227</v>
      </c>
      <c r="C3276" s="36" t="s">
        <v>227</v>
      </c>
      <c r="D3276" s="37" t="s">
        <v>233</v>
      </c>
      <c r="E3276" s="37" t="s">
        <v>184</v>
      </c>
      <c r="F3276" s="37">
        <v>23</v>
      </c>
      <c r="G3276" s="38" t="str">
        <f t="shared" si="540"/>
        <v>4.4.91.39.23</v>
      </c>
      <c r="H3276" s="23" t="s">
        <v>333</v>
      </c>
      <c r="I3276" s="29" t="str">
        <f t="shared" si="532"/>
        <v>A</v>
      </c>
      <c r="J3276" s="38">
        <f t="shared" si="541"/>
        <v>5</v>
      </c>
      <c r="K3276" s="39" t="s">
        <v>47</v>
      </c>
      <c r="L3276" s="38" t="s">
        <v>770</v>
      </c>
      <c r="M3276" s="38" t="s">
        <v>545</v>
      </c>
      <c r="N3276" s="59" t="s">
        <v>549</v>
      </c>
      <c r="O3276" s="62" t="s">
        <v>554</v>
      </c>
      <c r="T3276" s="6"/>
    </row>
    <row r="3277" spans="2:26" x14ac:dyDescent="0.25">
      <c r="B3277" s="36" t="s">
        <v>227</v>
      </c>
      <c r="C3277" s="37" t="s">
        <v>227</v>
      </c>
      <c r="D3277" s="37" t="s">
        <v>233</v>
      </c>
      <c r="E3277" s="37" t="s">
        <v>184</v>
      </c>
      <c r="F3277" s="37" t="s">
        <v>182</v>
      </c>
      <c r="G3277" s="38" t="str">
        <f t="shared" si="540"/>
        <v>4.4.91.39.28</v>
      </c>
      <c r="H3277" s="23" t="s">
        <v>800</v>
      </c>
      <c r="I3277" s="29" t="str">
        <f t="shared" si="532"/>
        <v>A</v>
      </c>
      <c r="J3277" s="38">
        <f t="shared" si="541"/>
        <v>5</v>
      </c>
      <c r="K3277" s="39" t="s">
        <v>47</v>
      </c>
      <c r="L3277" s="38" t="s">
        <v>770</v>
      </c>
      <c r="M3277" s="38" t="s">
        <v>545</v>
      </c>
      <c r="N3277" s="59" t="s">
        <v>549</v>
      </c>
      <c r="O3277" s="62" t="s">
        <v>554</v>
      </c>
      <c r="Q3277" s="2" t="str">
        <f>B3277&amp;"."&amp;C3277&amp;"."&amp;D3277&amp;"."&amp;E3277&amp;"."&amp;F3277</f>
        <v>4.4.91.39.28</v>
      </c>
      <c r="R3277" s="2" t="str">
        <f>SUBSTITUTE(Q3277,".","")</f>
        <v>44913928</v>
      </c>
      <c r="S3277" s="2" t="b">
        <f>R3277=T3277</f>
        <v>1</v>
      </c>
      <c r="T3277" s="6" t="str">
        <f>TRIM(SUBSTITUTE(TEXT(G3277,"00000000"),".",""))</f>
        <v>44913928</v>
      </c>
      <c r="V3277" s="9" t="str">
        <f>IF(IFERROR(SEARCH("Último",K3277),0)&gt;0,"A","S")</f>
        <v>A</v>
      </c>
      <c r="W3277" s="2" t="b">
        <f>V3277=I3277</f>
        <v>1</v>
      </c>
      <c r="Y3277" s="2" t="str">
        <f>G3277&amp;" - "&amp;H3277</f>
        <v>4.4.91.39.28 - COLETA DE LIXO E DEMAIS RESÍDUOS</v>
      </c>
      <c r="Z3277" s="2" t="s">
        <v>549</v>
      </c>
    </row>
    <row r="3278" spans="2:26" x14ac:dyDescent="0.25">
      <c r="B3278" s="36" t="s">
        <v>227</v>
      </c>
      <c r="C3278" s="36" t="s">
        <v>227</v>
      </c>
      <c r="D3278" s="37" t="s">
        <v>233</v>
      </c>
      <c r="E3278" s="37" t="s">
        <v>184</v>
      </c>
      <c r="F3278" s="37" t="s">
        <v>155</v>
      </c>
      <c r="G3278" s="38" t="str">
        <f t="shared" si="540"/>
        <v>4.4.91.39.32</v>
      </c>
      <c r="H3278" s="23" t="s">
        <v>621</v>
      </c>
      <c r="I3278" s="29" t="str">
        <f t="shared" si="532"/>
        <v>A</v>
      </c>
      <c r="J3278" s="38">
        <f t="shared" si="541"/>
        <v>5</v>
      </c>
      <c r="K3278" s="39" t="s">
        <v>47</v>
      </c>
      <c r="L3278" s="38" t="s">
        <v>770</v>
      </c>
      <c r="M3278" s="38" t="s">
        <v>545</v>
      </c>
      <c r="N3278" s="59" t="s">
        <v>549</v>
      </c>
      <c r="O3278" s="62" t="s">
        <v>554</v>
      </c>
      <c r="T3278" s="6"/>
    </row>
    <row r="3279" spans="2:26" x14ac:dyDescent="0.25">
      <c r="B3279" s="36" t="s">
        <v>227</v>
      </c>
      <c r="C3279" s="36" t="s">
        <v>227</v>
      </c>
      <c r="D3279" s="37" t="s">
        <v>233</v>
      </c>
      <c r="E3279" s="37" t="s">
        <v>184</v>
      </c>
      <c r="F3279" s="37">
        <v>35</v>
      </c>
      <c r="G3279" s="38" t="str">
        <f t="shared" si="540"/>
        <v>4.4.91.39.35</v>
      </c>
      <c r="H3279" s="23" t="s">
        <v>321</v>
      </c>
      <c r="I3279" s="29" t="str">
        <f t="shared" si="532"/>
        <v>A</v>
      </c>
      <c r="J3279" s="38">
        <f t="shared" si="541"/>
        <v>5</v>
      </c>
      <c r="K3279" s="39" t="s">
        <v>47</v>
      </c>
      <c r="L3279" s="38" t="s">
        <v>770</v>
      </c>
      <c r="M3279" s="38" t="s">
        <v>545</v>
      </c>
      <c r="N3279" s="59" t="s">
        <v>549</v>
      </c>
      <c r="O3279" s="62" t="s">
        <v>554</v>
      </c>
      <c r="T3279" s="6"/>
    </row>
    <row r="3280" spans="2:26" x14ac:dyDescent="0.25">
      <c r="B3280" s="36" t="s">
        <v>227</v>
      </c>
      <c r="C3280" s="36" t="s">
        <v>227</v>
      </c>
      <c r="D3280" s="37" t="s">
        <v>233</v>
      </c>
      <c r="E3280" s="37" t="s">
        <v>184</v>
      </c>
      <c r="F3280" s="37">
        <v>36</v>
      </c>
      <c r="G3280" s="38" t="str">
        <f t="shared" si="540"/>
        <v>4.4.91.39.36</v>
      </c>
      <c r="H3280" s="23" t="s">
        <v>324</v>
      </c>
      <c r="I3280" s="29" t="str">
        <f t="shared" si="532"/>
        <v>A</v>
      </c>
      <c r="J3280" s="38">
        <f t="shared" si="541"/>
        <v>5</v>
      </c>
      <c r="K3280" s="39" t="s">
        <v>47</v>
      </c>
      <c r="L3280" s="38" t="s">
        <v>770</v>
      </c>
      <c r="M3280" s="38" t="s">
        <v>545</v>
      </c>
      <c r="N3280" s="59" t="s">
        <v>549</v>
      </c>
      <c r="O3280" s="62" t="s">
        <v>554</v>
      </c>
      <c r="T3280" s="6"/>
    </row>
    <row r="3281" spans="2:20" x14ac:dyDescent="0.25">
      <c r="B3281" s="36" t="s">
        <v>227</v>
      </c>
      <c r="C3281" s="36" t="s">
        <v>227</v>
      </c>
      <c r="D3281" s="37" t="s">
        <v>233</v>
      </c>
      <c r="E3281" s="37" t="s">
        <v>184</v>
      </c>
      <c r="F3281" s="37">
        <v>37</v>
      </c>
      <c r="G3281" s="38" t="str">
        <f t="shared" si="540"/>
        <v>4.4.91.39.37</v>
      </c>
      <c r="H3281" s="23" t="s">
        <v>322</v>
      </c>
      <c r="I3281" s="29" t="str">
        <f t="shared" si="532"/>
        <v>A</v>
      </c>
      <c r="J3281" s="38">
        <f t="shared" si="541"/>
        <v>5</v>
      </c>
      <c r="K3281" s="39" t="s">
        <v>47</v>
      </c>
      <c r="L3281" s="38" t="s">
        <v>770</v>
      </c>
      <c r="M3281" s="38" t="s">
        <v>545</v>
      </c>
      <c r="N3281" s="59" t="s">
        <v>549</v>
      </c>
      <c r="O3281" s="62" t="s">
        <v>554</v>
      </c>
      <c r="T3281" s="6"/>
    </row>
    <row r="3282" spans="2:20" x14ac:dyDescent="0.25">
      <c r="B3282" s="36" t="s">
        <v>227</v>
      </c>
      <c r="C3282" s="36" t="s">
        <v>227</v>
      </c>
      <c r="D3282" s="37" t="s">
        <v>233</v>
      </c>
      <c r="E3282" s="37" t="s">
        <v>184</v>
      </c>
      <c r="F3282" s="37">
        <v>38</v>
      </c>
      <c r="G3282" s="38" t="str">
        <f t="shared" si="540"/>
        <v>4.4.91.39.38</v>
      </c>
      <c r="H3282" s="23" t="s">
        <v>320</v>
      </c>
      <c r="I3282" s="29" t="str">
        <f t="shared" si="532"/>
        <v>A</v>
      </c>
      <c r="J3282" s="38">
        <f t="shared" si="541"/>
        <v>5</v>
      </c>
      <c r="K3282" s="39" t="s">
        <v>47</v>
      </c>
      <c r="L3282" s="38" t="s">
        <v>770</v>
      </c>
      <c r="M3282" s="38" t="s">
        <v>545</v>
      </c>
      <c r="N3282" s="59" t="s">
        <v>549</v>
      </c>
      <c r="O3282" s="62" t="s">
        <v>554</v>
      </c>
      <c r="T3282" s="6"/>
    </row>
    <row r="3283" spans="2:20" x14ac:dyDescent="0.25">
      <c r="B3283" s="36" t="s">
        <v>227</v>
      </c>
      <c r="C3283" s="36" t="s">
        <v>227</v>
      </c>
      <c r="D3283" s="37" t="s">
        <v>233</v>
      </c>
      <c r="E3283" s="37" t="s">
        <v>184</v>
      </c>
      <c r="F3283" s="37">
        <v>39</v>
      </c>
      <c r="G3283" s="38" t="str">
        <f t="shared" si="540"/>
        <v>4.4.91.39.39</v>
      </c>
      <c r="H3283" s="23" t="s">
        <v>323</v>
      </c>
      <c r="I3283" s="29" t="str">
        <f t="shared" si="532"/>
        <v>A</v>
      </c>
      <c r="J3283" s="38">
        <f t="shared" si="541"/>
        <v>5</v>
      </c>
      <c r="K3283" s="39" t="s">
        <v>47</v>
      </c>
      <c r="L3283" s="38" t="s">
        <v>770</v>
      </c>
      <c r="M3283" s="38" t="s">
        <v>545</v>
      </c>
      <c r="N3283" s="59" t="s">
        <v>549</v>
      </c>
      <c r="O3283" s="62" t="s">
        <v>554</v>
      </c>
      <c r="T3283" s="6"/>
    </row>
    <row r="3284" spans="2:20" x14ac:dyDescent="0.25">
      <c r="B3284" s="36" t="s">
        <v>227</v>
      </c>
      <c r="C3284" s="36" t="s">
        <v>227</v>
      </c>
      <c r="D3284" s="37" t="s">
        <v>233</v>
      </c>
      <c r="E3284" s="37" t="s">
        <v>184</v>
      </c>
      <c r="F3284" s="37">
        <v>40</v>
      </c>
      <c r="G3284" s="38" t="str">
        <f t="shared" si="540"/>
        <v>4.4.91.39.40</v>
      </c>
      <c r="H3284" s="23" t="s">
        <v>334</v>
      </c>
      <c r="I3284" s="29" t="str">
        <f t="shared" si="532"/>
        <v>A</v>
      </c>
      <c r="J3284" s="38">
        <f t="shared" si="541"/>
        <v>5</v>
      </c>
      <c r="K3284" s="39" t="s">
        <v>47</v>
      </c>
      <c r="L3284" s="38" t="s">
        <v>770</v>
      </c>
      <c r="M3284" s="38" t="s">
        <v>545</v>
      </c>
      <c r="N3284" s="59" t="s">
        <v>549</v>
      </c>
      <c r="O3284" s="62" t="s">
        <v>554</v>
      </c>
      <c r="T3284" s="6"/>
    </row>
    <row r="3285" spans="2:20" x14ac:dyDescent="0.25">
      <c r="B3285" s="36" t="s">
        <v>227</v>
      </c>
      <c r="C3285" s="36" t="s">
        <v>227</v>
      </c>
      <c r="D3285" s="37" t="s">
        <v>233</v>
      </c>
      <c r="E3285" s="37" t="s">
        <v>184</v>
      </c>
      <c r="F3285" s="37">
        <v>41</v>
      </c>
      <c r="G3285" s="38" t="str">
        <f t="shared" si="540"/>
        <v>4.4.91.39.41</v>
      </c>
      <c r="H3285" s="23" t="s">
        <v>311</v>
      </c>
      <c r="I3285" s="29" t="str">
        <f t="shared" si="532"/>
        <v>A</v>
      </c>
      <c r="J3285" s="38">
        <f t="shared" si="541"/>
        <v>5</v>
      </c>
      <c r="K3285" s="39" t="s">
        <v>47</v>
      </c>
      <c r="L3285" s="38" t="s">
        <v>770</v>
      </c>
      <c r="M3285" s="38" t="s">
        <v>545</v>
      </c>
      <c r="N3285" s="59" t="s">
        <v>549</v>
      </c>
      <c r="O3285" s="62" t="s">
        <v>554</v>
      </c>
      <c r="T3285" s="6"/>
    </row>
    <row r="3286" spans="2:20" x14ac:dyDescent="0.25">
      <c r="B3286" s="36" t="s">
        <v>227</v>
      </c>
      <c r="C3286" s="36" t="s">
        <v>227</v>
      </c>
      <c r="D3286" s="37" t="s">
        <v>233</v>
      </c>
      <c r="E3286" s="37" t="s">
        <v>184</v>
      </c>
      <c r="F3286" s="37">
        <v>42</v>
      </c>
      <c r="G3286" s="38" t="str">
        <f t="shared" si="540"/>
        <v>4.4.91.39.42</v>
      </c>
      <c r="H3286" s="23" t="s">
        <v>312</v>
      </c>
      <c r="I3286" s="29" t="str">
        <f t="shared" si="532"/>
        <v>A</v>
      </c>
      <c r="J3286" s="38">
        <f t="shared" si="541"/>
        <v>5</v>
      </c>
      <c r="K3286" s="39" t="s">
        <v>47</v>
      </c>
      <c r="L3286" s="38" t="s">
        <v>770</v>
      </c>
      <c r="M3286" s="38" t="s">
        <v>545</v>
      </c>
      <c r="N3286" s="59" t="s">
        <v>549</v>
      </c>
      <c r="O3286" s="62" t="s">
        <v>554</v>
      </c>
      <c r="T3286" s="6"/>
    </row>
    <row r="3287" spans="2:20" x14ac:dyDescent="0.25">
      <c r="B3287" s="36" t="s">
        <v>227</v>
      </c>
      <c r="C3287" s="36" t="s">
        <v>227</v>
      </c>
      <c r="D3287" s="37" t="s">
        <v>233</v>
      </c>
      <c r="E3287" s="37" t="s">
        <v>184</v>
      </c>
      <c r="F3287" s="37" t="s">
        <v>165</v>
      </c>
      <c r="G3287" s="38" t="str">
        <f t="shared" si="540"/>
        <v>4.4.91.39.43</v>
      </c>
      <c r="H3287" s="23" t="s">
        <v>103</v>
      </c>
      <c r="I3287" s="29" t="str">
        <f t="shared" si="532"/>
        <v>A</v>
      </c>
      <c r="J3287" s="38">
        <f t="shared" si="541"/>
        <v>5</v>
      </c>
      <c r="K3287" s="39" t="s">
        <v>47</v>
      </c>
      <c r="L3287" s="38" t="s">
        <v>770</v>
      </c>
      <c r="M3287" s="38" t="s">
        <v>545</v>
      </c>
      <c r="N3287" s="59" t="s">
        <v>549</v>
      </c>
      <c r="O3287" s="62" t="s">
        <v>554</v>
      </c>
      <c r="T3287" s="6"/>
    </row>
    <row r="3288" spans="2:20" x14ac:dyDescent="0.25">
      <c r="B3288" s="36" t="s">
        <v>227</v>
      </c>
      <c r="C3288" s="36" t="s">
        <v>227</v>
      </c>
      <c r="D3288" s="37" t="s">
        <v>233</v>
      </c>
      <c r="E3288" s="37" t="s">
        <v>184</v>
      </c>
      <c r="F3288" s="37" t="s">
        <v>166</v>
      </c>
      <c r="G3288" s="38" t="str">
        <f t="shared" si="540"/>
        <v>4.4.91.39.44</v>
      </c>
      <c r="H3288" s="23" t="s">
        <v>104</v>
      </c>
      <c r="I3288" s="29" t="str">
        <f t="shared" si="532"/>
        <v>A</v>
      </c>
      <c r="J3288" s="38">
        <f t="shared" si="541"/>
        <v>5</v>
      </c>
      <c r="K3288" s="39" t="s">
        <v>47</v>
      </c>
      <c r="L3288" s="38" t="s">
        <v>770</v>
      </c>
      <c r="M3288" s="38" t="s">
        <v>545</v>
      </c>
      <c r="N3288" s="59" t="s">
        <v>549</v>
      </c>
      <c r="O3288" s="62" t="s">
        <v>554</v>
      </c>
      <c r="T3288" s="6"/>
    </row>
    <row r="3289" spans="2:20" x14ac:dyDescent="0.25">
      <c r="B3289" s="36" t="s">
        <v>227</v>
      </c>
      <c r="C3289" s="36" t="s">
        <v>227</v>
      </c>
      <c r="D3289" s="37" t="s">
        <v>233</v>
      </c>
      <c r="E3289" s="37" t="s">
        <v>184</v>
      </c>
      <c r="F3289" s="37">
        <v>45</v>
      </c>
      <c r="G3289" s="38" t="str">
        <f t="shared" si="540"/>
        <v>4.4.91.39.45</v>
      </c>
      <c r="H3289" s="23" t="s">
        <v>335</v>
      </c>
      <c r="I3289" s="29" t="str">
        <f t="shared" si="532"/>
        <v>A</v>
      </c>
      <c r="J3289" s="38">
        <f t="shared" si="541"/>
        <v>5</v>
      </c>
      <c r="K3289" s="39" t="s">
        <v>47</v>
      </c>
      <c r="L3289" s="38" t="s">
        <v>770</v>
      </c>
      <c r="M3289" s="38" t="s">
        <v>545</v>
      </c>
      <c r="N3289" s="59" t="s">
        <v>549</v>
      </c>
      <c r="O3289" s="62" t="s">
        <v>554</v>
      </c>
      <c r="T3289" s="6"/>
    </row>
    <row r="3290" spans="2:20" x14ac:dyDescent="0.25">
      <c r="B3290" s="36" t="s">
        <v>227</v>
      </c>
      <c r="C3290" s="36" t="s">
        <v>227</v>
      </c>
      <c r="D3290" s="37" t="s">
        <v>233</v>
      </c>
      <c r="E3290" s="37" t="s">
        <v>184</v>
      </c>
      <c r="F3290" s="37">
        <v>46</v>
      </c>
      <c r="G3290" s="38" t="str">
        <f t="shared" si="540"/>
        <v>4.4.91.39.46</v>
      </c>
      <c r="H3290" s="23" t="s">
        <v>314</v>
      </c>
      <c r="I3290" s="29" t="str">
        <f t="shared" si="532"/>
        <v>A</v>
      </c>
      <c r="J3290" s="38">
        <f t="shared" si="541"/>
        <v>5</v>
      </c>
      <c r="K3290" s="39" t="s">
        <v>47</v>
      </c>
      <c r="L3290" s="38" t="s">
        <v>770</v>
      </c>
      <c r="M3290" s="38" t="s">
        <v>545</v>
      </c>
      <c r="N3290" s="59" t="s">
        <v>549</v>
      </c>
      <c r="O3290" s="62" t="s">
        <v>554</v>
      </c>
      <c r="T3290" s="6"/>
    </row>
    <row r="3291" spans="2:20" x14ac:dyDescent="0.25">
      <c r="B3291" s="36" t="s">
        <v>227</v>
      </c>
      <c r="C3291" s="36" t="s">
        <v>227</v>
      </c>
      <c r="D3291" s="37" t="s">
        <v>233</v>
      </c>
      <c r="E3291" s="37" t="s">
        <v>184</v>
      </c>
      <c r="F3291" s="37" t="s">
        <v>169</v>
      </c>
      <c r="G3291" s="38" t="str">
        <f t="shared" si="540"/>
        <v>4.4.91.39.47</v>
      </c>
      <c r="H3291" s="23" t="s">
        <v>371</v>
      </c>
      <c r="I3291" s="29" t="str">
        <f t="shared" si="532"/>
        <v>A</v>
      </c>
      <c r="J3291" s="38">
        <f t="shared" si="541"/>
        <v>5</v>
      </c>
      <c r="K3291" s="39" t="s">
        <v>47</v>
      </c>
      <c r="L3291" s="38" t="s">
        <v>770</v>
      </c>
      <c r="M3291" s="38" t="s">
        <v>545</v>
      </c>
      <c r="N3291" s="59" t="s">
        <v>549</v>
      </c>
      <c r="O3291" s="62" t="s">
        <v>554</v>
      </c>
      <c r="T3291" s="6"/>
    </row>
    <row r="3292" spans="2:20" x14ac:dyDescent="0.25">
      <c r="B3292" s="36" t="s">
        <v>227</v>
      </c>
      <c r="C3292" s="36" t="s">
        <v>227</v>
      </c>
      <c r="D3292" s="37" t="s">
        <v>233</v>
      </c>
      <c r="E3292" s="37" t="s">
        <v>184</v>
      </c>
      <c r="F3292" s="37">
        <v>48</v>
      </c>
      <c r="G3292" s="38" t="str">
        <f t="shared" si="540"/>
        <v>4.4.91.39.48</v>
      </c>
      <c r="H3292" s="23" t="s">
        <v>605</v>
      </c>
      <c r="I3292" s="29" t="str">
        <f t="shared" si="532"/>
        <v>A</v>
      </c>
      <c r="J3292" s="38">
        <f t="shared" si="541"/>
        <v>5</v>
      </c>
      <c r="K3292" s="39" t="s">
        <v>47</v>
      </c>
      <c r="L3292" s="38" t="s">
        <v>770</v>
      </c>
      <c r="M3292" s="38" t="s">
        <v>545</v>
      </c>
      <c r="N3292" s="59" t="s">
        <v>549</v>
      </c>
      <c r="O3292" s="62" t="s">
        <v>554</v>
      </c>
      <c r="T3292" s="6"/>
    </row>
    <row r="3293" spans="2:20" x14ac:dyDescent="0.25">
      <c r="B3293" s="36" t="s">
        <v>227</v>
      </c>
      <c r="C3293" s="36" t="s">
        <v>227</v>
      </c>
      <c r="D3293" s="37" t="s">
        <v>233</v>
      </c>
      <c r="E3293" s="37" t="s">
        <v>184</v>
      </c>
      <c r="F3293" s="37">
        <v>49</v>
      </c>
      <c r="G3293" s="38" t="str">
        <f t="shared" si="540"/>
        <v>4.4.91.39.49</v>
      </c>
      <c r="H3293" s="23" t="s">
        <v>336</v>
      </c>
      <c r="I3293" s="29" t="str">
        <f t="shared" si="532"/>
        <v>A</v>
      </c>
      <c r="J3293" s="38">
        <f t="shared" si="541"/>
        <v>5</v>
      </c>
      <c r="K3293" s="39" t="s">
        <v>47</v>
      </c>
      <c r="L3293" s="38" t="s">
        <v>770</v>
      </c>
      <c r="M3293" s="38" t="s">
        <v>545</v>
      </c>
      <c r="N3293" s="59" t="s">
        <v>549</v>
      </c>
      <c r="O3293" s="62" t="s">
        <v>554</v>
      </c>
      <c r="T3293" s="6"/>
    </row>
    <row r="3294" spans="2:20" x14ac:dyDescent="0.25">
      <c r="B3294" s="36" t="s">
        <v>227</v>
      </c>
      <c r="C3294" s="36" t="s">
        <v>227</v>
      </c>
      <c r="D3294" s="37" t="s">
        <v>233</v>
      </c>
      <c r="E3294" s="37" t="s">
        <v>184</v>
      </c>
      <c r="F3294" s="37" t="s">
        <v>157</v>
      </c>
      <c r="G3294" s="38" t="str">
        <f t="shared" si="540"/>
        <v>4.4.91.39.50</v>
      </c>
      <c r="H3294" s="23" t="s">
        <v>640</v>
      </c>
      <c r="I3294" s="29" t="str">
        <f t="shared" si="532"/>
        <v>A</v>
      </c>
      <c r="J3294" s="38">
        <f t="shared" si="541"/>
        <v>5</v>
      </c>
      <c r="K3294" s="39" t="s">
        <v>47</v>
      </c>
      <c r="L3294" s="38" t="s">
        <v>770</v>
      </c>
      <c r="M3294" s="38" t="s">
        <v>545</v>
      </c>
      <c r="N3294" s="59" t="s">
        <v>549</v>
      </c>
      <c r="O3294" s="62" t="s">
        <v>554</v>
      </c>
      <c r="T3294" s="6"/>
    </row>
    <row r="3295" spans="2:20" x14ac:dyDescent="0.25">
      <c r="B3295" s="36" t="s">
        <v>227</v>
      </c>
      <c r="C3295" s="36" t="s">
        <v>227</v>
      </c>
      <c r="D3295" s="37" t="s">
        <v>233</v>
      </c>
      <c r="E3295" s="37" t="s">
        <v>184</v>
      </c>
      <c r="F3295" s="37">
        <v>51</v>
      </c>
      <c r="G3295" s="38" t="str">
        <f t="shared" si="540"/>
        <v>4.4.91.39.51</v>
      </c>
      <c r="H3295" s="23" t="s">
        <v>337</v>
      </c>
      <c r="I3295" s="29" t="str">
        <f t="shared" si="532"/>
        <v>A</v>
      </c>
      <c r="J3295" s="38">
        <f t="shared" si="541"/>
        <v>5</v>
      </c>
      <c r="K3295" s="39" t="s">
        <v>47</v>
      </c>
      <c r="L3295" s="38" t="s">
        <v>770</v>
      </c>
      <c r="M3295" s="38" t="s">
        <v>545</v>
      </c>
      <c r="N3295" s="59" t="s">
        <v>549</v>
      </c>
      <c r="O3295" s="62" t="s">
        <v>554</v>
      </c>
      <c r="T3295" s="6"/>
    </row>
    <row r="3296" spans="2:20" x14ac:dyDescent="0.25">
      <c r="B3296" s="36" t="s">
        <v>227</v>
      </c>
      <c r="C3296" s="36" t="s">
        <v>227</v>
      </c>
      <c r="D3296" s="37" t="s">
        <v>233</v>
      </c>
      <c r="E3296" s="37" t="s">
        <v>184</v>
      </c>
      <c r="F3296" s="37">
        <v>52</v>
      </c>
      <c r="G3296" s="38" t="str">
        <f t="shared" si="540"/>
        <v>4.4.91.39.52</v>
      </c>
      <c r="H3296" s="23" t="s">
        <v>315</v>
      </c>
      <c r="I3296" s="29" t="str">
        <f t="shared" si="532"/>
        <v>A</v>
      </c>
      <c r="J3296" s="38">
        <f t="shared" si="541"/>
        <v>5</v>
      </c>
      <c r="K3296" s="39" t="s">
        <v>47</v>
      </c>
      <c r="L3296" s="38" t="s">
        <v>770</v>
      </c>
      <c r="M3296" s="38" t="s">
        <v>545</v>
      </c>
      <c r="N3296" s="59" t="s">
        <v>549</v>
      </c>
      <c r="O3296" s="62" t="s">
        <v>554</v>
      </c>
      <c r="T3296" s="6"/>
    </row>
    <row r="3297" spans="2:20" x14ac:dyDescent="0.25">
      <c r="B3297" s="36" t="s">
        <v>227</v>
      </c>
      <c r="C3297" s="36" t="s">
        <v>227</v>
      </c>
      <c r="D3297" s="37" t="s">
        <v>233</v>
      </c>
      <c r="E3297" s="37" t="s">
        <v>184</v>
      </c>
      <c r="F3297" s="37" t="s">
        <v>194</v>
      </c>
      <c r="G3297" s="38" t="str">
        <f t="shared" si="540"/>
        <v>4.4.91.39.53</v>
      </c>
      <c r="H3297" s="23" t="s">
        <v>602</v>
      </c>
      <c r="I3297" s="29" t="str">
        <f t="shared" si="532"/>
        <v>A</v>
      </c>
      <c r="J3297" s="38">
        <f t="shared" si="541"/>
        <v>5</v>
      </c>
      <c r="K3297" s="39" t="s">
        <v>47</v>
      </c>
      <c r="L3297" s="38" t="s">
        <v>770</v>
      </c>
      <c r="M3297" s="38" t="s">
        <v>545</v>
      </c>
      <c r="N3297" s="59" t="s">
        <v>549</v>
      </c>
      <c r="O3297" s="62" t="s">
        <v>554</v>
      </c>
      <c r="T3297" s="6"/>
    </row>
    <row r="3298" spans="2:20" x14ac:dyDescent="0.25">
      <c r="B3298" s="36" t="s">
        <v>227</v>
      </c>
      <c r="C3298" s="36" t="s">
        <v>227</v>
      </c>
      <c r="D3298" s="37" t="s">
        <v>233</v>
      </c>
      <c r="E3298" s="37" t="s">
        <v>184</v>
      </c>
      <c r="F3298" s="37" t="s">
        <v>195</v>
      </c>
      <c r="G3298" s="38" t="str">
        <f t="shared" si="540"/>
        <v>4.4.91.39.54</v>
      </c>
      <c r="H3298" s="23" t="s">
        <v>622</v>
      </c>
      <c r="I3298" s="29" t="str">
        <f t="shared" si="532"/>
        <v>A</v>
      </c>
      <c r="J3298" s="38">
        <f t="shared" si="541"/>
        <v>5</v>
      </c>
      <c r="K3298" s="39" t="s">
        <v>47</v>
      </c>
      <c r="L3298" s="38" t="s">
        <v>770</v>
      </c>
      <c r="M3298" s="38" t="s">
        <v>545</v>
      </c>
      <c r="N3298" s="59" t="s">
        <v>549</v>
      </c>
      <c r="O3298" s="62" t="s">
        <v>554</v>
      </c>
      <c r="T3298" s="6"/>
    </row>
    <row r="3299" spans="2:20" x14ac:dyDescent="0.25">
      <c r="B3299" s="36" t="s">
        <v>227</v>
      </c>
      <c r="C3299" s="36" t="s">
        <v>227</v>
      </c>
      <c r="D3299" s="37" t="s">
        <v>233</v>
      </c>
      <c r="E3299" s="37" t="s">
        <v>184</v>
      </c>
      <c r="F3299" s="37">
        <v>58</v>
      </c>
      <c r="G3299" s="38" t="str">
        <f t="shared" si="540"/>
        <v>4.4.91.39.58</v>
      </c>
      <c r="H3299" s="23" t="s">
        <v>338</v>
      </c>
      <c r="I3299" s="29" t="str">
        <f t="shared" ref="I3299:I3362" si="542">IF(J3299&lt;J3300,"S","A")</f>
        <v>A</v>
      </c>
      <c r="J3299" s="38">
        <f t="shared" si="541"/>
        <v>5</v>
      </c>
      <c r="K3299" s="39" t="s">
        <v>47</v>
      </c>
      <c r="L3299" s="38" t="s">
        <v>770</v>
      </c>
      <c r="M3299" s="38" t="s">
        <v>545</v>
      </c>
      <c r="N3299" s="59" t="s">
        <v>549</v>
      </c>
      <c r="O3299" s="62" t="s">
        <v>554</v>
      </c>
      <c r="T3299" s="6"/>
    </row>
    <row r="3300" spans="2:20" x14ac:dyDescent="0.25">
      <c r="B3300" s="36" t="s">
        <v>227</v>
      </c>
      <c r="C3300" s="36" t="s">
        <v>227</v>
      </c>
      <c r="D3300" s="37" t="s">
        <v>233</v>
      </c>
      <c r="E3300" s="37" t="s">
        <v>184</v>
      </c>
      <c r="F3300" s="37">
        <v>59</v>
      </c>
      <c r="G3300" s="38" t="str">
        <f t="shared" si="540"/>
        <v>4.4.91.39.59</v>
      </c>
      <c r="H3300" s="23" t="s">
        <v>325</v>
      </c>
      <c r="I3300" s="29" t="str">
        <f t="shared" si="542"/>
        <v>A</v>
      </c>
      <c r="J3300" s="38">
        <f t="shared" si="541"/>
        <v>5</v>
      </c>
      <c r="K3300" s="39" t="s">
        <v>47</v>
      </c>
      <c r="L3300" s="38" t="s">
        <v>770</v>
      </c>
      <c r="M3300" s="38" t="s">
        <v>545</v>
      </c>
      <c r="N3300" s="59" t="s">
        <v>549</v>
      </c>
      <c r="O3300" s="62" t="s">
        <v>554</v>
      </c>
      <c r="T3300" s="6"/>
    </row>
    <row r="3301" spans="2:20" x14ac:dyDescent="0.25">
      <c r="B3301" s="36" t="s">
        <v>227</v>
      </c>
      <c r="C3301" s="36" t="s">
        <v>227</v>
      </c>
      <c r="D3301" s="37" t="s">
        <v>233</v>
      </c>
      <c r="E3301" s="37" t="s">
        <v>184</v>
      </c>
      <c r="F3301" s="37">
        <v>60</v>
      </c>
      <c r="G3301" s="38" t="str">
        <f t="shared" si="540"/>
        <v>4.4.91.39.60</v>
      </c>
      <c r="H3301" s="23" t="s">
        <v>339</v>
      </c>
      <c r="I3301" s="29" t="str">
        <f t="shared" si="542"/>
        <v>A</v>
      </c>
      <c r="J3301" s="38">
        <f t="shared" si="541"/>
        <v>5</v>
      </c>
      <c r="K3301" s="39" t="s">
        <v>47</v>
      </c>
      <c r="L3301" s="38" t="s">
        <v>770</v>
      </c>
      <c r="M3301" s="38" t="s">
        <v>545</v>
      </c>
      <c r="N3301" s="59" t="s">
        <v>549</v>
      </c>
      <c r="O3301" s="62" t="s">
        <v>554</v>
      </c>
      <c r="T3301" s="6"/>
    </row>
    <row r="3302" spans="2:20" x14ac:dyDescent="0.25">
      <c r="B3302" s="36" t="s">
        <v>227</v>
      </c>
      <c r="C3302" s="36" t="s">
        <v>227</v>
      </c>
      <c r="D3302" s="37" t="s">
        <v>233</v>
      </c>
      <c r="E3302" s="37" t="s">
        <v>184</v>
      </c>
      <c r="F3302" s="37">
        <v>61</v>
      </c>
      <c r="G3302" s="38" t="str">
        <f t="shared" si="540"/>
        <v>4.4.91.39.61</v>
      </c>
      <c r="H3302" s="23" t="s">
        <v>340</v>
      </c>
      <c r="I3302" s="29" t="str">
        <f t="shared" si="542"/>
        <v>A</v>
      </c>
      <c r="J3302" s="38">
        <f t="shared" si="541"/>
        <v>5</v>
      </c>
      <c r="K3302" s="39" t="s">
        <v>47</v>
      </c>
      <c r="L3302" s="38" t="s">
        <v>770</v>
      </c>
      <c r="M3302" s="38" t="s">
        <v>545</v>
      </c>
      <c r="N3302" s="59" t="s">
        <v>549</v>
      </c>
      <c r="O3302" s="62" t="s">
        <v>554</v>
      </c>
      <c r="T3302" s="6"/>
    </row>
    <row r="3303" spans="2:20" x14ac:dyDescent="0.25">
      <c r="B3303" s="36" t="s">
        <v>227</v>
      </c>
      <c r="C3303" s="36" t="s">
        <v>227</v>
      </c>
      <c r="D3303" s="37" t="s">
        <v>233</v>
      </c>
      <c r="E3303" s="37" t="s">
        <v>184</v>
      </c>
      <c r="F3303" s="37">
        <v>62</v>
      </c>
      <c r="G3303" s="38" t="str">
        <f t="shared" si="540"/>
        <v>4.4.91.39.62</v>
      </c>
      <c r="H3303" s="23" t="s">
        <v>341</v>
      </c>
      <c r="I3303" s="29" t="str">
        <f t="shared" si="542"/>
        <v>A</v>
      </c>
      <c r="J3303" s="38">
        <f t="shared" si="541"/>
        <v>5</v>
      </c>
      <c r="K3303" s="39" t="s">
        <v>47</v>
      </c>
      <c r="L3303" s="38" t="s">
        <v>770</v>
      </c>
      <c r="M3303" s="38" t="s">
        <v>545</v>
      </c>
      <c r="N3303" s="59" t="s">
        <v>549</v>
      </c>
      <c r="O3303" s="62" t="s">
        <v>554</v>
      </c>
      <c r="T3303" s="6"/>
    </row>
    <row r="3304" spans="2:20" x14ac:dyDescent="0.25">
      <c r="B3304" s="36" t="s">
        <v>227</v>
      </c>
      <c r="C3304" s="36" t="s">
        <v>227</v>
      </c>
      <c r="D3304" s="37" t="s">
        <v>233</v>
      </c>
      <c r="E3304" s="37" t="s">
        <v>184</v>
      </c>
      <c r="F3304" s="37">
        <v>63</v>
      </c>
      <c r="G3304" s="38" t="str">
        <f t="shared" si="540"/>
        <v>4.4.91.39.63</v>
      </c>
      <c r="H3304" s="23" t="s">
        <v>641</v>
      </c>
      <c r="I3304" s="29" t="str">
        <f t="shared" si="542"/>
        <v>A</v>
      </c>
      <c r="J3304" s="38">
        <f t="shared" si="541"/>
        <v>5</v>
      </c>
      <c r="K3304" s="39" t="s">
        <v>47</v>
      </c>
      <c r="L3304" s="38" t="s">
        <v>770</v>
      </c>
      <c r="M3304" s="38" t="s">
        <v>545</v>
      </c>
      <c r="N3304" s="59" t="s">
        <v>549</v>
      </c>
      <c r="O3304" s="62" t="s">
        <v>554</v>
      </c>
      <c r="T3304" s="6"/>
    </row>
    <row r="3305" spans="2:20" x14ac:dyDescent="0.25">
      <c r="B3305" s="36" t="s">
        <v>227</v>
      </c>
      <c r="C3305" s="36" t="s">
        <v>227</v>
      </c>
      <c r="D3305" s="37" t="s">
        <v>233</v>
      </c>
      <c r="E3305" s="37" t="s">
        <v>184</v>
      </c>
      <c r="F3305" s="37" t="s">
        <v>202</v>
      </c>
      <c r="G3305" s="38" t="str">
        <f t="shared" si="540"/>
        <v>4.4.91.39.64</v>
      </c>
      <c r="H3305" s="23" t="s">
        <v>623</v>
      </c>
      <c r="I3305" s="29" t="str">
        <f t="shared" si="542"/>
        <v>A</v>
      </c>
      <c r="J3305" s="38">
        <f t="shared" si="541"/>
        <v>5</v>
      </c>
      <c r="K3305" s="39" t="s">
        <v>47</v>
      </c>
      <c r="L3305" s="38" t="s">
        <v>770</v>
      </c>
      <c r="M3305" s="38" t="s">
        <v>545</v>
      </c>
      <c r="N3305" s="59" t="s">
        <v>549</v>
      </c>
      <c r="O3305" s="62" t="s">
        <v>554</v>
      </c>
      <c r="T3305" s="6"/>
    </row>
    <row r="3306" spans="2:20" x14ac:dyDescent="0.25">
      <c r="B3306" s="36" t="s">
        <v>227</v>
      </c>
      <c r="C3306" s="36" t="s">
        <v>227</v>
      </c>
      <c r="D3306" s="37" t="s">
        <v>233</v>
      </c>
      <c r="E3306" s="37" t="s">
        <v>184</v>
      </c>
      <c r="F3306" s="37" t="s">
        <v>203</v>
      </c>
      <c r="G3306" s="38" t="str">
        <f t="shared" si="540"/>
        <v>4.4.91.39.65</v>
      </c>
      <c r="H3306" s="23" t="s">
        <v>492</v>
      </c>
      <c r="I3306" s="29" t="str">
        <f t="shared" si="542"/>
        <v>A</v>
      </c>
      <c r="J3306" s="38">
        <f t="shared" si="541"/>
        <v>5</v>
      </c>
      <c r="K3306" s="39" t="s">
        <v>47</v>
      </c>
      <c r="L3306" s="38" t="s">
        <v>770</v>
      </c>
      <c r="M3306" s="38" t="s">
        <v>545</v>
      </c>
      <c r="N3306" s="59" t="s">
        <v>549</v>
      </c>
      <c r="O3306" s="62" t="s">
        <v>554</v>
      </c>
      <c r="T3306" s="6"/>
    </row>
    <row r="3307" spans="2:20" x14ac:dyDescent="0.25">
      <c r="B3307" s="36" t="s">
        <v>227</v>
      </c>
      <c r="C3307" s="36" t="s">
        <v>227</v>
      </c>
      <c r="D3307" s="37" t="s">
        <v>233</v>
      </c>
      <c r="E3307" s="37" t="s">
        <v>184</v>
      </c>
      <c r="F3307" s="37">
        <v>66</v>
      </c>
      <c r="G3307" s="38" t="str">
        <f t="shared" si="540"/>
        <v>4.4.91.39.66</v>
      </c>
      <c r="H3307" s="23" t="s">
        <v>342</v>
      </c>
      <c r="I3307" s="29" t="str">
        <f t="shared" si="542"/>
        <v>A</v>
      </c>
      <c r="J3307" s="38">
        <f t="shared" si="541"/>
        <v>5</v>
      </c>
      <c r="K3307" s="39" t="s">
        <v>47</v>
      </c>
      <c r="L3307" s="38" t="s">
        <v>770</v>
      </c>
      <c r="M3307" s="38" t="s">
        <v>545</v>
      </c>
      <c r="N3307" s="59" t="s">
        <v>549</v>
      </c>
      <c r="O3307" s="62" t="s">
        <v>554</v>
      </c>
      <c r="T3307" s="6"/>
    </row>
    <row r="3308" spans="2:20" x14ac:dyDescent="0.25">
      <c r="B3308" s="36" t="s">
        <v>227</v>
      </c>
      <c r="C3308" s="36" t="s">
        <v>227</v>
      </c>
      <c r="D3308" s="37" t="s">
        <v>233</v>
      </c>
      <c r="E3308" s="37" t="s">
        <v>184</v>
      </c>
      <c r="F3308" s="37">
        <v>67</v>
      </c>
      <c r="G3308" s="38" t="str">
        <f t="shared" si="540"/>
        <v>4.4.91.39.67</v>
      </c>
      <c r="H3308" s="23" t="s">
        <v>343</v>
      </c>
      <c r="I3308" s="29" t="str">
        <f t="shared" si="542"/>
        <v>A</v>
      </c>
      <c r="J3308" s="38">
        <f t="shared" si="541"/>
        <v>5</v>
      </c>
      <c r="K3308" s="39" t="s">
        <v>47</v>
      </c>
      <c r="L3308" s="38" t="s">
        <v>770</v>
      </c>
      <c r="M3308" s="38" t="s">
        <v>545</v>
      </c>
      <c r="N3308" s="59" t="s">
        <v>549</v>
      </c>
      <c r="O3308" s="62" t="s">
        <v>554</v>
      </c>
      <c r="T3308" s="6"/>
    </row>
    <row r="3309" spans="2:20" x14ac:dyDescent="0.25">
      <c r="B3309" s="36" t="s">
        <v>227</v>
      </c>
      <c r="C3309" s="36" t="s">
        <v>227</v>
      </c>
      <c r="D3309" s="37" t="s">
        <v>233</v>
      </c>
      <c r="E3309" s="37" t="s">
        <v>184</v>
      </c>
      <c r="F3309" s="37">
        <v>68</v>
      </c>
      <c r="G3309" s="38" t="str">
        <f t="shared" si="540"/>
        <v>4.4.91.39.68</v>
      </c>
      <c r="H3309" s="23" t="s">
        <v>316</v>
      </c>
      <c r="I3309" s="29" t="str">
        <f t="shared" si="542"/>
        <v>A</v>
      </c>
      <c r="J3309" s="38">
        <f t="shared" si="541"/>
        <v>5</v>
      </c>
      <c r="K3309" s="39" t="s">
        <v>47</v>
      </c>
      <c r="L3309" s="38" t="s">
        <v>770</v>
      </c>
      <c r="M3309" s="38" t="s">
        <v>545</v>
      </c>
      <c r="N3309" s="59" t="s">
        <v>549</v>
      </c>
      <c r="O3309" s="62" t="s">
        <v>554</v>
      </c>
      <c r="T3309" s="6"/>
    </row>
    <row r="3310" spans="2:20" x14ac:dyDescent="0.25">
      <c r="B3310" s="36" t="s">
        <v>227</v>
      </c>
      <c r="C3310" s="36" t="s">
        <v>227</v>
      </c>
      <c r="D3310" s="37" t="s">
        <v>233</v>
      </c>
      <c r="E3310" s="37" t="s">
        <v>184</v>
      </c>
      <c r="F3310" s="37">
        <v>69</v>
      </c>
      <c r="G3310" s="38" t="str">
        <f t="shared" si="540"/>
        <v>4.4.91.39.69</v>
      </c>
      <c r="H3310" s="23" t="s">
        <v>344</v>
      </c>
      <c r="I3310" s="29" t="str">
        <f t="shared" si="542"/>
        <v>A</v>
      </c>
      <c r="J3310" s="38">
        <f t="shared" si="541"/>
        <v>5</v>
      </c>
      <c r="K3310" s="39" t="s">
        <v>47</v>
      </c>
      <c r="L3310" s="38" t="s">
        <v>770</v>
      </c>
      <c r="M3310" s="38" t="s">
        <v>545</v>
      </c>
      <c r="N3310" s="59" t="s">
        <v>549</v>
      </c>
      <c r="O3310" s="62" t="s">
        <v>554</v>
      </c>
      <c r="T3310" s="6"/>
    </row>
    <row r="3311" spans="2:20" x14ac:dyDescent="0.25">
      <c r="B3311" s="36" t="s">
        <v>227</v>
      </c>
      <c r="C3311" s="36" t="s">
        <v>227</v>
      </c>
      <c r="D3311" s="37" t="s">
        <v>233</v>
      </c>
      <c r="E3311" s="37" t="s">
        <v>184</v>
      </c>
      <c r="F3311" s="37">
        <v>70</v>
      </c>
      <c r="G3311" s="38" t="str">
        <f t="shared" si="540"/>
        <v>4.4.91.39.70</v>
      </c>
      <c r="H3311" s="23" t="s">
        <v>318</v>
      </c>
      <c r="I3311" s="29" t="str">
        <f t="shared" si="542"/>
        <v>A</v>
      </c>
      <c r="J3311" s="38">
        <f t="shared" si="541"/>
        <v>5</v>
      </c>
      <c r="K3311" s="39" t="s">
        <v>47</v>
      </c>
      <c r="L3311" s="38" t="s">
        <v>770</v>
      </c>
      <c r="M3311" s="38" t="s">
        <v>545</v>
      </c>
      <c r="N3311" s="59" t="s">
        <v>549</v>
      </c>
      <c r="O3311" s="62" t="s">
        <v>554</v>
      </c>
      <c r="T3311" s="6"/>
    </row>
    <row r="3312" spans="2:20" x14ac:dyDescent="0.25">
      <c r="B3312" s="36" t="s">
        <v>227</v>
      </c>
      <c r="C3312" s="36" t="s">
        <v>227</v>
      </c>
      <c r="D3312" s="37" t="s">
        <v>233</v>
      </c>
      <c r="E3312" s="37" t="s">
        <v>184</v>
      </c>
      <c r="F3312" s="37">
        <v>71</v>
      </c>
      <c r="G3312" s="38" t="str">
        <f t="shared" si="540"/>
        <v>4.4.91.39.71</v>
      </c>
      <c r="H3312" s="23" t="s">
        <v>317</v>
      </c>
      <c r="I3312" s="29" t="str">
        <f t="shared" si="542"/>
        <v>A</v>
      </c>
      <c r="J3312" s="38">
        <f t="shared" si="541"/>
        <v>5</v>
      </c>
      <c r="K3312" s="39" t="s">
        <v>47</v>
      </c>
      <c r="L3312" s="38" t="s">
        <v>770</v>
      </c>
      <c r="M3312" s="38" t="s">
        <v>545</v>
      </c>
      <c r="N3312" s="59" t="s">
        <v>549</v>
      </c>
      <c r="O3312" s="62" t="s">
        <v>554</v>
      </c>
      <c r="T3312" s="6"/>
    </row>
    <row r="3313" spans="2:20" x14ac:dyDescent="0.25">
      <c r="B3313" s="36" t="s">
        <v>227</v>
      </c>
      <c r="C3313" s="36" t="s">
        <v>227</v>
      </c>
      <c r="D3313" s="37" t="s">
        <v>233</v>
      </c>
      <c r="E3313" s="37" t="s">
        <v>184</v>
      </c>
      <c r="F3313" s="37" t="s">
        <v>210</v>
      </c>
      <c r="G3313" s="38" t="str">
        <f t="shared" si="540"/>
        <v>4.4.91.39.72</v>
      </c>
      <c r="H3313" s="23" t="s">
        <v>106</v>
      </c>
      <c r="I3313" s="29" t="str">
        <f t="shared" si="542"/>
        <v>A</v>
      </c>
      <c r="J3313" s="38">
        <f t="shared" si="541"/>
        <v>5</v>
      </c>
      <c r="K3313" s="39" t="s">
        <v>47</v>
      </c>
      <c r="L3313" s="38" t="s">
        <v>770</v>
      </c>
      <c r="M3313" s="38" t="s">
        <v>545</v>
      </c>
      <c r="N3313" s="59" t="s">
        <v>549</v>
      </c>
      <c r="O3313" s="62" t="s">
        <v>554</v>
      </c>
      <c r="T3313" s="6"/>
    </row>
    <row r="3314" spans="2:20" x14ac:dyDescent="0.25">
      <c r="B3314" s="36" t="s">
        <v>227</v>
      </c>
      <c r="C3314" s="36" t="s">
        <v>227</v>
      </c>
      <c r="D3314" s="37" t="s">
        <v>233</v>
      </c>
      <c r="E3314" s="37" t="s">
        <v>184</v>
      </c>
      <c r="F3314" s="37">
        <v>73</v>
      </c>
      <c r="G3314" s="38" t="str">
        <f t="shared" si="540"/>
        <v>4.4.91.39.73</v>
      </c>
      <c r="H3314" s="23" t="s">
        <v>345</v>
      </c>
      <c r="I3314" s="29" t="str">
        <f t="shared" si="542"/>
        <v>A</v>
      </c>
      <c r="J3314" s="38">
        <f t="shared" si="541"/>
        <v>5</v>
      </c>
      <c r="K3314" s="39" t="s">
        <v>47</v>
      </c>
      <c r="L3314" s="38" t="s">
        <v>770</v>
      </c>
      <c r="M3314" s="38" t="s">
        <v>545</v>
      </c>
      <c r="N3314" s="59" t="s">
        <v>549</v>
      </c>
      <c r="O3314" s="62" t="s">
        <v>554</v>
      </c>
      <c r="T3314" s="6"/>
    </row>
    <row r="3315" spans="2:20" x14ac:dyDescent="0.25">
      <c r="B3315" s="36" t="s">
        <v>227</v>
      </c>
      <c r="C3315" s="36" t="s">
        <v>227</v>
      </c>
      <c r="D3315" s="37" t="s">
        <v>233</v>
      </c>
      <c r="E3315" s="37" t="s">
        <v>184</v>
      </c>
      <c r="F3315" s="37">
        <v>74</v>
      </c>
      <c r="G3315" s="38" t="str">
        <f t="shared" si="540"/>
        <v>4.4.91.39.74</v>
      </c>
      <c r="H3315" s="23" t="s">
        <v>319</v>
      </c>
      <c r="I3315" s="29" t="str">
        <f t="shared" si="542"/>
        <v>A</v>
      </c>
      <c r="J3315" s="38">
        <f t="shared" si="541"/>
        <v>5</v>
      </c>
      <c r="K3315" s="39" t="s">
        <v>47</v>
      </c>
      <c r="L3315" s="38" t="s">
        <v>770</v>
      </c>
      <c r="M3315" s="38" t="s">
        <v>545</v>
      </c>
      <c r="N3315" s="59" t="s">
        <v>549</v>
      </c>
      <c r="O3315" s="62" t="s">
        <v>554</v>
      </c>
      <c r="T3315" s="6"/>
    </row>
    <row r="3316" spans="2:20" x14ac:dyDescent="0.25">
      <c r="B3316" s="36" t="s">
        <v>227</v>
      </c>
      <c r="C3316" s="36" t="s">
        <v>227</v>
      </c>
      <c r="D3316" s="37" t="s">
        <v>233</v>
      </c>
      <c r="E3316" s="37" t="s">
        <v>184</v>
      </c>
      <c r="F3316" s="37" t="s">
        <v>235</v>
      </c>
      <c r="G3316" s="38" t="str">
        <f t="shared" si="540"/>
        <v>4.4.91.39.75</v>
      </c>
      <c r="H3316" s="23" t="s">
        <v>626</v>
      </c>
      <c r="I3316" s="29" t="str">
        <f t="shared" si="542"/>
        <v>A</v>
      </c>
      <c r="J3316" s="38">
        <f t="shared" si="541"/>
        <v>5</v>
      </c>
      <c r="K3316" s="39" t="s">
        <v>47</v>
      </c>
      <c r="L3316" s="38" t="s">
        <v>770</v>
      </c>
      <c r="M3316" s="38" t="s">
        <v>545</v>
      </c>
      <c r="N3316" s="59" t="s">
        <v>549</v>
      </c>
      <c r="O3316" s="62" t="s">
        <v>554</v>
      </c>
      <c r="T3316" s="6"/>
    </row>
    <row r="3317" spans="2:20" x14ac:dyDescent="0.25">
      <c r="B3317" s="36" t="s">
        <v>227</v>
      </c>
      <c r="C3317" s="36" t="s">
        <v>227</v>
      </c>
      <c r="D3317" s="37" t="s">
        <v>233</v>
      </c>
      <c r="E3317" s="37" t="s">
        <v>184</v>
      </c>
      <c r="F3317" s="37">
        <v>76</v>
      </c>
      <c r="G3317" s="38" t="str">
        <f t="shared" si="540"/>
        <v>4.4.91.39.76</v>
      </c>
      <c r="H3317" s="23" t="s">
        <v>346</v>
      </c>
      <c r="I3317" s="29" t="str">
        <f t="shared" si="542"/>
        <v>A</v>
      </c>
      <c r="J3317" s="38">
        <f t="shared" si="541"/>
        <v>5</v>
      </c>
      <c r="K3317" s="39" t="s">
        <v>47</v>
      </c>
      <c r="L3317" s="38" t="s">
        <v>770</v>
      </c>
      <c r="M3317" s="38" t="s">
        <v>545</v>
      </c>
      <c r="N3317" s="59" t="s">
        <v>549</v>
      </c>
      <c r="O3317" s="62" t="s">
        <v>554</v>
      </c>
      <c r="T3317" s="6"/>
    </row>
    <row r="3318" spans="2:20" x14ac:dyDescent="0.25">
      <c r="B3318" s="36" t="s">
        <v>227</v>
      </c>
      <c r="C3318" s="36" t="s">
        <v>227</v>
      </c>
      <c r="D3318" s="37" t="s">
        <v>233</v>
      </c>
      <c r="E3318" s="37" t="s">
        <v>184</v>
      </c>
      <c r="F3318" s="37" t="s">
        <v>214</v>
      </c>
      <c r="G3318" s="38" t="str">
        <f t="shared" si="540"/>
        <v>4.4.91.39.77</v>
      </c>
      <c r="H3318" s="23" t="s">
        <v>493</v>
      </c>
      <c r="I3318" s="29" t="str">
        <f t="shared" si="542"/>
        <v>A</v>
      </c>
      <c r="J3318" s="38">
        <f t="shared" si="541"/>
        <v>5</v>
      </c>
      <c r="K3318" s="39" t="s">
        <v>47</v>
      </c>
      <c r="L3318" s="38" t="s">
        <v>770</v>
      </c>
      <c r="M3318" s="38" t="s">
        <v>545</v>
      </c>
      <c r="N3318" s="59" t="s">
        <v>549</v>
      </c>
      <c r="O3318" s="62" t="s">
        <v>554</v>
      </c>
      <c r="T3318" s="6"/>
    </row>
    <row r="3319" spans="2:20" x14ac:dyDescent="0.25">
      <c r="B3319" s="36" t="s">
        <v>227</v>
      </c>
      <c r="C3319" s="36" t="s">
        <v>227</v>
      </c>
      <c r="D3319" s="37" t="s">
        <v>233</v>
      </c>
      <c r="E3319" s="37" t="s">
        <v>184</v>
      </c>
      <c r="F3319" s="37" t="s">
        <v>215</v>
      </c>
      <c r="G3319" s="38" t="str">
        <f t="shared" si="540"/>
        <v>4.4.91.39.78</v>
      </c>
      <c r="H3319" s="23" t="s">
        <v>494</v>
      </c>
      <c r="I3319" s="29" t="str">
        <f t="shared" si="542"/>
        <v>A</v>
      </c>
      <c r="J3319" s="38">
        <f t="shared" si="541"/>
        <v>5</v>
      </c>
      <c r="K3319" s="39" t="s">
        <v>47</v>
      </c>
      <c r="L3319" s="38" t="s">
        <v>770</v>
      </c>
      <c r="M3319" s="38" t="s">
        <v>545</v>
      </c>
      <c r="N3319" s="59" t="s">
        <v>549</v>
      </c>
      <c r="O3319" s="62" t="s">
        <v>554</v>
      </c>
      <c r="T3319" s="6"/>
    </row>
    <row r="3320" spans="2:20" x14ac:dyDescent="0.25">
      <c r="B3320" s="36" t="s">
        <v>227</v>
      </c>
      <c r="C3320" s="36" t="s">
        <v>227</v>
      </c>
      <c r="D3320" s="37" t="s">
        <v>233</v>
      </c>
      <c r="E3320" s="37" t="s">
        <v>184</v>
      </c>
      <c r="F3320" s="37">
        <v>79</v>
      </c>
      <c r="G3320" s="38" t="str">
        <f t="shared" si="540"/>
        <v>4.4.91.39.79</v>
      </c>
      <c r="H3320" s="23" t="s">
        <v>606</v>
      </c>
      <c r="I3320" s="29" t="str">
        <f t="shared" si="542"/>
        <v>A</v>
      </c>
      <c r="J3320" s="38">
        <f t="shared" si="541"/>
        <v>5</v>
      </c>
      <c r="K3320" s="39" t="s">
        <v>47</v>
      </c>
      <c r="L3320" s="38" t="s">
        <v>770</v>
      </c>
      <c r="M3320" s="38" t="s">
        <v>545</v>
      </c>
      <c r="N3320" s="59" t="s">
        <v>549</v>
      </c>
      <c r="O3320" s="62" t="s">
        <v>554</v>
      </c>
      <c r="T3320" s="6"/>
    </row>
    <row r="3321" spans="2:20" x14ac:dyDescent="0.25">
      <c r="B3321" s="36" t="s">
        <v>227</v>
      </c>
      <c r="C3321" s="36" t="s">
        <v>227</v>
      </c>
      <c r="D3321" s="37" t="s">
        <v>233</v>
      </c>
      <c r="E3321" s="37" t="s">
        <v>184</v>
      </c>
      <c r="F3321" s="37">
        <v>80</v>
      </c>
      <c r="G3321" s="38" t="str">
        <f t="shared" si="540"/>
        <v>4.4.91.39.80</v>
      </c>
      <c r="H3321" s="23" t="s">
        <v>347</v>
      </c>
      <c r="I3321" s="29" t="str">
        <f t="shared" si="542"/>
        <v>A</v>
      </c>
      <c r="J3321" s="38">
        <f t="shared" si="541"/>
        <v>5</v>
      </c>
      <c r="K3321" s="39" t="s">
        <v>47</v>
      </c>
      <c r="L3321" s="38" t="s">
        <v>770</v>
      </c>
      <c r="M3321" s="38" t="s">
        <v>545</v>
      </c>
      <c r="N3321" s="59" t="s">
        <v>549</v>
      </c>
      <c r="O3321" s="62" t="s">
        <v>554</v>
      </c>
      <c r="T3321" s="6"/>
    </row>
    <row r="3322" spans="2:20" x14ac:dyDescent="0.25">
      <c r="B3322" s="36" t="s">
        <v>227</v>
      </c>
      <c r="C3322" s="36" t="s">
        <v>227</v>
      </c>
      <c r="D3322" s="37" t="s">
        <v>233</v>
      </c>
      <c r="E3322" s="37" t="s">
        <v>184</v>
      </c>
      <c r="F3322" s="37">
        <v>81</v>
      </c>
      <c r="G3322" s="38" t="str">
        <f t="shared" si="540"/>
        <v>4.4.91.39.81</v>
      </c>
      <c r="H3322" s="23" t="s">
        <v>348</v>
      </c>
      <c r="I3322" s="29" t="str">
        <f t="shared" si="542"/>
        <v>A</v>
      </c>
      <c r="J3322" s="38">
        <f t="shared" si="541"/>
        <v>5</v>
      </c>
      <c r="K3322" s="39" t="s">
        <v>47</v>
      </c>
      <c r="L3322" s="38" t="s">
        <v>770</v>
      </c>
      <c r="M3322" s="38" t="s">
        <v>545</v>
      </c>
      <c r="N3322" s="59" t="s">
        <v>549</v>
      </c>
      <c r="O3322" s="62" t="s">
        <v>554</v>
      </c>
      <c r="T3322" s="6"/>
    </row>
    <row r="3323" spans="2:20" x14ac:dyDescent="0.25">
      <c r="B3323" s="36" t="s">
        <v>227</v>
      </c>
      <c r="C3323" s="36" t="s">
        <v>227</v>
      </c>
      <c r="D3323" s="37" t="s">
        <v>233</v>
      </c>
      <c r="E3323" s="37" t="s">
        <v>184</v>
      </c>
      <c r="F3323" s="37">
        <v>83</v>
      </c>
      <c r="G3323" s="38" t="str">
        <f t="shared" si="540"/>
        <v>4.4.91.39.83</v>
      </c>
      <c r="H3323" s="23" t="s">
        <v>349</v>
      </c>
      <c r="I3323" s="29" t="str">
        <f t="shared" si="542"/>
        <v>A</v>
      </c>
      <c r="J3323" s="38">
        <f t="shared" si="541"/>
        <v>5</v>
      </c>
      <c r="K3323" s="39" t="s">
        <v>47</v>
      </c>
      <c r="L3323" s="38" t="s">
        <v>770</v>
      </c>
      <c r="M3323" s="38" t="s">
        <v>545</v>
      </c>
      <c r="N3323" s="59" t="s">
        <v>549</v>
      </c>
      <c r="O3323" s="62" t="s">
        <v>554</v>
      </c>
      <c r="T3323" s="6"/>
    </row>
    <row r="3324" spans="2:20" x14ac:dyDescent="0.25">
      <c r="B3324" s="36" t="s">
        <v>227</v>
      </c>
      <c r="C3324" s="36" t="s">
        <v>227</v>
      </c>
      <c r="D3324" s="37" t="s">
        <v>233</v>
      </c>
      <c r="E3324" s="37" t="s">
        <v>184</v>
      </c>
      <c r="F3324" s="37">
        <v>85</v>
      </c>
      <c r="G3324" s="38" t="str">
        <f t="shared" si="540"/>
        <v>4.4.91.39.85</v>
      </c>
      <c r="H3324" s="23" t="s">
        <v>350</v>
      </c>
      <c r="I3324" s="29" t="str">
        <f t="shared" si="542"/>
        <v>A</v>
      </c>
      <c r="J3324" s="38">
        <f t="shared" si="541"/>
        <v>5</v>
      </c>
      <c r="K3324" s="39" t="s">
        <v>47</v>
      </c>
      <c r="L3324" s="38" t="s">
        <v>770</v>
      </c>
      <c r="M3324" s="38" t="s">
        <v>545</v>
      </c>
      <c r="N3324" s="59" t="s">
        <v>549</v>
      </c>
      <c r="O3324" s="62" t="s">
        <v>554</v>
      </c>
      <c r="T3324" s="6"/>
    </row>
    <row r="3325" spans="2:20" x14ac:dyDescent="0.25">
      <c r="B3325" s="36" t="s">
        <v>227</v>
      </c>
      <c r="C3325" s="36" t="s">
        <v>227</v>
      </c>
      <c r="D3325" s="37" t="s">
        <v>233</v>
      </c>
      <c r="E3325" s="37" t="s">
        <v>184</v>
      </c>
      <c r="F3325" s="37">
        <v>87</v>
      </c>
      <c r="G3325" s="38" t="str">
        <f t="shared" si="540"/>
        <v>4.4.91.39.87</v>
      </c>
      <c r="H3325" s="23" t="s">
        <v>351</v>
      </c>
      <c r="I3325" s="29" t="str">
        <f t="shared" si="542"/>
        <v>A</v>
      </c>
      <c r="J3325" s="38">
        <f t="shared" si="541"/>
        <v>5</v>
      </c>
      <c r="K3325" s="39" t="s">
        <v>47</v>
      </c>
      <c r="L3325" s="38" t="s">
        <v>770</v>
      </c>
      <c r="M3325" s="38" t="s">
        <v>545</v>
      </c>
      <c r="N3325" s="59" t="s">
        <v>549</v>
      </c>
      <c r="O3325" s="62" t="s">
        <v>554</v>
      </c>
      <c r="T3325" s="6"/>
    </row>
    <row r="3326" spans="2:20" x14ac:dyDescent="0.25">
      <c r="B3326" s="36" t="s">
        <v>227</v>
      </c>
      <c r="C3326" s="36" t="s">
        <v>227</v>
      </c>
      <c r="D3326" s="37" t="s">
        <v>233</v>
      </c>
      <c r="E3326" s="37" t="s">
        <v>184</v>
      </c>
      <c r="F3326" s="37" t="s">
        <v>642</v>
      </c>
      <c r="G3326" s="38" t="str">
        <f t="shared" si="540"/>
        <v>4.4.91.39.88</v>
      </c>
      <c r="H3326" s="23" t="s">
        <v>643</v>
      </c>
      <c r="I3326" s="29" t="str">
        <f t="shared" si="542"/>
        <v>A</v>
      </c>
      <c r="J3326" s="38">
        <f t="shared" si="541"/>
        <v>5</v>
      </c>
      <c r="K3326" s="39" t="s">
        <v>47</v>
      </c>
      <c r="L3326" s="38" t="s">
        <v>770</v>
      </c>
      <c r="M3326" s="38" t="s">
        <v>545</v>
      </c>
      <c r="N3326" s="59" t="s">
        <v>549</v>
      </c>
      <c r="O3326" s="62" t="s">
        <v>554</v>
      </c>
      <c r="T3326" s="6"/>
    </row>
    <row r="3327" spans="2:20" x14ac:dyDescent="0.25">
      <c r="B3327" s="36" t="s">
        <v>227</v>
      </c>
      <c r="C3327" s="36" t="s">
        <v>227</v>
      </c>
      <c r="D3327" s="37" t="s">
        <v>233</v>
      </c>
      <c r="E3327" s="37" t="s">
        <v>184</v>
      </c>
      <c r="F3327" s="37">
        <v>89</v>
      </c>
      <c r="G3327" s="38" t="str">
        <f t="shared" si="540"/>
        <v>4.4.91.39.89</v>
      </c>
      <c r="H3327" s="23" t="s">
        <v>352</v>
      </c>
      <c r="I3327" s="29" t="str">
        <f t="shared" si="542"/>
        <v>A</v>
      </c>
      <c r="J3327" s="38">
        <f t="shared" si="541"/>
        <v>5</v>
      </c>
      <c r="K3327" s="39" t="s">
        <v>47</v>
      </c>
      <c r="L3327" s="38" t="s">
        <v>770</v>
      </c>
      <c r="M3327" s="38" t="s">
        <v>545</v>
      </c>
      <c r="N3327" s="59" t="s">
        <v>549</v>
      </c>
      <c r="O3327" s="62" t="s">
        <v>554</v>
      </c>
      <c r="T3327" s="6"/>
    </row>
    <row r="3328" spans="2:20" x14ac:dyDescent="0.25">
      <c r="B3328" s="36" t="s">
        <v>227</v>
      </c>
      <c r="C3328" s="36" t="s">
        <v>227</v>
      </c>
      <c r="D3328" s="37" t="s">
        <v>233</v>
      </c>
      <c r="E3328" s="37" t="s">
        <v>184</v>
      </c>
      <c r="F3328" s="37" t="s">
        <v>136</v>
      </c>
      <c r="G3328" s="38" t="str">
        <f t="shared" si="540"/>
        <v>4.4.91.39.90</v>
      </c>
      <c r="H3328" s="23" t="s">
        <v>624</v>
      </c>
      <c r="I3328" s="29" t="str">
        <f t="shared" si="542"/>
        <v>A</v>
      </c>
      <c r="J3328" s="38">
        <f t="shared" si="541"/>
        <v>5</v>
      </c>
      <c r="K3328" s="39" t="s">
        <v>47</v>
      </c>
      <c r="L3328" s="38" t="s">
        <v>770</v>
      </c>
      <c r="M3328" s="38" t="s">
        <v>545</v>
      </c>
      <c r="N3328" s="59" t="s">
        <v>549</v>
      </c>
      <c r="O3328" s="62" t="s">
        <v>554</v>
      </c>
      <c r="T3328" s="6"/>
    </row>
    <row r="3329" spans="2:20" x14ac:dyDescent="0.25">
      <c r="B3329" s="36" t="s">
        <v>227</v>
      </c>
      <c r="C3329" s="36" t="s">
        <v>227</v>
      </c>
      <c r="D3329" s="37" t="s">
        <v>233</v>
      </c>
      <c r="E3329" s="37" t="s">
        <v>184</v>
      </c>
      <c r="F3329" s="37" t="s">
        <v>226</v>
      </c>
      <c r="G3329" s="38" t="str">
        <f t="shared" si="540"/>
        <v>4.4.91.39.96</v>
      </c>
      <c r="H3329" s="23" t="s">
        <v>625</v>
      </c>
      <c r="I3329" s="29" t="str">
        <f t="shared" si="542"/>
        <v>A</v>
      </c>
      <c r="J3329" s="38">
        <f t="shared" si="541"/>
        <v>5</v>
      </c>
      <c r="K3329" s="39" t="s">
        <v>47</v>
      </c>
      <c r="L3329" s="38" t="s">
        <v>770</v>
      </c>
      <c r="M3329" s="38" t="s">
        <v>545</v>
      </c>
      <c r="N3329" s="59" t="s">
        <v>549</v>
      </c>
      <c r="O3329" s="62" t="s">
        <v>554</v>
      </c>
      <c r="T3329" s="6"/>
    </row>
    <row r="3330" spans="2:20" x14ac:dyDescent="0.25">
      <c r="B3330" s="36" t="s">
        <v>227</v>
      </c>
      <c r="C3330" s="36" t="s">
        <v>227</v>
      </c>
      <c r="D3330" s="37" t="s">
        <v>233</v>
      </c>
      <c r="E3330" s="37" t="s">
        <v>184</v>
      </c>
      <c r="F3330" s="37" t="s">
        <v>191</v>
      </c>
      <c r="G3330" s="38" t="str">
        <f t="shared" si="540"/>
        <v>4.4.91.39.99</v>
      </c>
      <c r="H3330" s="23" t="s">
        <v>80</v>
      </c>
      <c r="I3330" s="29" t="str">
        <f t="shared" si="542"/>
        <v>A</v>
      </c>
      <c r="J3330" s="38">
        <f t="shared" si="541"/>
        <v>5</v>
      </c>
      <c r="K3330" s="39" t="s">
        <v>47</v>
      </c>
      <c r="L3330" s="38" t="s">
        <v>771</v>
      </c>
      <c r="M3330" s="38" t="s">
        <v>545</v>
      </c>
      <c r="N3330" s="67" t="s">
        <v>814</v>
      </c>
      <c r="O3330" s="62" t="s">
        <v>805</v>
      </c>
      <c r="T3330" s="6"/>
    </row>
    <row r="3331" spans="2:20" x14ac:dyDescent="0.25">
      <c r="B3331" s="30" t="s">
        <v>227</v>
      </c>
      <c r="C3331" s="31" t="s">
        <v>227</v>
      </c>
      <c r="D3331" s="31" t="s">
        <v>233</v>
      </c>
      <c r="E3331" s="31" t="s">
        <v>153</v>
      </c>
      <c r="F3331" s="31" t="s">
        <v>186</v>
      </c>
      <c r="G3331" s="32" t="str">
        <f t="shared" si="540"/>
        <v>4.4.91.40.00</v>
      </c>
      <c r="H3331" s="33" t="s">
        <v>254</v>
      </c>
      <c r="I3331" s="34" t="str">
        <f t="shared" si="542"/>
        <v>S</v>
      </c>
      <c r="J3331" s="32">
        <f t="shared" si="541"/>
        <v>4</v>
      </c>
      <c r="K3331" s="35" t="s">
        <v>46</v>
      </c>
      <c r="L3331" s="32" t="s">
        <v>770</v>
      </c>
      <c r="M3331" s="32" t="s">
        <v>544</v>
      </c>
      <c r="N3331" s="59" t="s">
        <v>549</v>
      </c>
      <c r="O3331" s="61" t="s">
        <v>554</v>
      </c>
      <c r="T3331" s="6"/>
    </row>
    <row r="3332" spans="2:20" x14ac:dyDescent="0.25">
      <c r="B3332" s="36" t="s">
        <v>227</v>
      </c>
      <c r="C3332" s="36" t="s">
        <v>227</v>
      </c>
      <c r="D3332" s="37" t="s">
        <v>233</v>
      </c>
      <c r="E3332" s="37" t="s">
        <v>153</v>
      </c>
      <c r="F3332" s="37" t="s">
        <v>173</v>
      </c>
      <c r="G3332" s="38" t="str">
        <f t="shared" si="540"/>
        <v>4.4.91.40.01</v>
      </c>
      <c r="H3332" s="23" t="s">
        <v>495</v>
      </c>
      <c r="I3332" s="38" t="str">
        <f t="shared" si="542"/>
        <v>A</v>
      </c>
      <c r="J3332" s="38">
        <f t="shared" si="541"/>
        <v>5</v>
      </c>
      <c r="K3332" s="39" t="s">
        <v>47</v>
      </c>
      <c r="L3332" s="38" t="s">
        <v>770</v>
      </c>
      <c r="M3332" s="38" t="s">
        <v>545</v>
      </c>
      <c r="N3332" s="59" t="s">
        <v>549</v>
      </c>
      <c r="O3332" s="62" t="s">
        <v>554</v>
      </c>
      <c r="T3332" s="6"/>
    </row>
    <row r="3333" spans="2:20" x14ac:dyDescent="0.25">
      <c r="B3333" s="36" t="s">
        <v>227</v>
      </c>
      <c r="C3333" s="36" t="s">
        <v>227</v>
      </c>
      <c r="D3333" s="37" t="s">
        <v>233</v>
      </c>
      <c r="E3333" s="37">
        <v>40</v>
      </c>
      <c r="F3333" s="37" t="s">
        <v>139</v>
      </c>
      <c r="G3333" s="38" t="str">
        <f t="shared" si="540"/>
        <v>4.4.91.40.03</v>
      </c>
      <c r="H3333" s="23" t="s">
        <v>353</v>
      </c>
      <c r="I3333" s="38" t="str">
        <f t="shared" si="542"/>
        <v>A</v>
      </c>
      <c r="J3333" s="38">
        <f t="shared" si="541"/>
        <v>5</v>
      </c>
      <c r="K3333" s="39" t="s">
        <v>47</v>
      </c>
      <c r="L3333" s="38" t="s">
        <v>770</v>
      </c>
      <c r="M3333" s="38" t="s">
        <v>545</v>
      </c>
      <c r="N3333" s="59" t="s">
        <v>549</v>
      </c>
      <c r="O3333" s="62" t="s">
        <v>554</v>
      </c>
      <c r="T3333" s="6"/>
    </row>
    <row r="3334" spans="2:20" x14ac:dyDescent="0.25">
      <c r="B3334" s="36" t="s">
        <v>227</v>
      </c>
      <c r="C3334" s="36" t="s">
        <v>227</v>
      </c>
      <c r="D3334" s="37" t="s">
        <v>233</v>
      </c>
      <c r="E3334" s="37">
        <v>40</v>
      </c>
      <c r="F3334" s="37" t="s">
        <v>140</v>
      </c>
      <c r="G3334" s="38" t="str">
        <f t="shared" si="540"/>
        <v>4.4.91.40.04</v>
      </c>
      <c r="H3334" s="23" t="s">
        <v>354</v>
      </c>
      <c r="I3334" s="38" t="str">
        <f t="shared" si="542"/>
        <v>A</v>
      </c>
      <c r="J3334" s="38">
        <f t="shared" si="541"/>
        <v>5</v>
      </c>
      <c r="K3334" s="39" t="s">
        <v>47</v>
      </c>
      <c r="L3334" s="38" t="s">
        <v>770</v>
      </c>
      <c r="M3334" s="38" t="s">
        <v>545</v>
      </c>
      <c r="N3334" s="59" t="s">
        <v>549</v>
      </c>
      <c r="O3334" s="62" t="s">
        <v>554</v>
      </c>
      <c r="T3334" s="6"/>
    </row>
    <row r="3335" spans="2:20" x14ac:dyDescent="0.25">
      <c r="B3335" s="36" t="s">
        <v>227</v>
      </c>
      <c r="C3335" s="36" t="s">
        <v>227</v>
      </c>
      <c r="D3335" s="37" t="s">
        <v>233</v>
      </c>
      <c r="E3335" s="37">
        <v>40</v>
      </c>
      <c r="F3335" s="37" t="s">
        <v>141</v>
      </c>
      <c r="G3335" s="38" t="str">
        <f t="shared" si="540"/>
        <v>4.4.91.40.05</v>
      </c>
      <c r="H3335" s="23" t="s">
        <v>355</v>
      </c>
      <c r="I3335" s="38" t="str">
        <f t="shared" si="542"/>
        <v>A</v>
      </c>
      <c r="J3335" s="38">
        <f t="shared" si="541"/>
        <v>5</v>
      </c>
      <c r="K3335" s="39" t="s">
        <v>47</v>
      </c>
      <c r="L3335" s="38" t="s">
        <v>770</v>
      </c>
      <c r="M3335" s="38" t="s">
        <v>545</v>
      </c>
      <c r="N3335" s="59" t="s">
        <v>549</v>
      </c>
      <c r="O3335" s="62" t="s">
        <v>554</v>
      </c>
      <c r="T3335" s="6"/>
    </row>
    <row r="3336" spans="2:20" x14ac:dyDescent="0.25">
      <c r="B3336" s="36" t="s">
        <v>227</v>
      </c>
      <c r="C3336" s="36" t="s">
        <v>227</v>
      </c>
      <c r="D3336" s="37" t="s">
        <v>233</v>
      </c>
      <c r="E3336" s="37" t="s">
        <v>153</v>
      </c>
      <c r="F3336" s="37" t="s">
        <v>142</v>
      </c>
      <c r="G3336" s="38" t="str">
        <f t="shared" si="540"/>
        <v>4.4.91.40.06</v>
      </c>
      <c r="H3336" s="23" t="s">
        <v>496</v>
      </c>
      <c r="I3336" s="38" t="str">
        <f t="shared" si="542"/>
        <v>A</v>
      </c>
      <c r="J3336" s="38">
        <f t="shared" si="541"/>
        <v>5</v>
      </c>
      <c r="K3336" s="39" t="s">
        <v>47</v>
      </c>
      <c r="L3336" s="38" t="s">
        <v>770</v>
      </c>
      <c r="M3336" s="38" t="s">
        <v>545</v>
      </c>
      <c r="N3336" s="59" t="s">
        <v>549</v>
      </c>
      <c r="O3336" s="62" t="s">
        <v>554</v>
      </c>
      <c r="T3336" s="6"/>
    </row>
    <row r="3337" spans="2:20" x14ac:dyDescent="0.25">
      <c r="B3337" s="36" t="s">
        <v>227</v>
      </c>
      <c r="C3337" s="36" t="s">
        <v>227</v>
      </c>
      <c r="D3337" s="37" t="s">
        <v>233</v>
      </c>
      <c r="E3337" s="37">
        <v>40</v>
      </c>
      <c r="F3337" s="37" t="s">
        <v>143</v>
      </c>
      <c r="G3337" s="38" t="str">
        <f t="shared" ref="G3337:G3400" si="543">B3337&amp;"."&amp;C3337&amp;"."&amp;D3337&amp;"."&amp;E3337&amp;"."&amp;F3337</f>
        <v>4.4.91.40.07</v>
      </c>
      <c r="H3337" s="23" t="s">
        <v>356</v>
      </c>
      <c r="I3337" s="38" t="str">
        <f t="shared" si="542"/>
        <v>A</v>
      </c>
      <c r="J3337" s="38">
        <f t="shared" ref="J3337:J3400" si="544">IF( (VALUE(F3337) &gt; 0), 5,IF( (VALUE(E3337) &gt; 0), 4,IF( (VALUE(D3337) &gt; 0), 3,IF( (VALUE(C3337) &gt; 0), 2,1))))</f>
        <v>5</v>
      </c>
      <c r="K3337" s="39" t="s">
        <v>47</v>
      </c>
      <c r="L3337" s="38" t="s">
        <v>770</v>
      </c>
      <c r="M3337" s="38" t="s">
        <v>545</v>
      </c>
      <c r="N3337" s="59" t="s">
        <v>549</v>
      </c>
      <c r="O3337" s="62" t="s">
        <v>554</v>
      </c>
      <c r="T3337" s="6"/>
    </row>
    <row r="3338" spans="2:20" x14ac:dyDescent="0.25">
      <c r="B3338" s="36" t="s">
        <v>227</v>
      </c>
      <c r="C3338" s="36" t="s">
        <v>227</v>
      </c>
      <c r="D3338" s="37" t="s">
        <v>233</v>
      </c>
      <c r="E3338" s="37">
        <v>40</v>
      </c>
      <c r="F3338" s="37" t="s">
        <v>144</v>
      </c>
      <c r="G3338" s="38" t="str">
        <f t="shared" si="543"/>
        <v>4.4.91.40.08</v>
      </c>
      <c r="H3338" s="23" t="s">
        <v>357</v>
      </c>
      <c r="I3338" s="38" t="str">
        <f t="shared" si="542"/>
        <v>A</v>
      </c>
      <c r="J3338" s="38">
        <f t="shared" si="544"/>
        <v>5</v>
      </c>
      <c r="K3338" s="39" t="s">
        <v>47</v>
      </c>
      <c r="L3338" s="38" t="s">
        <v>770</v>
      </c>
      <c r="M3338" s="38" t="s">
        <v>545</v>
      </c>
      <c r="N3338" s="59" t="s">
        <v>549</v>
      </c>
      <c r="O3338" s="62" t="s">
        <v>554</v>
      </c>
      <c r="T3338" s="6"/>
    </row>
    <row r="3339" spans="2:20" x14ac:dyDescent="0.25">
      <c r="B3339" s="36" t="s">
        <v>227</v>
      </c>
      <c r="C3339" s="36" t="s">
        <v>227</v>
      </c>
      <c r="D3339" s="37" t="s">
        <v>233</v>
      </c>
      <c r="E3339" s="37">
        <v>40</v>
      </c>
      <c r="F3339" s="37" t="s">
        <v>174</v>
      </c>
      <c r="G3339" s="38" t="str">
        <f t="shared" si="543"/>
        <v>4.4.91.40.09</v>
      </c>
      <c r="H3339" s="23" t="s">
        <v>358</v>
      </c>
      <c r="I3339" s="38" t="str">
        <f t="shared" si="542"/>
        <v>A</v>
      </c>
      <c r="J3339" s="38">
        <f t="shared" si="544"/>
        <v>5</v>
      </c>
      <c r="K3339" s="39" t="s">
        <v>47</v>
      </c>
      <c r="L3339" s="38" t="s">
        <v>770</v>
      </c>
      <c r="M3339" s="38" t="s">
        <v>545</v>
      </c>
      <c r="N3339" s="59" t="s">
        <v>549</v>
      </c>
      <c r="O3339" s="62" t="s">
        <v>554</v>
      </c>
      <c r="T3339" s="6"/>
    </row>
    <row r="3340" spans="2:20" x14ac:dyDescent="0.25">
      <c r="B3340" s="36" t="s">
        <v>227</v>
      </c>
      <c r="C3340" s="36" t="s">
        <v>227</v>
      </c>
      <c r="D3340" s="37" t="s">
        <v>233</v>
      </c>
      <c r="E3340" s="37">
        <v>40</v>
      </c>
      <c r="F3340" s="37" t="s">
        <v>183</v>
      </c>
      <c r="G3340" s="38" t="str">
        <f t="shared" si="543"/>
        <v>4.4.91.40.10</v>
      </c>
      <c r="H3340" s="23" t="s">
        <v>359</v>
      </c>
      <c r="I3340" s="38" t="str">
        <f t="shared" si="542"/>
        <v>A</v>
      </c>
      <c r="J3340" s="38">
        <f t="shared" si="544"/>
        <v>5</v>
      </c>
      <c r="K3340" s="39" t="s">
        <v>47</v>
      </c>
      <c r="L3340" s="38" t="s">
        <v>770</v>
      </c>
      <c r="M3340" s="38" t="s">
        <v>545</v>
      </c>
      <c r="N3340" s="59" t="s">
        <v>549</v>
      </c>
      <c r="O3340" s="62" t="s">
        <v>554</v>
      </c>
      <c r="T3340" s="6"/>
    </row>
    <row r="3341" spans="2:20" x14ac:dyDescent="0.25">
      <c r="B3341" s="36" t="s">
        <v>227</v>
      </c>
      <c r="C3341" s="36" t="s">
        <v>227</v>
      </c>
      <c r="D3341" s="37" t="s">
        <v>233</v>
      </c>
      <c r="E3341" s="37">
        <v>40</v>
      </c>
      <c r="F3341" s="37" t="s">
        <v>175</v>
      </c>
      <c r="G3341" s="38" t="str">
        <f t="shared" si="543"/>
        <v>4.4.91.40.11</v>
      </c>
      <c r="H3341" s="23" t="s">
        <v>360</v>
      </c>
      <c r="I3341" s="38" t="str">
        <f t="shared" si="542"/>
        <v>A</v>
      </c>
      <c r="J3341" s="38">
        <f t="shared" si="544"/>
        <v>5</v>
      </c>
      <c r="K3341" s="39" t="s">
        <v>47</v>
      </c>
      <c r="L3341" s="38" t="s">
        <v>770</v>
      </c>
      <c r="M3341" s="38" t="s">
        <v>545</v>
      </c>
      <c r="N3341" s="59" t="s">
        <v>549</v>
      </c>
      <c r="O3341" s="62" t="s">
        <v>554</v>
      </c>
      <c r="T3341" s="6"/>
    </row>
    <row r="3342" spans="2:20" x14ac:dyDescent="0.25">
      <c r="B3342" s="36" t="s">
        <v>227</v>
      </c>
      <c r="C3342" s="36" t="s">
        <v>227</v>
      </c>
      <c r="D3342" s="37" t="s">
        <v>233</v>
      </c>
      <c r="E3342" s="37" t="s">
        <v>153</v>
      </c>
      <c r="F3342" s="37" t="s">
        <v>145</v>
      </c>
      <c r="G3342" s="38" t="str">
        <f t="shared" si="543"/>
        <v>4.4.91.40.12</v>
      </c>
      <c r="H3342" s="23" t="s">
        <v>497</v>
      </c>
      <c r="I3342" s="38" t="str">
        <f t="shared" si="542"/>
        <v>A</v>
      </c>
      <c r="J3342" s="38">
        <f t="shared" si="544"/>
        <v>5</v>
      </c>
      <c r="K3342" s="39" t="s">
        <v>47</v>
      </c>
      <c r="L3342" s="38" t="s">
        <v>770</v>
      </c>
      <c r="M3342" s="38" t="s">
        <v>545</v>
      </c>
      <c r="N3342" s="59" t="s">
        <v>549</v>
      </c>
      <c r="O3342" s="62" t="s">
        <v>554</v>
      </c>
      <c r="T3342" s="6"/>
    </row>
    <row r="3343" spans="2:20" x14ac:dyDescent="0.25">
      <c r="B3343" s="36" t="s">
        <v>227</v>
      </c>
      <c r="C3343" s="36" t="s">
        <v>227</v>
      </c>
      <c r="D3343" s="37" t="s">
        <v>233</v>
      </c>
      <c r="E3343" s="37" t="s">
        <v>153</v>
      </c>
      <c r="F3343" s="37" t="s">
        <v>176</v>
      </c>
      <c r="G3343" s="38" t="str">
        <f t="shared" si="543"/>
        <v>4.4.91.40.14</v>
      </c>
      <c r="H3343" s="23" t="s">
        <v>498</v>
      </c>
      <c r="I3343" s="38" t="str">
        <f t="shared" si="542"/>
        <v>A</v>
      </c>
      <c r="J3343" s="38">
        <f t="shared" si="544"/>
        <v>5</v>
      </c>
      <c r="K3343" s="39" t="s">
        <v>47</v>
      </c>
      <c r="L3343" s="38" t="s">
        <v>770</v>
      </c>
      <c r="M3343" s="38" t="s">
        <v>545</v>
      </c>
      <c r="N3343" s="59" t="s">
        <v>549</v>
      </c>
      <c r="O3343" s="62" t="s">
        <v>554</v>
      </c>
      <c r="T3343" s="6"/>
    </row>
    <row r="3344" spans="2:20" x14ac:dyDescent="0.25">
      <c r="B3344" s="36" t="s">
        <v>227</v>
      </c>
      <c r="C3344" s="36" t="s">
        <v>227</v>
      </c>
      <c r="D3344" s="37" t="s">
        <v>233</v>
      </c>
      <c r="E3344" s="37">
        <v>40</v>
      </c>
      <c r="F3344" s="37">
        <v>15</v>
      </c>
      <c r="G3344" s="38" t="str">
        <f t="shared" si="543"/>
        <v>4.4.91.40.15</v>
      </c>
      <c r="H3344" s="23" t="s">
        <v>361</v>
      </c>
      <c r="I3344" s="38" t="str">
        <f t="shared" si="542"/>
        <v>A</v>
      </c>
      <c r="J3344" s="38">
        <f t="shared" si="544"/>
        <v>5</v>
      </c>
      <c r="K3344" s="39" t="s">
        <v>47</v>
      </c>
      <c r="L3344" s="38" t="s">
        <v>770</v>
      </c>
      <c r="M3344" s="38" t="s">
        <v>545</v>
      </c>
      <c r="N3344" s="59" t="s">
        <v>549</v>
      </c>
      <c r="O3344" s="62" t="s">
        <v>554</v>
      </c>
      <c r="T3344" s="6"/>
    </row>
    <row r="3345" spans="2:20" x14ac:dyDescent="0.25">
      <c r="B3345" s="36" t="s">
        <v>227</v>
      </c>
      <c r="C3345" s="36" t="s">
        <v>227</v>
      </c>
      <c r="D3345" s="37" t="s">
        <v>233</v>
      </c>
      <c r="E3345" s="37">
        <v>40</v>
      </c>
      <c r="F3345" s="37">
        <v>16</v>
      </c>
      <c r="G3345" s="38" t="str">
        <f t="shared" si="543"/>
        <v>4.4.91.40.16</v>
      </c>
      <c r="H3345" s="23" t="s">
        <v>362</v>
      </c>
      <c r="I3345" s="38" t="str">
        <f t="shared" si="542"/>
        <v>A</v>
      </c>
      <c r="J3345" s="38">
        <f t="shared" si="544"/>
        <v>5</v>
      </c>
      <c r="K3345" s="39" t="s">
        <v>47</v>
      </c>
      <c r="L3345" s="38" t="s">
        <v>770</v>
      </c>
      <c r="M3345" s="38" t="s">
        <v>545</v>
      </c>
      <c r="N3345" s="59" t="s">
        <v>549</v>
      </c>
      <c r="O3345" s="62" t="s">
        <v>554</v>
      </c>
      <c r="T3345" s="6"/>
    </row>
    <row r="3346" spans="2:20" x14ac:dyDescent="0.25">
      <c r="B3346" s="36" t="s">
        <v>227</v>
      </c>
      <c r="C3346" s="36" t="s">
        <v>227</v>
      </c>
      <c r="D3346" s="37" t="s">
        <v>233</v>
      </c>
      <c r="E3346" s="37">
        <v>40</v>
      </c>
      <c r="F3346" s="37">
        <v>17</v>
      </c>
      <c r="G3346" s="38" t="str">
        <f t="shared" si="543"/>
        <v>4.4.91.40.17</v>
      </c>
      <c r="H3346" s="23" t="s">
        <v>363</v>
      </c>
      <c r="I3346" s="38" t="str">
        <f t="shared" si="542"/>
        <v>A</v>
      </c>
      <c r="J3346" s="38">
        <f t="shared" si="544"/>
        <v>5</v>
      </c>
      <c r="K3346" s="39" t="s">
        <v>47</v>
      </c>
      <c r="L3346" s="38" t="s">
        <v>770</v>
      </c>
      <c r="M3346" s="38" t="s">
        <v>545</v>
      </c>
      <c r="N3346" s="59" t="s">
        <v>549</v>
      </c>
      <c r="O3346" s="62" t="s">
        <v>554</v>
      </c>
      <c r="T3346" s="6"/>
    </row>
    <row r="3347" spans="2:20" x14ac:dyDescent="0.25">
      <c r="B3347" s="36" t="s">
        <v>227</v>
      </c>
      <c r="C3347" s="36" t="s">
        <v>227</v>
      </c>
      <c r="D3347" s="37" t="s">
        <v>233</v>
      </c>
      <c r="E3347" s="37">
        <v>40</v>
      </c>
      <c r="F3347" s="37">
        <v>21</v>
      </c>
      <c r="G3347" s="38" t="str">
        <f t="shared" si="543"/>
        <v>4.4.91.40.21</v>
      </c>
      <c r="H3347" s="23" t="s">
        <v>364</v>
      </c>
      <c r="I3347" s="38" t="str">
        <f t="shared" si="542"/>
        <v>A</v>
      </c>
      <c r="J3347" s="38">
        <f t="shared" si="544"/>
        <v>5</v>
      </c>
      <c r="K3347" s="39" t="s">
        <v>47</v>
      </c>
      <c r="L3347" s="38" t="s">
        <v>770</v>
      </c>
      <c r="M3347" s="38" t="s">
        <v>545</v>
      </c>
      <c r="N3347" s="59" t="s">
        <v>549</v>
      </c>
      <c r="O3347" s="62" t="s">
        <v>554</v>
      </c>
      <c r="T3347" s="6"/>
    </row>
    <row r="3348" spans="2:20" x14ac:dyDescent="0.25">
      <c r="B3348" s="36" t="s">
        <v>227</v>
      </c>
      <c r="C3348" s="36" t="s">
        <v>227</v>
      </c>
      <c r="D3348" s="37" t="s">
        <v>233</v>
      </c>
      <c r="E3348" s="37" t="s">
        <v>153</v>
      </c>
      <c r="F3348" s="37" t="s">
        <v>191</v>
      </c>
      <c r="G3348" s="38" t="str">
        <f t="shared" si="543"/>
        <v>4.4.91.40.99</v>
      </c>
      <c r="H3348" s="23" t="s">
        <v>370</v>
      </c>
      <c r="I3348" s="38" t="str">
        <f t="shared" si="542"/>
        <v>A</v>
      </c>
      <c r="J3348" s="38">
        <f t="shared" si="544"/>
        <v>5</v>
      </c>
      <c r="K3348" s="39" t="s">
        <v>47</v>
      </c>
      <c r="L3348" s="38" t="s">
        <v>770</v>
      </c>
      <c r="M3348" s="38" t="s">
        <v>545</v>
      </c>
      <c r="N3348" s="59" t="s">
        <v>549</v>
      </c>
      <c r="O3348" s="62" t="s">
        <v>554</v>
      </c>
      <c r="T3348" s="6"/>
    </row>
    <row r="3349" spans="2:20" x14ac:dyDescent="0.25">
      <c r="B3349" s="30" t="s">
        <v>227</v>
      </c>
      <c r="C3349" s="31" t="s">
        <v>227</v>
      </c>
      <c r="D3349" s="31" t="s">
        <v>233</v>
      </c>
      <c r="E3349" s="31" t="s">
        <v>169</v>
      </c>
      <c r="F3349" s="31" t="s">
        <v>186</v>
      </c>
      <c r="G3349" s="32" t="str">
        <f t="shared" si="543"/>
        <v>4.4.91.47.00</v>
      </c>
      <c r="H3349" s="33" t="s">
        <v>108</v>
      </c>
      <c r="I3349" s="34" t="str">
        <f t="shared" si="542"/>
        <v>S</v>
      </c>
      <c r="J3349" s="32">
        <f t="shared" si="544"/>
        <v>4</v>
      </c>
      <c r="K3349" s="35" t="s">
        <v>46</v>
      </c>
      <c r="L3349" s="32" t="s">
        <v>770</v>
      </c>
      <c r="M3349" s="32" t="s">
        <v>544</v>
      </c>
      <c r="N3349" s="59" t="s">
        <v>549</v>
      </c>
      <c r="O3349" s="61" t="s">
        <v>554</v>
      </c>
      <c r="T3349" s="6"/>
    </row>
    <row r="3350" spans="2:20" x14ac:dyDescent="0.25">
      <c r="B3350" s="36" t="s">
        <v>227</v>
      </c>
      <c r="C3350" s="37" t="s">
        <v>227</v>
      </c>
      <c r="D3350" s="37" t="s">
        <v>233</v>
      </c>
      <c r="E3350" s="37" t="s">
        <v>169</v>
      </c>
      <c r="F3350" s="37" t="s">
        <v>173</v>
      </c>
      <c r="G3350" s="38" t="str">
        <f t="shared" si="543"/>
        <v>4.4.91.47.01</v>
      </c>
      <c r="H3350" s="45" t="s">
        <v>801</v>
      </c>
      <c r="I3350" s="38" t="str">
        <f t="shared" si="542"/>
        <v>A</v>
      </c>
      <c r="J3350" s="38">
        <f t="shared" si="544"/>
        <v>5</v>
      </c>
      <c r="K3350" s="39" t="s">
        <v>47</v>
      </c>
      <c r="L3350" s="38" t="s">
        <v>770</v>
      </c>
      <c r="M3350" s="38" t="s">
        <v>545</v>
      </c>
      <c r="N3350" s="67" t="s">
        <v>549</v>
      </c>
      <c r="O3350" s="62" t="s">
        <v>554</v>
      </c>
      <c r="T3350" s="6"/>
    </row>
    <row r="3351" spans="2:20" x14ac:dyDescent="0.25">
      <c r="B3351" s="36" t="s">
        <v>227</v>
      </c>
      <c r="C3351" s="37" t="s">
        <v>227</v>
      </c>
      <c r="D3351" s="37" t="s">
        <v>233</v>
      </c>
      <c r="E3351" s="37" t="s">
        <v>169</v>
      </c>
      <c r="F3351" s="37" t="s">
        <v>138</v>
      </c>
      <c r="G3351" s="38" t="str">
        <f t="shared" si="543"/>
        <v>4.4.91.47.02</v>
      </c>
      <c r="H3351" s="45" t="s">
        <v>802</v>
      </c>
      <c r="I3351" s="38" t="str">
        <f t="shared" si="542"/>
        <v>A</v>
      </c>
      <c r="J3351" s="38">
        <f t="shared" si="544"/>
        <v>5</v>
      </c>
      <c r="K3351" s="39" t="s">
        <v>47</v>
      </c>
      <c r="L3351" s="38" t="s">
        <v>770</v>
      </c>
      <c r="M3351" s="38" t="s">
        <v>545</v>
      </c>
      <c r="N3351" s="67" t="s">
        <v>549</v>
      </c>
      <c r="O3351" s="62" t="s">
        <v>554</v>
      </c>
      <c r="T3351" s="6"/>
    </row>
    <row r="3352" spans="2:20" x14ac:dyDescent="0.25">
      <c r="B3352" s="36" t="s">
        <v>227</v>
      </c>
      <c r="C3352" s="37" t="s">
        <v>227</v>
      </c>
      <c r="D3352" s="37" t="s">
        <v>233</v>
      </c>
      <c r="E3352" s="37" t="s">
        <v>169</v>
      </c>
      <c r="F3352" s="37" t="s">
        <v>139</v>
      </c>
      <c r="G3352" s="38" t="str">
        <f t="shared" si="543"/>
        <v>4.4.91.47.03</v>
      </c>
      <c r="H3352" s="45" t="s">
        <v>803</v>
      </c>
      <c r="I3352" s="38" t="str">
        <f t="shared" si="542"/>
        <v>A</v>
      </c>
      <c r="J3352" s="38">
        <f t="shared" si="544"/>
        <v>5</v>
      </c>
      <c r="K3352" s="39" t="s">
        <v>47</v>
      </c>
      <c r="L3352" s="38" t="s">
        <v>770</v>
      </c>
      <c r="M3352" s="38" t="s">
        <v>545</v>
      </c>
      <c r="N3352" s="67" t="s">
        <v>549</v>
      </c>
      <c r="O3352" s="62" t="s">
        <v>554</v>
      </c>
      <c r="T3352" s="6"/>
    </row>
    <row r="3353" spans="2:20" x14ac:dyDescent="0.25">
      <c r="B3353" s="36" t="s">
        <v>227</v>
      </c>
      <c r="C3353" s="36" t="s">
        <v>227</v>
      </c>
      <c r="D3353" s="37" t="s">
        <v>233</v>
      </c>
      <c r="E3353" s="37" t="s">
        <v>169</v>
      </c>
      <c r="F3353" s="37" t="s">
        <v>183</v>
      </c>
      <c r="G3353" s="38" t="str">
        <f t="shared" si="543"/>
        <v>4.4.91.47.10</v>
      </c>
      <c r="H3353" s="45" t="s">
        <v>647</v>
      </c>
      <c r="I3353" s="38" t="str">
        <f t="shared" si="542"/>
        <v>A</v>
      </c>
      <c r="J3353" s="38">
        <f t="shared" si="544"/>
        <v>5</v>
      </c>
      <c r="K3353" s="39" t="s">
        <v>47</v>
      </c>
      <c r="L3353" s="38" t="s">
        <v>770</v>
      </c>
      <c r="M3353" s="38" t="s">
        <v>545</v>
      </c>
      <c r="N3353" s="67" t="s">
        <v>549</v>
      </c>
      <c r="O3353" s="62" t="s">
        <v>554</v>
      </c>
      <c r="T3353" s="6"/>
    </row>
    <row r="3354" spans="2:20" x14ac:dyDescent="0.25">
      <c r="B3354" s="36" t="s">
        <v>227</v>
      </c>
      <c r="C3354" s="36" t="s">
        <v>227</v>
      </c>
      <c r="D3354" s="37" t="s">
        <v>233</v>
      </c>
      <c r="E3354" s="37" t="s">
        <v>169</v>
      </c>
      <c r="F3354" s="37" t="s">
        <v>145</v>
      </c>
      <c r="G3354" s="38" t="str">
        <f t="shared" si="543"/>
        <v>4.4.91.47.12</v>
      </c>
      <c r="H3354" s="45" t="s">
        <v>648</v>
      </c>
      <c r="I3354" s="38" t="str">
        <f t="shared" si="542"/>
        <v>A</v>
      </c>
      <c r="J3354" s="38">
        <f t="shared" si="544"/>
        <v>5</v>
      </c>
      <c r="K3354" s="39" t="s">
        <v>47</v>
      </c>
      <c r="L3354" s="38" t="s">
        <v>770</v>
      </c>
      <c r="M3354" s="38" t="s">
        <v>545</v>
      </c>
      <c r="N3354" s="67" t="s">
        <v>549</v>
      </c>
      <c r="O3354" s="62" t="s">
        <v>554</v>
      </c>
      <c r="T3354" s="6"/>
    </row>
    <row r="3355" spans="2:20" x14ac:dyDescent="0.25">
      <c r="B3355" s="36" t="s">
        <v>227</v>
      </c>
      <c r="C3355" s="36" t="s">
        <v>227</v>
      </c>
      <c r="D3355" s="37" t="s">
        <v>233</v>
      </c>
      <c r="E3355" s="37" t="s">
        <v>169</v>
      </c>
      <c r="F3355" s="37" t="s">
        <v>147</v>
      </c>
      <c r="G3355" s="38" t="str">
        <f t="shared" si="543"/>
        <v>4.4.91.47.15</v>
      </c>
      <c r="H3355" s="45" t="s">
        <v>649</v>
      </c>
      <c r="I3355" s="38" t="str">
        <f t="shared" si="542"/>
        <v>A</v>
      </c>
      <c r="J3355" s="38">
        <f t="shared" si="544"/>
        <v>5</v>
      </c>
      <c r="K3355" s="39" t="s">
        <v>47</v>
      </c>
      <c r="L3355" s="38" t="s">
        <v>770</v>
      </c>
      <c r="M3355" s="38" t="s">
        <v>545</v>
      </c>
      <c r="N3355" s="67" t="s">
        <v>549</v>
      </c>
      <c r="O3355" s="62" t="s">
        <v>554</v>
      </c>
      <c r="T3355" s="6"/>
    </row>
    <row r="3356" spans="2:20" x14ac:dyDescent="0.25">
      <c r="B3356" s="36" t="s">
        <v>227</v>
      </c>
      <c r="C3356" s="36" t="s">
        <v>227</v>
      </c>
      <c r="D3356" s="37" t="s">
        <v>233</v>
      </c>
      <c r="E3356" s="37" t="s">
        <v>169</v>
      </c>
      <c r="F3356" s="37" t="s">
        <v>177</v>
      </c>
      <c r="G3356" s="38" t="str">
        <f t="shared" si="543"/>
        <v>4.4.91.47.16</v>
      </c>
      <c r="H3356" s="45" t="s">
        <v>322</v>
      </c>
      <c r="I3356" s="38" t="str">
        <f t="shared" si="542"/>
        <v>A</v>
      </c>
      <c r="J3356" s="38">
        <f t="shared" si="544"/>
        <v>5</v>
      </c>
      <c r="K3356" s="39" t="s">
        <v>47</v>
      </c>
      <c r="L3356" s="38" t="s">
        <v>770</v>
      </c>
      <c r="M3356" s="38" t="s">
        <v>545</v>
      </c>
      <c r="N3356" s="67" t="s">
        <v>549</v>
      </c>
      <c r="O3356" s="62" t="s">
        <v>554</v>
      </c>
      <c r="T3356" s="6"/>
    </row>
    <row r="3357" spans="2:20" x14ac:dyDescent="0.25">
      <c r="B3357" s="36" t="s">
        <v>227</v>
      </c>
      <c r="C3357" s="36" t="s">
        <v>227</v>
      </c>
      <c r="D3357" s="37" t="s">
        <v>233</v>
      </c>
      <c r="E3357" s="37" t="s">
        <v>169</v>
      </c>
      <c r="F3357" s="37" t="s">
        <v>148</v>
      </c>
      <c r="G3357" s="38" t="str">
        <f t="shared" si="543"/>
        <v>4.4.91.47.18</v>
      </c>
      <c r="H3357" s="45" t="s">
        <v>650</v>
      </c>
      <c r="I3357" s="38" t="str">
        <f t="shared" si="542"/>
        <v>A</v>
      </c>
      <c r="J3357" s="38">
        <f t="shared" si="544"/>
        <v>5</v>
      </c>
      <c r="K3357" s="39" t="s">
        <v>47</v>
      </c>
      <c r="L3357" s="38" t="s">
        <v>770</v>
      </c>
      <c r="M3357" s="38" t="s">
        <v>545</v>
      </c>
      <c r="N3357" s="67" t="s">
        <v>549</v>
      </c>
      <c r="O3357" s="62" t="s">
        <v>554</v>
      </c>
      <c r="T3357" s="6"/>
    </row>
    <row r="3358" spans="2:20" x14ac:dyDescent="0.25">
      <c r="B3358" s="36" t="s">
        <v>227</v>
      </c>
      <c r="C3358" s="36" t="s">
        <v>227</v>
      </c>
      <c r="D3358" s="37" t="s">
        <v>233</v>
      </c>
      <c r="E3358" s="37" t="s">
        <v>169</v>
      </c>
      <c r="F3358" s="37" t="s">
        <v>180</v>
      </c>
      <c r="G3358" s="38" t="str">
        <f t="shared" si="543"/>
        <v>4.4.91.47.22</v>
      </c>
      <c r="H3358" s="45" t="s">
        <v>651</v>
      </c>
      <c r="I3358" s="38" t="str">
        <f t="shared" si="542"/>
        <v>A</v>
      </c>
      <c r="J3358" s="38">
        <f t="shared" si="544"/>
        <v>5</v>
      </c>
      <c r="K3358" s="39" t="s">
        <v>47</v>
      </c>
      <c r="L3358" s="38" t="s">
        <v>770</v>
      </c>
      <c r="M3358" s="38" t="s">
        <v>545</v>
      </c>
      <c r="N3358" s="67" t="s">
        <v>549</v>
      </c>
      <c r="O3358" s="62" t="s">
        <v>554</v>
      </c>
      <c r="T3358" s="6"/>
    </row>
    <row r="3359" spans="2:20" x14ac:dyDescent="0.25">
      <c r="B3359" s="36" t="s">
        <v>227</v>
      </c>
      <c r="C3359" s="36" t="s">
        <v>227</v>
      </c>
      <c r="D3359" s="37" t="s">
        <v>233</v>
      </c>
      <c r="E3359" s="37" t="s">
        <v>169</v>
      </c>
      <c r="F3359" s="37" t="s">
        <v>191</v>
      </c>
      <c r="G3359" s="38" t="str">
        <f t="shared" si="543"/>
        <v>4.4.91.47.99</v>
      </c>
      <c r="H3359" s="45" t="s">
        <v>652</v>
      </c>
      <c r="I3359" s="38" t="str">
        <f t="shared" si="542"/>
        <v>A</v>
      </c>
      <c r="J3359" s="38">
        <f t="shared" si="544"/>
        <v>5</v>
      </c>
      <c r="K3359" s="39" t="s">
        <v>47</v>
      </c>
      <c r="L3359" s="38" t="s">
        <v>770</v>
      </c>
      <c r="M3359" s="38" t="s">
        <v>545</v>
      </c>
      <c r="N3359" s="67" t="s">
        <v>549</v>
      </c>
      <c r="O3359" s="62" t="s">
        <v>554</v>
      </c>
      <c r="T3359" s="6"/>
    </row>
    <row r="3360" spans="2:20" x14ac:dyDescent="0.25">
      <c r="B3360" s="30" t="s">
        <v>227</v>
      </c>
      <c r="C3360" s="31" t="s">
        <v>227</v>
      </c>
      <c r="D3360" s="31" t="s">
        <v>233</v>
      </c>
      <c r="E3360" s="31" t="s">
        <v>192</v>
      </c>
      <c r="F3360" s="31" t="s">
        <v>186</v>
      </c>
      <c r="G3360" s="32" t="str">
        <f t="shared" si="543"/>
        <v>4.4.91.51.00</v>
      </c>
      <c r="H3360" s="41" t="s">
        <v>119</v>
      </c>
      <c r="I3360" s="34" t="str">
        <f t="shared" si="542"/>
        <v>S</v>
      </c>
      <c r="J3360" s="32">
        <f t="shared" si="544"/>
        <v>4</v>
      </c>
      <c r="K3360" s="35" t="s">
        <v>46</v>
      </c>
      <c r="L3360" s="32" t="s">
        <v>770</v>
      </c>
      <c r="M3360" s="32" t="s">
        <v>544</v>
      </c>
      <c r="N3360" s="59" t="s">
        <v>549</v>
      </c>
      <c r="O3360" s="61" t="s">
        <v>554</v>
      </c>
      <c r="T3360" s="6"/>
    </row>
    <row r="3361" spans="2:20" x14ac:dyDescent="0.25">
      <c r="B3361" s="36" t="s">
        <v>227</v>
      </c>
      <c r="C3361" s="37" t="s">
        <v>227</v>
      </c>
      <c r="D3361" s="37" t="s">
        <v>233</v>
      </c>
      <c r="E3361" s="37" t="s">
        <v>192</v>
      </c>
      <c r="F3361" s="37" t="s">
        <v>143</v>
      </c>
      <c r="G3361" s="38" t="str">
        <f t="shared" si="543"/>
        <v>4.4.91.51.07</v>
      </c>
      <c r="H3361" s="23" t="s">
        <v>715</v>
      </c>
      <c r="I3361" s="38" t="str">
        <f t="shared" si="542"/>
        <v>A</v>
      </c>
      <c r="J3361" s="38">
        <f t="shared" si="544"/>
        <v>5</v>
      </c>
      <c r="K3361" s="39" t="s">
        <v>47</v>
      </c>
      <c r="L3361" s="38" t="s">
        <v>770</v>
      </c>
      <c r="M3361" s="38" t="s">
        <v>545</v>
      </c>
      <c r="N3361" s="59" t="s">
        <v>549</v>
      </c>
      <c r="O3361" s="62" t="s">
        <v>554</v>
      </c>
      <c r="T3361" s="6"/>
    </row>
    <row r="3362" spans="2:20" x14ac:dyDescent="0.25">
      <c r="B3362" s="36" t="s">
        <v>227</v>
      </c>
      <c r="C3362" s="37" t="s">
        <v>227</v>
      </c>
      <c r="D3362" s="37" t="s">
        <v>233</v>
      </c>
      <c r="E3362" s="37" t="s">
        <v>192</v>
      </c>
      <c r="F3362" s="37" t="s">
        <v>217</v>
      </c>
      <c r="G3362" s="38" t="str">
        <f t="shared" si="543"/>
        <v>4.4.91.51.80</v>
      </c>
      <c r="H3362" s="23" t="s">
        <v>7</v>
      </c>
      <c r="I3362" s="38" t="str">
        <f t="shared" si="542"/>
        <v>A</v>
      </c>
      <c r="J3362" s="38">
        <f t="shared" si="544"/>
        <v>5</v>
      </c>
      <c r="K3362" s="39" t="s">
        <v>47</v>
      </c>
      <c r="L3362" s="38" t="s">
        <v>770</v>
      </c>
      <c r="M3362" s="38" t="s">
        <v>545</v>
      </c>
      <c r="N3362" s="59" t="s">
        <v>549</v>
      </c>
      <c r="O3362" s="62" t="s">
        <v>554</v>
      </c>
      <c r="T3362" s="6"/>
    </row>
    <row r="3363" spans="2:20" x14ac:dyDescent="0.25">
      <c r="B3363" s="36" t="s">
        <v>227</v>
      </c>
      <c r="C3363" s="37" t="s">
        <v>227</v>
      </c>
      <c r="D3363" s="37" t="s">
        <v>233</v>
      </c>
      <c r="E3363" s="37" t="s">
        <v>192</v>
      </c>
      <c r="F3363" s="37" t="s">
        <v>233</v>
      </c>
      <c r="G3363" s="38" t="str">
        <f t="shared" si="543"/>
        <v>4.4.91.51.91</v>
      </c>
      <c r="H3363" s="23" t="s">
        <v>6</v>
      </c>
      <c r="I3363" s="38" t="str">
        <f t="shared" ref="I3363:I3426" si="545">IF(J3363&lt;J3364,"S","A")</f>
        <v>A</v>
      </c>
      <c r="J3363" s="38">
        <f t="shared" si="544"/>
        <v>5</v>
      </c>
      <c r="K3363" s="39" t="s">
        <v>47</v>
      </c>
      <c r="L3363" s="38" t="s">
        <v>770</v>
      </c>
      <c r="M3363" s="38" t="s">
        <v>545</v>
      </c>
      <c r="N3363" s="59" t="s">
        <v>549</v>
      </c>
      <c r="O3363" s="62" t="s">
        <v>554</v>
      </c>
      <c r="T3363" s="6"/>
    </row>
    <row r="3364" spans="2:20" x14ac:dyDescent="0.25">
      <c r="B3364" s="36" t="s">
        <v>227</v>
      </c>
      <c r="C3364" s="37" t="s">
        <v>227</v>
      </c>
      <c r="D3364" s="37" t="s">
        <v>233</v>
      </c>
      <c r="E3364" s="37" t="s">
        <v>192</v>
      </c>
      <c r="F3364" s="37" t="s">
        <v>185</v>
      </c>
      <c r="G3364" s="38" t="str">
        <f t="shared" si="543"/>
        <v>4.4.91.51.92</v>
      </c>
      <c r="H3364" s="23" t="s">
        <v>716</v>
      </c>
      <c r="I3364" s="38" t="str">
        <f t="shared" si="545"/>
        <v>A</v>
      </c>
      <c r="J3364" s="38">
        <f t="shared" si="544"/>
        <v>5</v>
      </c>
      <c r="K3364" s="39" t="s">
        <v>47</v>
      </c>
      <c r="L3364" s="38" t="s">
        <v>770</v>
      </c>
      <c r="M3364" s="38" t="s">
        <v>545</v>
      </c>
      <c r="N3364" s="59" t="s">
        <v>549</v>
      </c>
      <c r="O3364" s="62" t="s">
        <v>554</v>
      </c>
      <c r="T3364" s="6"/>
    </row>
    <row r="3365" spans="2:20" x14ac:dyDescent="0.25">
      <c r="B3365" s="36" t="s">
        <v>227</v>
      </c>
      <c r="C3365" s="37" t="s">
        <v>227</v>
      </c>
      <c r="D3365" s="37" t="s">
        <v>233</v>
      </c>
      <c r="E3365" s="37" t="s">
        <v>192</v>
      </c>
      <c r="F3365" s="37" t="s">
        <v>223</v>
      </c>
      <c r="G3365" s="38" t="str">
        <f t="shared" si="543"/>
        <v>4.4.91.51.93</v>
      </c>
      <c r="H3365" s="23" t="s">
        <v>717</v>
      </c>
      <c r="I3365" s="38" t="str">
        <f t="shared" si="545"/>
        <v>A</v>
      </c>
      <c r="J3365" s="38">
        <f t="shared" si="544"/>
        <v>5</v>
      </c>
      <c r="K3365" s="39" t="s">
        <v>47</v>
      </c>
      <c r="L3365" s="38" t="s">
        <v>770</v>
      </c>
      <c r="M3365" s="38" t="s">
        <v>545</v>
      </c>
      <c r="N3365" s="59" t="s">
        <v>549</v>
      </c>
      <c r="O3365" s="62" t="s">
        <v>554</v>
      </c>
      <c r="T3365" s="6"/>
    </row>
    <row r="3366" spans="2:20" x14ac:dyDescent="0.25">
      <c r="B3366" s="36" t="s">
        <v>227</v>
      </c>
      <c r="C3366" s="37" t="s">
        <v>227</v>
      </c>
      <c r="D3366" s="37" t="s">
        <v>233</v>
      </c>
      <c r="E3366" s="37" t="s">
        <v>192</v>
      </c>
      <c r="F3366" s="37" t="s">
        <v>413</v>
      </c>
      <c r="G3366" s="38" t="str">
        <f t="shared" si="543"/>
        <v>4.4.91.51.97</v>
      </c>
      <c r="H3366" s="23" t="s">
        <v>718</v>
      </c>
      <c r="I3366" s="38" t="str">
        <f t="shared" si="545"/>
        <v>A</v>
      </c>
      <c r="J3366" s="38">
        <f t="shared" si="544"/>
        <v>5</v>
      </c>
      <c r="K3366" s="39" t="s">
        <v>47</v>
      </c>
      <c r="L3366" s="38" t="s">
        <v>770</v>
      </c>
      <c r="M3366" s="38" t="s">
        <v>545</v>
      </c>
      <c r="N3366" s="59" t="s">
        <v>549</v>
      </c>
      <c r="O3366" s="62" t="s">
        <v>554</v>
      </c>
      <c r="T3366" s="6"/>
    </row>
    <row r="3367" spans="2:20" x14ac:dyDescent="0.25">
      <c r="B3367" s="36" t="s">
        <v>227</v>
      </c>
      <c r="C3367" s="37" t="s">
        <v>227</v>
      </c>
      <c r="D3367" s="37" t="s">
        <v>233</v>
      </c>
      <c r="E3367" s="37" t="s">
        <v>192</v>
      </c>
      <c r="F3367" s="37" t="s">
        <v>414</v>
      </c>
      <c r="G3367" s="38" t="str">
        <f t="shared" si="543"/>
        <v>4.4.91.51.98</v>
      </c>
      <c r="H3367" s="23" t="s">
        <v>719</v>
      </c>
      <c r="I3367" s="38" t="str">
        <f t="shared" si="545"/>
        <v>A</v>
      </c>
      <c r="J3367" s="38">
        <f t="shared" si="544"/>
        <v>5</v>
      </c>
      <c r="K3367" s="39" t="s">
        <v>47</v>
      </c>
      <c r="L3367" s="38" t="s">
        <v>770</v>
      </c>
      <c r="M3367" s="38" t="s">
        <v>545</v>
      </c>
      <c r="N3367" s="59" t="s">
        <v>549</v>
      </c>
      <c r="O3367" s="62" t="s">
        <v>554</v>
      </c>
      <c r="T3367" s="6"/>
    </row>
    <row r="3368" spans="2:20" x14ac:dyDescent="0.25">
      <c r="B3368" s="36" t="s">
        <v>227</v>
      </c>
      <c r="C3368" s="37" t="s">
        <v>227</v>
      </c>
      <c r="D3368" s="37" t="s">
        <v>233</v>
      </c>
      <c r="E3368" s="37" t="s">
        <v>192</v>
      </c>
      <c r="F3368" s="37" t="s">
        <v>191</v>
      </c>
      <c r="G3368" s="38" t="str">
        <f t="shared" si="543"/>
        <v>4.4.91.51.99</v>
      </c>
      <c r="H3368" s="23" t="s">
        <v>513</v>
      </c>
      <c r="I3368" s="38" t="str">
        <f t="shared" si="545"/>
        <v>A</v>
      </c>
      <c r="J3368" s="38">
        <f t="shared" si="544"/>
        <v>5</v>
      </c>
      <c r="K3368" s="39" t="s">
        <v>47</v>
      </c>
      <c r="L3368" s="38" t="s">
        <v>770</v>
      </c>
      <c r="M3368" s="38" t="s">
        <v>545</v>
      </c>
      <c r="N3368" s="59" t="s">
        <v>549</v>
      </c>
      <c r="O3368" s="62" t="s">
        <v>554</v>
      </c>
      <c r="T3368" s="6"/>
    </row>
    <row r="3369" spans="2:20" x14ac:dyDescent="0.25">
      <c r="B3369" s="30" t="s">
        <v>227</v>
      </c>
      <c r="C3369" s="31" t="s">
        <v>227</v>
      </c>
      <c r="D3369" s="31" t="s">
        <v>233</v>
      </c>
      <c r="E3369" s="31" t="s">
        <v>193</v>
      </c>
      <c r="F3369" s="31" t="s">
        <v>186</v>
      </c>
      <c r="G3369" s="32" t="str">
        <f t="shared" si="543"/>
        <v>4.4.91.52.00</v>
      </c>
      <c r="H3369" s="41" t="s">
        <v>120</v>
      </c>
      <c r="I3369" s="34" t="str">
        <f t="shared" si="545"/>
        <v>S</v>
      </c>
      <c r="J3369" s="32">
        <f t="shared" si="544"/>
        <v>4</v>
      </c>
      <c r="K3369" s="35" t="s">
        <v>46</v>
      </c>
      <c r="L3369" s="32" t="s">
        <v>770</v>
      </c>
      <c r="M3369" s="32" t="s">
        <v>544</v>
      </c>
      <c r="N3369" s="59" t="s">
        <v>549</v>
      </c>
      <c r="O3369" s="61" t="s">
        <v>554</v>
      </c>
      <c r="T3369" s="6"/>
    </row>
    <row r="3370" spans="2:20" x14ac:dyDescent="0.25">
      <c r="B3370" s="36" t="s">
        <v>227</v>
      </c>
      <c r="C3370" s="37" t="s">
        <v>227</v>
      </c>
      <c r="D3370" s="37" t="s">
        <v>233</v>
      </c>
      <c r="E3370" s="37" t="s">
        <v>193</v>
      </c>
      <c r="F3370" s="37" t="s">
        <v>138</v>
      </c>
      <c r="G3370" s="38" t="str">
        <f t="shared" si="543"/>
        <v>4.4.91.52.02</v>
      </c>
      <c r="H3370" s="23" t="s">
        <v>373</v>
      </c>
      <c r="I3370" s="38" t="str">
        <f t="shared" si="545"/>
        <v>A</v>
      </c>
      <c r="J3370" s="38">
        <f t="shared" si="544"/>
        <v>5</v>
      </c>
      <c r="K3370" s="39" t="s">
        <v>47</v>
      </c>
      <c r="L3370" s="38" t="s">
        <v>770</v>
      </c>
      <c r="M3370" s="38" t="s">
        <v>545</v>
      </c>
      <c r="N3370" s="59" t="s">
        <v>549</v>
      </c>
      <c r="O3370" s="62" t="s">
        <v>554</v>
      </c>
      <c r="T3370" s="6"/>
    </row>
    <row r="3371" spans="2:20" x14ac:dyDescent="0.25">
      <c r="B3371" s="36" t="s">
        <v>227</v>
      </c>
      <c r="C3371" s="37" t="s">
        <v>227</v>
      </c>
      <c r="D3371" s="37" t="s">
        <v>233</v>
      </c>
      <c r="E3371" s="37" t="s">
        <v>193</v>
      </c>
      <c r="F3371" s="37" t="s">
        <v>140</v>
      </c>
      <c r="G3371" s="38" t="str">
        <f t="shared" si="543"/>
        <v>4.4.91.52.04</v>
      </c>
      <c r="H3371" s="23" t="s">
        <v>374</v>
      </c>
      <c r="I3371" s="38" t="str">
        <f t="shared" si="545"/>
        <v>A</v>
      </c>
      <c r="J3371" s="38">
        <f t="shared" si="544"/>
        <v>5</v>
      </c>
      <c r="K3371" s="39" t="s">
        <v>47</v>
      </c>
      <c r="L3371" s="38" t="s">
        <v>770</v>
      </c>
      <c r="M3371" s="38" t="s">
        <v>545</v>
      </c>
      <c r="N3371" s="59" t="s">
        <v>549</v>
      </c>
      <c r="O3371" s="62" t="s">
        <v>554</v>
      </c>
      <c r="T3371" s="6"/>
    </row>
    <row r="3372" spans="2:20" x14ac:dyDescent="0.25">
      <c r="B3372" s="36" t="s">
        <v>227</v>
      </c>
      <c r="C3372" s="37" t="s">
        <v>227</v>
      </c>
      <c r="D3372" s="37" t="s">
        <v>233</v>
      </c>
      <c r="E3372" s="37" t="s">
        <v>193</v>
      </c>
      <c r="F3372" s="37" t="s">
        <v>142</v>
      </c>
      <c r="G3372" s="38" t="str">
        <f t="shared" si="543"/>
        <v>4.4.91.52.06</v>
      </c>
      <c r="H3372" s="23" t="s">
        <v>375</v>
      </c>
      <c r="I3372" s="38" t="str">
        <f t="shared" si="545"/>
        <v>A</v>
      </c>
      <c r="J3372" s="38">
        <f t="shared" si="544"/>
        <v>5</v>
      </c>
      <c r="K3372" s="39" t="s">
        <v>47</v>
      </c>
      <c r="L3372" s="38" t="s">
        <v>770</v>
      </c>
      <c r="M3372" s="38" t="s">
        <v>545</v>
      </c>
      <c r="N3372" s="59" t="s">
        <v>549</v>
      </c>
      <c r="O3372" s="62" t="s">
        <v>554</v>
      </c>
      <c r="T3372" s="6"/>
    </row>
    <row r="3373" spans="2:20" x14ac:dyDescent="0.25">
      <c r="B3373" s="36" t="s">
        <v>227</v>
      </c>
      <c r="C3373" s="37" t="s">
        <v>227</v>
      </c>
      <c r="D3373" s="37" t="s">
        <v>233</v>
      </c>
      <c r="E3373" s="37" t="s">
        <v>193</v>
      </c>
      <c r="F3373" s="37" t="s">
        <v>144</v>
      </c>
      <c r="G3373" s="38" t="str">
        <f t="shared" si="543"/>
        <v>4.4.91.52.08</v>
      </c>
      <c r="H3373" s="23" t="s">
        <v>720</v>
      </c>
      <c r="I3373" s="38" t="str">
        <f t="shared" si="545"/>
        <v>A</v>
      </c>
      <c r="J3373" s="38">
        <f t="shared" si="544"/>
        <v>5</v>
      </c>
      <c r="K3373" s="39" t="s">
        <v>47</v>
      </c>
      <c r="L3373" s="38" t="s">
        <v>770</v>
      </c>
      <c r="M3373" s="38" t="s">
        <v>545</v>
      </c>
      <c r="N3373" s="59" t="s">
        <v>549</v>
      </c>
      <c r="O3373" s="62" t="s">
        <v>554</v>
      </c>
      <c r="T3373" s="6"/>
    </row>
    <row r="3374" spans="2:20" x14ac:dyDescent="0.25">
      <c r="B3374" s="36" t="s">
        <v>227</v>
      </c>
      <c r="C3374" s="37" t="s">
        <v>227</v>
      </c>
      <c r="D3374" s="37" t="s">
        <v>233</v>
      </c>
      <c r="E3374" s="37" t="s">
        <v>193</v>
      </c>
      <c r="F3374" s="37" t="s">
        <v>183</v>
      </c>
      <c r="G3374" s="38" t="str">
        <f t="shared" si="543"/>
        <v>4.4.91.52.10</v>
      </c>
      <c r="H3374" s="23" t="s">
        <v>376</v>
      </c>
      <c r="I3374" s="38" t="str">
        <f t="shared" si="545"/>
        <v>A</v>
      </c>
      <c r="J3374" s="38">
        <f t="shared" si="544"/>
        <v>5</v>
      </c>
      <c r="K3374" s="39" t="s">
        <v>47</v>
      </c>
      <c r="L3374" s="38" t="s">
        <v>770</v>
      </c>
      <c r="M3374" s="38" t="s">
        <v>545</v>
      </c>
      <c r="N3374" s="59" t="s">
        <v>549</v>
      </c>
      <c r="O3374" s="62" t="s">
        <v>554</v>
      </c>
      <c r="T3374" s="6"/>
    </row>
    <row r="3375" spans="2:20" x14ac:dyDescent="0.25">
      <c r="B3375" s="36" t="s">
        <v>227</v>
      </c>
      <c r="C3375" s="37" t="s">
        <v>227</v>
      </c>
      <c r="D3375" s="37" t="s">
        <v>233</v>
      </c>
      <c r="E3375" s="37" t="s">
        <v>193</v>
      </c>
      <c r="F3375" s="37" t="s">
        <v>145</v>
      </c>
      <c r="G3375" s="38" t="str">
        <f t="shared" si="543"/>
        <v>4.4.91.52.12</v>
      </c>
      <c r="H3375" s="23" t="s">
        <v>377</v>
      </c>
      <c r="I3375" s="38" t="str">
        <f t="shared" si="545"/>
        <v>A</v>
      </c>
      <c r="J3375" s="38">
        <f t="shared" si="544"/>
        <v>5</v>
      </c>
      <c r="K3375" s="39" t="s">
        <v>47</v>
      </c>
      <c r="L3375" s="38" t="s">
        <v>770</v>
      </c>
      <c r="M3375" s="38" t="s">
        <v>545</v>
      </c>
      <c r="N3375" s="59" t="s">
        <v>549</v>
      </c>
      <c r="O3375" s="62" t="s">
        <v>554</v>
      </c>
      <c r="T3375" s="6"/>
    </row>
    <row r="3376" spans="2:20" x14ac:dyDescent="0.25">
      <c r="B3376" s="36" t="s">
        <v>227</v>
      </c>
      <c r="C3376" s="37" t="s">
        <v>227</v>
      </c>
      <c r="D3376" s="37" t="s">
        <v>233</v>
      </c>
      <c r="E3376" s="37" t="s">
        <v>193</v>
      </c>
      <c r="F3376" s="37" t="s">
        <v>176</v>
      </c>
      <c r="G3376" s="38" t="str">
        <f t="shared" si="543"/>
        <v>4.4.91.52.14</v>
      </c>
      <c r="H3376" s="23" t="s">
        <v>378</v>
      </c>
      <c r="I3376" s="38" t="str">
        <f t="shared" si="545"/>
        <v>A</v>
      </c>
      <c r="J3376" s="38">
        <f t="shared" si="544"/>
        <v>5</v>
      </c>
      <c r="K3376" s="39" t="s">
        <v>47</v>
      </c>
      <c r="L3376" s="38" t="s">
        <v>770</v>
      </c>
      <c r="M3376" s="38" t="s">
        <v>545</v>
      </c>
      <c r="N3376" s="59" t="s">
        <v>549</v>
      </c>
      <c r="O3376" s="62" t="s">
        <v>554</v>
      </c>
      <c r="T3376" s="6"/>
    </row>
    <row r="3377" spans="2:20" x14ac:dyDescent="0.25">
      <c r="B3377" s="36" t="s">
        <v>227</v>
      </c>
      <c r="C3377" s="37" t="s">
        <v>227</v>
      </c>
      <c r="D3377" s="37" t="s">
        <v>233</v>
      </c>
      <c r="E3377" s="37" t="s">
        <v>193</v>
      </c>
      <c r="F3377" s="37" t="s">
        <v>148</v>
      </c>
      <c r="G3377" s="38" t="str">
        <f t="shared" si="543"/>
        <v>4.4.91.52.18</v>
      </c>
      <c r="H3377" s="23" t="s">
        <v>379</v>
      </c>
      <c r="I3377" s="38" t="str">
        <f t="shared" si="545"/>
        <v>A</v>
      </c>
      <c r="J3377" s="38">
        <f t="shared" si="544"/>
        <v>5</v>
      </c>
      <c r="K3377" s="39" t="s">
        <v>47</v>
      </c>
      <c r="L3377" s="38" t="s">
        <v>770</v>
      </c>
      <c r="M3377" s="38" t="s">
        <v>545</v>
      </c>
      <c r="N3377" s="59" t="s">
        <v>549</v>
      </c>
      <c r="O3377" s="62" t="s">
        <v>554</v>
      </c>
      <c r="T3377" s="6"/>
    </row>
    <row r="3378" spans="2:20" x14ac:dyDescent="0.25">
      <c r="B3378" s="36" t="s">
        <v>227</v>
      </c>
      <c r="C3378" s="37" t="s">
        <v>227</v>
      </c>
      <c r="D3378" s="37" t="s">
        <v>233</v>
      </c>
      <c r="E3378" s="37" t="s">
        <v>193</v>
      </c>
      <c r="F3378" s="37" t="s">
        <v>149</v>
      </c>
      <c r="G3378" s="38" t="str">
        <f t="shared" si="543"/>
        <v>4.4.91.52.19</v>
      </c>
      <c r="H3378" s="23" t="s">
        <v>380</v>
      </c>
      <c r="I3378" s="38" t="str">
        <f t="shared" si="545"/>
        <v>A</v>
      </c>
      <c r="J3378" s="38">
        <f t="shared" si="544"/>
        <v>5</v>
      </c>
      <c r="K3378" s="39" t="s">
        <v>47</v>
      </c>
      <c r="L3378" s="38" t="s">
        <v>770</v>
      </c>
      <c r="M3378" s="38" t="s">
        <v>545</v>
      </c>
      <c r="N3378" s="59" t="s">
        <v>549</v>
      </c>
      <c r="O3378" s="62" t="s">
        <v>554</v>
      </c>
      <c r="T3378" s="6"/>
    </row>
    <row r="3379" spans="2:20" x14ac:dyDescent="0.25">
      <c r="B3379" s="36" t="s">
        <v>227</v>
      </c>
      <c r="C3379" s="37" t="s">
        <v>227</v>
      </c>
      <c r="D3379" s="37" t="s">
        <v>233</v>
      </c>
      <c r="E3379" s="37" t="s">
        <v>193</v>
      </c>
      <c r="F3379" s="37" t="s">
        <v>178</v>
      </c>
      <c r="G3379" s="38" t="str">
        <f t="shared" si="543"/>
        <v>4.4.91.52.20</v>
      </c>
      <c r="H3379" s="23" t="s">
        <v>381</v>
      </c>
      <c r="I3379" s="38" t="str">
        <f t="shared" si="545"/>
        <v>A</v>
      </c>
      <c r="J3379" s="38">
        <f t="shared" si="544"/>
        <v>5</v>
      </c>
      <c r="K3379" s="39" t="s">
        <v>47</v>
      </c>
      <c r="L3379" s="38" t="s">
        <v>770</v>
      </c>
      <c r="M3379" s="38" t="s">
        <v>545</v>
      </c>
      <c r="N3379" s="59" t="s">
        <v>549</v>
      </c>
      <c r="O3379" s="62" t="s">
        <v>554</v>
      </c>
      <c r="T3379" s="6"/>
    </row>
    <row r="3380" spans="2:20" x14ac:dyDescent="0.25">
      <c r="B3380" s="36" t="s">
        <v>227</v>
      </c>
      <c r="C3380" s="37" t="s">
        <v>227</v>
      </c>
      <c r="D3380" s="37" t="s">
        <v>233</v>
      </c>
      <c r="E3380" s="37" t="s">
        <v>193</v>
      </c>
      <c r="F3380" s="37" t="s">
        <v>180</v>
      </c>
      <c r="G3380" s="38" t="str">
        <f t="shared" si="543"/>
        <v>4.4.91.52.22</v>
      </c>
      <c r="H3380" s="23" t="s">
        <v>382</v>
      </c>
      <c r="I3380" s="38" t="str">
        <f t="shared" si="545"/>
        <v>A</v>
      </c>
      <c r="J3380" s="38">
        <f t="shared" si="544"/>
        <v>5</v>
      </c>
      <c r="K3380" s="39" t="s">
        <v>47</v>
      </c>
      <c r="L3380" s="38" t="s">
        <v>770</v>
      </c>
      <c r="M3380" s="38" t="s">
        <v>545</v>
      </c>
      <c r="N3380" s="59" t="s">
        <v>549</v>
      </c>
      <c r="O3380" s="62" t="s">
        <v>554</v>
      </c>
      <c r="T3380" s="6"/>
    </row>
    <row r="3381" spans="2:20" x14ac:dyDescent="0.25">
      <c r="B3381" s="36" t="s">
        <v>227</v>
      </c>
      <c r="C3381" s="37" t="s">
        <v>227</v>
      </c>
      <c r="D3381" s="37" t="s">
        <v>233</v>
      </c>
      <c r="E3381" s="37" t="s">
        <v>193</v>
      </c>
      <c r="F3381" s="37" t="s">
        <v>151</v>
      </c>
      <c r="G3381" s="38" t="str">
        <f t="shared" si="543"/>
        <v>4.4.91.52.24</v>
      </c>
      <c r="H3381" s="23" t="s">
        <v>383</v>
      </c>
      <c r="I3381" s="38" t="str">
        <f t="shared" si="545"/>
        <v>A</v>
      </c>
      <c r="J3381" s="38">
        <f t="shared" si="544"/>
        <v>5</v>
      </c>
      <c r="K3381" s="39" t="s">
        <v>47</v>
      </c>
      <c r="L3381" s="38" t="s">
        <v>770</v>
      </c>
      <c r="M3381" s="38" t="s">
        <v>545</v>
      </c>
      <c r="N3381" s="59" t="s">
        <v>549</v>
      </c>
      <c r="O3381" s="62" t="s">
        <v>554</v>
      </c>
      <c r="T3381" s="6"/>
    </row>
    <row r="3382" spans="2:20" x14ac:dyDescent="0.25">
      <c r="B3382" s="36" t="s">
        <v>227</v>
      </c>
      <c r="C3382" s="37" t="s">
        <v>227</v>
      </c>
      <c r="D3382" s="37" t="s">
        <v>233</v>
      </c>
      <c r="E3382" s="37" t="s">
        <v>193</v>
      </c>
      <c r="F3382" s="37" t="s">
        <v>158</v>
      </c>
      <c r="G3382" s="38" t="str">
        <f t="shared" si="543"/>
        <v>4.4.91.52.26</v>
      </c>
      <c r="H3382" s="23" t="s">
        <v>384</v>
      </c>
      <c r="I3382" s="38" t="str">
        <f t="shared" si="545"/>
        <v>A</v>
      </c>
      <c r="J3382" s="38">
        <f t="shared" si="544"/>
        <v>5</v>
      </c>
      <c r="K3382" s="39" t="s">
        <v>47</v>
      </c>
      <c r="L3382" s="38" t="s">
        <v>770</v>
      </c>
      <c r="M3382" s="38" t="s">
        <v>545</v>
      </c>
      <c r="N3382" s="59" t="s">
        <v>549</v>
      </c>
      <c r="O3382" s="62" t="s">
        <v>554</v>
      </c>
      <c r="T3382" s="6"/>
    </row>
    <row r="3383" spans="2:20" x14ac:dyDescent="0.25">
      <c r="B3383" s="36" t="s">
        <v>227</v>
      </c>
      <c r="C3383" s="37" t="s">
        <v>227</v>
      </c>
      <c r="D3383" s="37" t="s">
        <v>233</v>
      </c>
      <c r="E3383" s="37" t="s">
        <v>193</v>
      </c>
      <c r="F3383" s="37" t="s">
        <v>182</v>
      </c>
      <c r="G3383" s="38" t="str">
        <f t="shared" si="543"/>
        <v>4.4.91.52.28</v>
      </c>
      <c r="H3383" s="23" t="s">
        <v>385</v>
      </c>
      <c r="I3383" s="38" t="str">
        <f t="shared" si="545"/>
        <v>A</v>
      </c>
      <c r="J3383" s="38">
        <f t="shared" si="544"/>
        <v>5</v>
      </c>
      <c r="K3383" s="39" t="s">
        <v>47</v>
      </c>
      <c r="L3383" s="38" t="s">
        <v>770</v>
      </c>
      <c r="M3383" s="38" t="s">
        <v>545</v>
      </c>
      <c r="N3383" s="59" t="s">
        <v>549</v>
      </c>
      <c r="O3383" s="62" t="s">
        <v>554</v>
      </c>
      <c r="T3383" s="6"/>
    </row>
    <row r="3384" spans="2:20" x14ac:dyDescent="0.25">
      <c r="B3384" s="36" t="s">
        <v>227</v>
      </c>
      <c r="C3384" s="37" t="s">
        <v>227</v>
      </c>
      <c r="D3384" s="37" t="s">
        <v>233</v>
      </c>
      <c r="E3384" s="37" t="s">
        <v>193</v>
      </c>
      <c r="F3384" s="37" t="s">
        <v>137</v>
      </c>
      <c r="G3384" s="38" t="str">
        <f t="shared" si="543"/>
        <v>4.4.91.52.30</v>
      </c>
      <c r="H3384" s="23" t="s">
        <v>386</v>
      </c>
      <c r="I3384" s="38" t="str">
        <f t="shared" si="545"/>
        <v>A</v>
      </c>
      <c r="J3384" s="38">
        <f t="shared" si="544"/>
        <v>5</v>
      </c>
      <c r="K3384" s="39" t="s">
        <v>47</v>
      </c>
      <c r="L3384" s="38" t="s">
        <v>770</v>
      </c>
      <c r="M3384" s="38" t="s">
        <v>545</v>
      </c>
      <c r="N3384" s="59" t="s">
        <v>549</v>
      </c>
      <c r="O3384" s="62" t="s">
        <v>554</v>
      </c>
      <c r="T3384" s="6"/>
    </row>
    <row r="3385" spans="2:20" x14ac:dyDescent="0.25">
      <c r="B3385" s="36" t="s">
        <v>227</v>
      </c>
      <c r="C3385" s="37" t="s">
        <v>227</v>
      </c>
      <c r="D3385" s="37" t="s">
        <v>233</v>
      </c>
      <c r="E3385" s="37" t="s">
        <v>193</v>
      </c>
      <c r="F3385" s="37" t="s">
        <v>155</v>
      </c>
      <c r="G3385" s="38" t="str">
        <f t="shared" si="543"/>
        <v>4.4.91.52.32</v>
      </c>
      <c r="H3385" s="23" t="s">
        <v>387</v>
      </c>
      <c r="I3385" s="38" t="str">
        <f t="shared" si="545"/>
        <v>A</v>
      </c>
      <c r="J3385" s="38">
        <f t="shared" si="544"/>
        <v>5</v>
      </c>
      <c r="K3385" s="39" t="s">
        <v>47</v>
      </c>
      <c r="L3385" s="38" t="s">
        <v>770</v>
      </c>
      <c r="M3385" s="38" t="s">
        <v>545</v>
      </c>
      <c r="N3385" s="59" t="s">
        <v>549</v>
      </c>
      <c r="O3385" s="62" t="s">
        <v>554</v>
      </c>
      <c r="T3385" s="6"/>
    </row>
    <row r="3386" spans="2:20" x14ac:dyDescent="0.25">
      <c r="B3386" s="36" t="s">
        <v>227</v>
      </c>
      <c r="C3386" s="37" t="s">
        <v>227</v>
      </c>
      <c r="D3386" s="37" t="s">
        <v>233</v>
      </c>
      <c r="E3386" s="37" t="s">
        <v>193</v>
      </c>
      <c r="F3386" s="37" t="s">
        <v>161</v>
      </c>
      <c r="G3386" s="38" t="str">
        <f t="shared" si="543"/>
        <v>4.4.91.52.33</v>
      </c>
      <c r="H3386" s="23" t="s">
        <v>388</v>
      </c>
      <c r="I3386" s="38" t="str">
        <f t="shared" si="545"/>
        <v>A</v>
      </c>
      <c r="J3386" s="38">
        <f t="shared" si="544"/>
        <v>5</v>
      </c>
      <c r="K3386" s="39" t="s">
        <v>47</v>
      </c>
      <c r="L3386" s="38" t="s">
        <v>770</v>
      </c>
      <c r="M3386" s="38" t="s">
        <v>545</v>
      </c>
      <c r="N3386" s="59" t="s">
        <v>549</v>
      </c>
      <c r="O3386" s="62" t="s">
        <v>554</v>
      </c>
      <c r="T3386" s="6"/>
    </row>
    <row r="3387" spans="2:20" x14ac:dyDescent="0.25">
      <c r="B3387" s="36" t="s">
        <v>227</v>
      </c>
      <c r="C3387" s="37" t="s">
        <v>227</v>
      </c>
      <c r="D3387" s="37" t="s">
        <v>233</v>
      </c>
      <c r="E3387" s="37" t="s">
        <v>193</v>
      </c>
      <c r="F3387" s="37" t="s">
        <v>156</v>
      </c>
      <c r="G3387" s="38" t="str">
        <f t="shared" si="543"/>
        <v>4.4.91.52.34</v>
      </c>
      <c r="H3387" s="23" t="s">
        <v>389</v>
      </c>
      <c r="I3387" s="38" t="str">
        <f t="shared" si="545"/>
        <v>A</v>
      </c>
      <c r="J3387" s="38">
        <f t="shared" si="544"/>
        <v>5</v>
      </c>
      <c r="K3387" s="39" t="s">
        <v>47</v>
      </c>
      <c r="L3387" s="38" t="s">
        <v>770</v>
      </c>
      <c r="M3387" s="38" t="s">
        <v>545</v>
      </c>
      <c r="N3387" s="59" t="s">
        <v>549</v>
      </c>
      <c r="O3387" s="62" t="s">
        <v>554</v>
      </c>
      <c r="T3387" s="6"/>
    </row>
    <row r="3388" spans="2:20" x14ac:dyDescent="0.25">
      <c r="B3388" s="36" t="s">
        <v>227</v>
      </c>
      <c r="C3388" s="37" t="s">
        <v>227</v>
      </c>
      <c r="D3388" s="37" t="s">
        <v>233</v>
      </c>
      <c r="E3388" s="37" t="s">
        <v>193</v>
      </c>
      <c r="F3388" s="37" t="s">
        <v>189</v>
      </c>
      <c r="G3388" s="38" t="str">
        <f t="shared" si="543"/>
        <v>4.4.91.52.35</v>
      </c>
      <c r="H3388" s="23" t="s">
        <v>390</v>
      </c>
      <c r="I3388" s="38" t="str">
        <f t="shared" si="545"/>
        <v>A</v>
      </c>
      <c r="J3388" s="38">
        <f t="shared" si="544"/>
        <v>5</v>
      </c>
      <c r="K3388" s="39" t="s">
        <v>47</v>
      </c>
      <c r="L3388" s="38" t="s">
        <v>770</v>
      </c>
      <c r="M3388" s="38" t="s">
        <v>545</v>
      </c>
      <c r="N3388" s="59" t="s">
        <v>549</v>
      </c>
      <c r="O3388" s="62" t="s">
        <v>554</v>
      </c>
      <c r="T3388" s="6"/>
    </row>
    <row r="3389" spans="2:20" x14ac:dyDescent="0.25">
      <c r="B3389" s="36" t="s">
        <v>227</v>
      </c>
      <c r="C3389" s="37" t="s">
        <v>227</v>
      </c>
      <c r="D3389" s="37" t="s">
        <v>233</v>
      </c>
      <c r="E3389" s="37" t="s">
        <v>193</v>
      </c>
      <c r="F3389" s="37" t="s">
        <v>172</v>
      </c>
      <c r="G3389" s="38" t="str">
        <f t="shared" si="543"/>
        <v>4.4.91.52.36</v>
      </c>
      <c r="H3389" s="23" t="s">
        <v>391</v>
      </c>
      <c r="I3389" s="38" t="str">
        <f t="shared" si="545"/>
        <v>A</v>
      </c>
      <c r="J3389" s="38">
        <f t="shared" si="544"/>
        <v>5</v>
      </c>
      <c r="K3389" s="39" t="s">
        <v>47</v>
      </c>
      <c r="L3389" s="38" t="s">
        <v>770</v>
      </c>
      <c r="M3389" s="38" t="s">
        <v>545</v>
      </c>
      <c r="N3389" s="59" t="s">
        <v>549</v>
      </c>
      <c r="O3389" s="62" t="s">
        <v>554</v>
      </c>
      <c r="T3389" s="6"/>
    </row>
    <row r="3390" spans="2:20" x14ac:dyDescent="0.25">
      <c r="B3390" s="36" t="s">
        <v>227</v>
      </c>
      <c r="C3390" s="37" t="s">
        <v>227</v>
      </c>
      <c r="D3390" s="37" t="s">
        <v>233</v>
      </c>
      <c r="E3390" s="37" t="s">
        <v>193</v>
      </c>
      <c r="F3390" s="37" t="s">
        <v>154</v>
      </c>
      <c r="G3390" s="38" t="str">
        <f t="shared" si="543"/>
        <v>4.4.91.52.38</v>
      </c>
      <c r="H3390" s="23" t="s">
        <v>392</v>
      </c>
      <c r="I3390" s="38" t="str">
        <f t="shared" si="545"/>
        <v>A</v>
      </c>
      <c r="J3390" s="38">
        <f t="shared" si="544"/>
        <v>5</v>
      </c>
      <c r="K3390" s="39" t="s">
        <v>47</v>
      </c>
      <c r="L3390" s="38" t="s">
        <v>770</v>
      </c>
      <c r="M3390" s="38" t="s">
        <v>545</v>
      </c>
      <c r="N3390" s="59" t="s">
        <v>549</v>
      </c>
      <c r="O3390" s="62" t="s">
        <v>554</v>
      </c>
      <c r="T3390" s="6"/>
    </row>
    <row r="3391" spans="2:20" x14ac:dyDescent="0.25">
      <c r="B3391" s="36" t="s">
        <v>227</v>
      </c>
      <c r="C3391" s="37" t="s">
        <v>227</v>
      </c>
      <c r="D3391" s="37" t="s">
        <v>233</v>
      </c>
      <c r="E3391" s="37" t="s">
        <v>193</v>
      </c>
      <c r="F3391" s="37" t="s">
        <v>184</v>
      </c>
      <c r="G3391" s="38" t="str">
        <f t="shared" si="543"/>
        <v>4.4.91.52.39</v>
      </c>
      <c r="H3391" s="23" t="s">
        <v>393</v>
      </c>
      <c r="I3391" s="38" t="str">
        <f t="shared" si="545"/>
        <v>A</v>
      </c>
      <c r="J3391" s="38">
        <f t="shared" si="544"/>
        <v>5</v>
      </c>
      <c r="K3391" s="39" t="s">
        <v>47</v>
      </c>
      <c r="L3391" s="38" t="s">
        <v>770</v>
      </c>
      <c r="M3391" s="38" t="s">
        <v>545</v>
      </c>
      <c r="N3391" s="59" t="s">
        <v>549</v>
      </c>
      <c r="O3391" s="62" t="s">
        <v>554</v>
      </c>
      <c r="T3391" s="6"/>
    </row>
    <row r="3392" spans="2:20" x14ac:dyDescent="0.25">
      <c r="B3392" s="36" t="s">
        <v>227</v>
      </c>
      <c r="C3392" s="37" t="s">
        <v>227</v>
      </c>
      <c r="D3392" s="37" t="s">
        <v>233</v>
      </c>
      <c r="E3392" s="37" t="s">
        <v>193</v>
      </c>
      <c r="F3392" s="37" t="s">
        <v>153</v>
      </c>
      <c r="G3392" s="38" t="str">
        <f t="shared" si="543"/>
        <v>4.4.91.52.40</v>
      </c>
      <c r="H3392" s="23" t="s">
        <v>394</v>
      </c>
      <c r="I3392" s="38" t="str">
        <f t="shared" si="545"/>
        <v>A</v>
      </c>
      <c r="J3392" s="38">
        <f t="shared" si="544"/>
        <v>5</v>
      </c>
      <c r="K3392" s="39" t="s">
        <v>47</v>
      </c>
      <c r="L3392" s="38" t="s">
        <v>770</v>
      </c>
      <c r="M3392" s="38" t="s">
        <v>545</v>
      </c>
      <c r="N3392" s="59" t="s">
        <v>549</v>
      </c>
      <c r="O3392" s="62" t="s">
        <v>554</v>
      </c>
      <c r="T3392" s="6"/>
    </row>
    <row r="3393" spans="2:20" x14ac:dyDescent="0.25">
      <c r="B3393" s="36" t="s">
        <v>227</v>
      </c>
      <c r="C3393" s="37" t="s">
        <v>227</v>
      </c>
      <c r="D3393" s="37" t="s">
        <v>233</v>
      </c>
      <c r="E3393" s="37" t="s">
        <v>193</v>
      </c>
      <c r="F3393" s="37" t="s">
        <v>164</v>
      </c>
      <c r="G3393" s="38" t="str">
        <f t="shared" si="543"/>
        <v>4.4.91.52.42</v>
      </c>
      <c r="H3393" s="23" t="s">
        <v>248</v>
      </c>
      <c r="I3393" s="38" t="str">
        <f t="shared" si="545"/>
        <v>A</v>
      </c>
      <c r="J3393" s="38">
        <f t="shared" si="544"/>
        <v>5</v>
      </c>
      <c r="K3393" s="39" t="s">
        <v>47</v>
      </c>
      <c r="L3393" s="38" t="s">
        <v>770</v>
      </c>
      <c r="M3393" s="38" t="s">
        <v>545</v>
      </c>
      <c r="N3393" s="59" t="s">
        <v>549</v>
      </c>
      <c r="O3393" s="62" t="s">
        <v>554</v>
      </c>
      <c r="T3393" s="6"/>
    </row>
    <row r="3394" spans="2:20" x14ac:dyDescent="0.25">
      <c r="B3394" s="36" t="s">
        <v>227</v>
      </c>
      <c r="C3394" s="37" t="s">
        <v>227</v>
      </c>
      <c r="D3394" s="37" t="s">
        <v>233</v>
      </c>
      <c r="E3394" s="37" t="s">
        <v>193</v>
      </c>
      <c r="F3394" s="37" t="s">
        <v>166</v>
      </c>
      <c r="G3394" s="38" t="str">
        <f t="shared" si="543"/>
        <v>4.4.91.52.44</v>
      </c>
      <c r="H3394" s="23" t="s">
        <v>395</v>
      </c>
      <c r="I3394" s="38" t="str">
        <f t="shared" si="545"/>
        <v>A</v>
      </c>
      <c r="J3394" s="38">
        <f t="shared" si="544"/>
        <v>5</v>
      </c>
      <c r="K3394" s="39" t="s">
        <v>47</v>
      </c>
      <c r="L3394" s="38" t="s">
        <v>770</v>
      </c>
      <c r="M3394" s="38" t="s">
        <v>545</v>
      </c>
      <c r="N3394" s="59" t="s">
        <v>549</v>
      </c>
      <c r="O3394" s="62" t="s">
        <v>554</v>
      </c>
      <c r="T3394" s="6"/>
    </row>
    <row r="3395" spans="2:20" x14ac:dyDescent="0.25">
      <c r="B3395" s="36" t="s">
        <v>227</v>
      </c>
      <c r="C3395" s="37" t="s">
        <v>227</v>
      </c>
      <c r="D3395" s="37" t="s">
        <v>233</v>
      </c>
      <c r="E3395" s="37" t="s">
        <v>193</v>
      </c>
      <c r="F3395" s="37" t="s">
        <v>168</v>
      </c>
      <c r="G3395" s="38" t="str">
        <f t="shared" si="543"/>
        <v>4.4.91.52.46</v>
      </c>
      <c r="H3395" s="23" t="s">
        <v>396</v>
      </c>
      <c r="I3395" s="38" t="str">
        <f t="shared" si="545"/>
        <v>A</v>
      </c>
      <c r="J3395" s="38">
        <f t="shared" si="544"/>
        <v>5</v>
      </c>
      <c r="K3395" s="39" t="s">
        <v>47</v>
      </c>
      <c r="L3395" s="38" t="s">
        <v>770</v>
      </c>
      <c r="M3395" s="38" t="s">
        <v>545</v>
      </c>
      <c r="N3395" s="59" t="s">
        <v>549</v>
      </c>
      <c r="O3395" s="62" t="s">
        <v>554</v>
      </c>
      <c r="T3395" s="6"/>
    </row>
    <row r="3396" spans="2:20" x14ac:dyDescent="0.25">
      <c r="B3396" s="36" t="s">
        <v>227</v>
      </c>
      <c r="C3396" s="37" t="s">
        <v>227</v>
      </c>
      <c r="D3396" s="37" t="s">
        <v>233</v>
      </c>
      <c r="E3396" s="37" t="s">
        <v>193</v>
      </c>
      <c r="F3396" s="37" t="s">
        <v>170</v>
      </c>
      <c r="G3396" s="38" t="str">
        <f t="shared" si="543"/>
        <v>4.4.91.52.48</v>
      </c>
      <c r="H3396" s="23" t="s">
        <v>249</v>
      </c>
      <c r="I3396" s="38" t="str">
        <f t="shared" si="545"/>
        <v>A</v>
      </c>
      <c r="J3396" s="38">
        <f t="shared" si="544"/>
        <v>5</v>
      </c>
      <c r="K3396" s="39" t="s">
        <v>47</v>
      </c>
      <c r="L3396" s="38" t="s">
        <v>770</v>
      </c>
      <c r="M3396" s="38" t="s">
        <v>545</v>
      </c>
      <c r="N3396" s="59" t="s">
        <v>549</v>
      </c>
      <c r="O3396" s="62" t="s">
        <v>554</v>
      </c>
      <c r="T3396" s="6"/>
    </row>
    <row r="3397" spans="2:20" x14ac:dyDescent="0.25">
      <c r="B3397" s="36" t="s">
        <v>227</v>
      </c>
      <c r="C3397" s="37" t="s">
        <v>227</v>
      </c>
      <c r="D3397" s="37" t="s">
        <v>233</v>
      </c>
      <c r="E3397" s="37" t="s">
        <v>193</v>
      </c>
      <c r="F3397" s="37" t="s">
        <v>157</v>
      </c>
      <c r="G3397" s="38" t="str">
        <f t="shared" si="543"/>
        <v>4.4.91.52.50</v>
      </c>
      <c r="H3397" s="23" t="s">
        <v>397</v>
      </c>
      <c r="I3397" s="38" t="str">
        <f t="shared" si="545"/>
        <v>A</v>
      </c>
      <c r="J3397" s="38">
        <f t="shared" si="544"/>
        <v>5</v>
      </c>
      <c r="K3397" s="39" t="s">
        <v>47</v>
      </c>
      <c r="L3397" s="38" t="s">
        <v>770</v>
      </c>
      <c r="M3397" s="38" t="s">
        <v>545</v>
      </c>
      <c r="N3397" s="59" t="s">
        <v>549</v>
      </c>
      <c r="O3397" s="62" t="s">
        <v>554</v>
      </c>
      <c r="T3397" s="6"/>
    </row>
    <row r="3398" spans="2:20" x14ac:dyDescent="0.25">
      <c r="B3398" s="36" t="s">
        <v>227</v>
      </c>
      <c r="C3398" s="37" t="s">
        <v>227</v>
      </c>
      <c r="D3398" s="37" t="s">
        <v>233</v>
      </c>
      <c r="E3398" s="37" t="s">
        <v>193</v>
      </c>
      <c r="F3398" s="37" t="s">
        <v>192</v>
      </c>
      <c r="G3398" s="38" t="str">
        <f t="shared" si="543"/>
        <v>4.4.91.52.51</v>
      </c>
      <c r="H3398" s="23" t="s">
        <v>398</v>
      </c>
      <c r="I3398" s="38" t="str">
        <f t="shared" si="545"/>
        <v>A</v>
      </c>
      <c r="J3398" s="38">
        <f t="shared" si="544"/>
        <v>5</v>
      </c>
      <c r="K3398" s="39" t="s">
        <v>47</v>
      </c>
      <c r="L3398" s="38" t="s">
        <v>770</v>
      </c>
      <c r="M3398" s="38" t="s">
        <v>545</v>
      </c>
      <c r="N3398" s="59" t="s">
        <v>549</v>
      </c>
      <c r="O3398" s="62" t="s">
        <v>554</v>
      </c>
      <c r="T3398" s="6"/>
    </row>
    <row r="3399" spans="2:20" x14ac:dyDescent="0.25">
      <c r="B3399" s="36" t="s">
        <v>227</v>
      </c>
      <c r="C3399" s="37" t="s">
        <v>227</v>
      </c>
      <c r="D3399" s="37" t="s">
        <v>233</v>
      </c>
      <c r="E3399" s="37" t="s">
        <v>193</v>
      </c>
      <c r="F3399" s="37" t="s">
        <v>193</v>
      </c>
      <c r="G3399" s="38" t="str">
        <f t="shared" si="543"/>
        <v>4.4.91.52.52</v>
      </c>
      <c r="H3399" s="23" t="s">
        <v>250</v>
      </c>
      <c r="I3399" s="38" t="str">
        <f t="shared" si="545"/>
        <v>A</v>
      </c>
      <c r="J3399" s="38">
        <f t="shared" si="544"/>
        <v>5</v>
      </c>
      <c r="K3399" s="39" t="s">
        <v>47</v>
      </c>
      <c r="L3399" s="38" t="s">
        <v>770</v>
      </c>
      <c r="M3399" s="38" t="s">
        <v>545</v>
      </c>
      <c r="N3399" s="59" t="s">
        <v>549</v>
      </c>
      <c r="O3399" s="62" t="s">
        <v>554</v>
      </c>
      <c r="T3399" s="6"/>
    </row>
    <row r="3400" spans="2:20" x14ac:dyDescent="0.25">
      <c r="B3400" s="36" t="s">
        <v>227</v>
      </c>
      <c r="C3400" s="37" t="s">
        <v>227</v>
      </c>
      <c r="D3400" s="37" t="s">
        <v>233</v>
      </c>
      <c r="E3400" s="37" t="s">
        <v>193</v>
      </c>
      <c r="F3400" s="37" t="s">
        <v>194</v>
      </c>
      <c r="G3400" s="38" t="str">
        <f t="shared" si="543"/>
        <v>4.4.91.52.53</v>
      </c>
      <c r="H3400" s="23" t="s">
        <v>399</v>
      </c>
      <c r="I3400" s="38" t="str">
        <f t="shared" si="545"/>
        <v>A</v>
      </c>
      <c r="J3400" s="38">
        <f t="shared" si="544"/>
        <v>5</v>
      </c>
      <c r="K3400" s="39" t="s">
        <v>47</v>
      </c>
      <c r="L3400" s="38" t="s">
        <v>770</v>
      </c>
      <c r="M3400" s="38" t="s">
        <v>545</v>
      </c>
      <c r="N3400" s="59" t="s">
        <v>549</v>
      </c>
      <c r="O3400" s="62" t="s">
        <v>554</v>
      </c>
      <c r="T3400" s="6"/>
    </row>
    <row r="3401" spans="2:20" x14ac:dyDescent="0.25">
      <c r="B3401" s="36" t="s">
        <v>227</v>
      </c>
      <c r="C3401" s="37" t="s">
        <v>227</v>
      </c>
      <c r="D3401" s="37" t="s">
        <v>233</v>
      </c>
      <c r="E3401" s="37" t="s">
        <v>193</v>
      </c>
      <c r="F3401" s="37" t="s">
        <v>195</v>
      </c>
      <c r="G3401" s="38" t="str">
        <f t="shared" ref="G3401:G3464" si="546">B3401&amp;"."&amp;C3401&amp;"."&amp;D3401&amp;"."&amp;E3401&amp;"."&amp;F3401</f>
        <v>4.4.91.52.54</v>
      </c>
      <c r="H3401" s="23" t="s">
        <v>400</v>
      </c>
      <c r="I3401" s="38" t="str">
        <f t="shared" si="545"/>
        <v>A</v>
      </c>
      <c r="J3401" s="38">
        <f t="shared" ref="J3401:J3464" si="547">IF( (VALUE(F3401) &gt; 0), 5,IF( (VALUE(E3401) &gt; 0), 4,IF( (VALUE(D3401) &gt; 0), 3,IF( (VALUE(C3401) &gt; 0), 2,1))))</f>
        <v>5</v>
      </c>
      <c r="K3401" s="39" t="s">
        <v>47</v>
      </c>
      <c r="L3401" s="38" t="s">
        <v>770</v>
      </c>
      <c r="M3401" s="38" t="s">
        <v>545</v>
      </c>
      <c r="N3401" s="59" t="s">
        <v>549</v>
      </c>
      <c r="O3401" s="62" t="s">
        <v>554</v>
      </c>
      <c r="T3401" s="6"/>
    </row>
    <row r="3402" spans="2:20" x14ac:dyDescent="0.25">
      <c r="B3402" s="36" t="s">
        <v>227</v>
      </c>
      <c r="C3402" s="37" t="s">
        <v>227</v>
      </c>
      <c r="D3402" s="37" t="s">
        <v>233</v>
      </c>
      <c r="E3402" s="37" t="s">
        <v>193</v>
      </c>
      <c r="F3402" s="37" t="s">
        <v>196</v>
      </c>
      <c r="G3402" s="38" t="str">
        <f t="shared" si="546"/>
        <v>4.4.91.52.56</v>
      </c>
      <c r="H3402" s="23" t="s">
        <v>401</v>
      </c>
      <c r="I3402" s="38" t="str">
        <f t="shared" si="545"/>
        <v>A</v>
      </c>
      <c r="J3402" s="38">
        <f t="shared" si="547"/>
        <v>5</v>
      </c>
      <c r="K3402" s="39" t="s">
        <v>47</v>
      </c>
      <c r="L3402" s="38" t="s">
        <v>770</v>
      </c>
      <c r="M3402" s="38" t="s">
        <v>545</v>
      </c>
      <c r="N3402" s="59" t="s">
        <v>549</v>
      </c>
      <c r="O3402" s="62" t="s">
        <v>554</v>
      </c>
      <c r="T3402" s="6"/>
    </row>
    <row r="3403" spans="2:20" x14ac:dyDescent="0.25">
      <c r="B3403" s="36" t="s">
        <v>227</v>
      </c>
      <c r="C3403" s="37" t="s">
        <v>227</v>
      </c>
      <c r="D3403" s="37" t="s">
        <v>233</v>
      </c>
      <c r="E3403" s="37" t="s">
        <v>193</v>
      </c>
      <c r="F3403" s="37" t="s">
        <v>228</v>
      </c>
      <c r="G3403" s="38" t="str">
        <f t="shared" si="546"/>
        <v>4.4.91.52.57</v>
      </c>
      <c r="H3403" s="23" t="s">
        <v>402</v>
      </c>
      <c r="I3403" s="38" t="str">
        <f t="shared" si="545"/>
        <v>A</v>
      </c>
      <c r="J3403" s="38">
        <f t="shared" si="547"/>
        <v>5</v>
      </c>
      <c r="K3403" s="39" t="s">
        <v>47</v>
      </c>
      <c r="L3403" s="38" t="s">
        <v>770</v>
      </c>
      <c r="M3403" s="38" t="s">
        <v>545</v>
      </c>
      <c r="N3403" s="59" t="s">
        <v>549</v>
      </c>
      <c r="O3403" s="62" t="s">
        <v>554</v>
      </c>
      <c r="T3403" s="6"/>
    </row>
    <row r="3404" spans="2:20" x14ac:dyDescent="0.25">
      <c r="B3404" s="36" t="s">
        <v>227</v>
      </c>
      <c r="C3404" s="37" t="s">
        <v>227</v>
      </c>
      <c r="D3404" s="37" t="s">
        <v>233</v>
      </c>
      <c r="E3404" s="37" t="s">
        <v>193</v>
      </c>
      <c r="F3404" s="37" t="s">
        <v>197</v>
      </c>
      <c r="G3404" s="38" t="str">
        <f t="shared" si="546"/>
        <v>4.4.91.52.58</v>
      </c>
      <c r="H3404" s="23" t="s">
        <v>403</v>
      </c>
      <c r="I3404" s="38" t="str">
        <f t="shared" si="545"/>
        <v>A</v>
      </c>
      <c r="J3404" s="38">
        <f t="shared" si="547"/>
        <v>5</v>
      </c>
      <c r="K3404" s="39" t="s">
        <v>47</v>
      </c>
      <c r="L3404" s="38" t="s">
        <v>770</v>
      </c>
      <c r="M3404" s="38" t="s">
        <v>545</v>
      </c>
      <c r="N3404" s="59" t="s">
        <v>549</v>
      </c>
      <c r="O3404" s="62" t="s">
        <v>554</v>
      </c>
      <c r="T3404" s="6"/>
    </row>
    <row r="3405" spans="2:20" x14ac:dyDescent="0.25">
      <c r="B3405" s="36" t="s">
        <v>227</v>
      </c>
      <c r="C3405" s="37" t="s">
        <v>227</v>
      </c>
      <c r="D3405" s="37" t="s">
        <v>233</v>
      </c>
      <c r="E3405" s="37" t="s">
        <v>193</v>
      </c>
      <c r="F3405" s="37" t="s">
        <v>190</v>
      </c>
      <c r="G3405" s="38" t="str">
        <f t="shared" si="546"/>
        <v>4.4.91.52.60</v>
      </c>
      <c r="H3405" s="23" t="s">
        <v>404</v>
      </c>
      <c r="I3405" s="38" t="str">
        <f t="shared" si="545"/>
        <v>A</v>
      </c>
      <c r="J3405" s="38">
        <f t="shared" si="547"/>
        <v>5</v>
      </c>
      <c r="K3405" s="39" t="s">
        <v>47</v>
      </c>
      <c r="L3405" s="38" t="s">
        <v>770</v>
      </c>
      <c r="M3405" s="38" t="s">
        <v>545</v>
      </c>
      <c r="N3405" s="59" t="s">
        <v>549</v>
      </c>
      <c r="O3405" s="62" t="s">
        <v>554</v>
      </c>
      <c r="T3405" s="6"/>
    </row>
    <row r="3406" spans="2:20" x14ac:dyDescent="0.25">
      <c r="B3406" s="36" t="s">
        <v>227</v>
      </c>
      <c r="C3406" s="37" t="s">
        <v>227</v>
      </c>
      <c r="D3406" s="37" t="s">
        <v>233</v>
      </c>
      <c r="E3406" s="37" t="s">
        <v>193</v>
      </c>
      <c r="F3406" s="37" t="s">
        <v>219</v>
      </c>
      <c r="G3406" s="38" t="str">
        <f t="shared" si="546"/>
        <v>4.4.91.52.83</v>
      </c>
      <c r="H3406" s="23" t="s">
        <v>405</v>
      </c>
      <c r="I3406" s="38" t="str">
        <f t="shared" si="545"/>
        <v>A</v>
      </c>
      <c r="J3406" s="38">
        <f t="shared" si="547"/>
        <v>5</v>
      </c>
      <c r="K3406" s="39" t="s">
        <v>47</v>
      </c>
      <c r="L3406" s="38" t="s">
        <v>770</v>
      </c>
      <c r="M3406" s="38" t="s">
        <v>545</v>
      </c>
      <c r="N3406" s="59" t="s">
        <v>549</v>
      </c>
      <c r="O3406" s="62" t="s">
        <v>554</v>
      </c>
      <c r="T3406" s="6"/>
    </row>
    <row r="3407" spans="2:20" x14ac:dyDescent="0.25">
      <c r="B3407" s="36" t="s">
        <v>227</v>
      </c>
      <c r="C3407" s="37" t="s">
        <v>227</v>
      </c>
      <c r="D3407" s="37" t="s">
        <v>233</v>
      </c>
      <c r="E3407" s="37" t="s">
        <v>193</v>
      </c>
      <c r="F3407" s="37" t="s">
        <v>221</v>
      </c>
      <c r="G3407" s="38" t="str">
        <f t="shared" si="546"/>
        <v>4.4.91.52.87</v>
      </c>
      <c r="H3407" s="23" t="s">
        <v>721</v>
      </c>
      <c r="I3407" s="38" t="str">
        <f t="shared" si="545"/>
        <v>A</v>
      </c>
      <c r="J3407" s="38">
        <f t="shared" si="547"/>
        <v>5</v>
      </c>
      <c r="K3407" s="39" t="s">
        <v>47</v>
      </c>
      <c r="L3407" s="38" t="s">
        <v>770</v>
      </c>
      <c r="M3407" s="38" t="s">
        <v>545</v>
      </c>
      <c r="N3407" s="59" t="s">
        <v>549</v>
      </c>
      <c r="O3407" s="62" t="s">
        <v>554</v>
      </c>
      <c r="T3407" s="6"/>
    </row>
    <row r="3408" spans="2:20" x14ac:dyDescent="0.25">
      <c r="B3408" s="36" t="s">
        <v>227</v>
      </c>
      <c r="C3408" s="37" t="s">
        <v>227</v>
      </c>
      <c r="D3408" s="37" t="s">
        <v>233</v>
      </c>
      <c r="E3408" s="37" t="s">
        <v>193</v>
      </c>
      <c r="F3408" s="37" t="s">
        <v>222</v>
      </c>
      <c r="G3408" s="38" t="str">
        <f t="shared" si="546"/>
        <v>4.4.91.52.89</v>
      </c>
      <c r="H3408" s="23" t="s">
        <v>406</v>
      </c>
      <c r="I3408" s="38" t="str">
        <f t="shared" si="545"/>
        <v>A</v>
      </c>
      <c r="J3408" s="38">
        <f t="shared" si="547"/>
        <v>5</v>
      </c>
      <c r="K3408" s="39" t="s">
        <v>47</v>
      </c>
      <c r="L3408" s="38" t="s">
        <v>770</v>
      </c>
      <c r="M3408" s="38" t="s">
        <v>545</v>
      </c>
      <c r="N3408" s="59" t="s">
        <v>549</v>
      </c>
      <c r="O3408" s="62" t="s">
        <v>554</v>
      </c>
      <c r="T3408" s="6"/>
    </row>
    <row r="3409" spans="2:26" x14ac:dyDescent="0.25">
      <c r="B3409" s="36" t="s">
        <v>227</v>
      </c>
      <c r="C3409" s="37" t="s">
        <v>227</v>
      </c>
      <c r="D3409" s="37" t="s">
        <v>233</v>
      </c>
      <c r="E3409" s="37" t="s">
        <v>193</v>
      </c>
      <c r="F3409" s="37" t="s">
        <v>226</v>
      </c>
      <c r="G3409" s="38" t="str">
        <f t="shared" si="546"/>
        <v>4.4.91.52.96</v>
      </c>
      <c r="H3409" s="23" t="s">
        <v>722</v>
      </c>
      <c r="I3409" s="38" t="str">
        <f t="shared" si="545"/>
        <v>A</v>
      </c>
      <c r="J3409" s="38">
        <f t="shared" si="547"/>
        <v>5</v>
      </c>
      <c r="K3409" s="39" t="s">
        <v>47</v>
      </c>
      <c r="L3409" s="38" t="s">
        <v>770</v>
      </c>
      <c r="M3409" s="38" t="s">
        <v>545</v>
      </c>
      <c r="N3409" s="59" t="s">
        <v>549</v>
      </c>
      <c r="O3409" s="62" t="s">
        <v>554</v>
      </c>
      <c r="T3409" s="6"/>
    </row>
    <row r="3410" spans="2:26" x14ac:dyDescent="0.25">
      <c r="B3410" s="36" t="s">
        <v>227</v>
      </c>
      <c r="C3410" s="37" t="s">
        <v>227</v>
      </c>
      <c r="D3410" s="37" t="s">
        <v>233</v>
      </c>
      <c r="E3410" s="37" t="s">
        <v>193</v>
      </c>
      <c r="F3410" s="37" t="s">
        <v>191</v>
      </c>
      <c r="G3410" s="38" t="str">
        <f t="shared" si="546"/>
        <v>4.4.91.52.99</v>
      </c>
      <c r="H3410" s="23" t="s">
        <v>714</v>
      </c>
      <c r="I3410" s="38" t="str">
        <f t="shared" si="545"/>
        <v>A</v>
      </c>
      <c r="J3410" s="38">
        <f t="shared" si="547"/>
        <v>5</v>
      </c>
      <c r="K3410" s="39" t="s">
        <v>47</v>
      </c>
      <c r="L3410" s="38" t="s">
        <v>770</v>
      </c>
      <c r="M3410" s="38" t="s">
        <v>545</v>
      </c>
      <c r="N3410" s="59" t="s">
        <v>549</v>
      </c>
      <c r="O3410" s="62" t="s">
        <v>554</v>
      </c>
      <c r="T3410" s="6"/>
    </row>
    <row r="3411" spans="2:26" x14ac:dyDescent="0.25">
      <c r="B3411" s="30" t="s">
        <v>227</v>
      </c>
      <c r="C3411" s="31" t="s">
        <v>227</v>
      </c>
      <c r="D3411" s="31" t="s">
        <v>233</v>
      </c>
      <c r="E3411" s="31" t="s">
        <v>199</v>
      </c>
      <c r="F3411" s="31" t="s">
        <v>186</v>
      </c>
      <c r="G3411" s="32" t="str">
        <f t="shared" si="546"/>
        <v>4.4.91.61.00</v>
      </c>
      <c r="H3411" s="41" t="s">
        <v>121</v>
      </c>
      <c r="I3411" s="34" t="str">
        <f t="shared" si="545"/>
        <v>S</v>
      </c>
      <c r="J3411" s="32">
        <f t="shared" si="547"/>
        <v>4</v>
      </c>
      <c r="K3411" s="35" t="s">
        <v>46</v>
      </c>
      <c r="L3411" s="32" t="s">
        <v>770</v>
      </c>
      <c r="M3411" s="32" t="s">
        <v>545</v>
      </c>
      <c r="N3411" s="59" t="s">
        <v>549</v>
      </c>
      <c r="O3411" s="61" t="s">
        <v>554</v>
      </c>
      <c r="T3411" s="6"/>
    </row>
    <row r="3412" spans="2:26" x14ac:dyDescent="0.25">
      <c r="B3412" s="36" t="s">
        <v>227</v>
      </c>
      <c r="C3412" s="37" t="s">
        <v>227</v>
      </c>
      <c r="D3412" s="37" t="s">
        <v>233</v>
      </c>
      <c r="E3412" s="37" t="s">
        <v>199</v>
      </c>
      <c r="F3412" s="37" t="s">
        <v>173</v>
      </c>
      <c r="G3412" s="38" t="str">
        <f t="shared" si="546"/>
        <v>4.4.91.61.01</v>
      </c>
      <c r="H3412" s="23" t="s">
        <v>723</v>
      </c>
      <c r="I3412" s="38" t="str">
        <f t="shared" si="545"/>
        <v>A</v>
      </c>
      <c r="J3412" s="38">
        <f t="shared" si="547"/>
        <v>5</v>
      </c>
      <c r="K3412" s="39" t="s">
        <v>47</v>
      </c>
      <c r="L3412" s="38" t="s">
        <v>770</v>
      </c>
      <c r="M3412" s="38" t="s">
        <v>545</v>
      </c>
      <c r="N3412" s="59" t="s">
        <v>549</v>
      </c>
      <c r="O3412" s="62" t="s">
        <v>554</v>
      </c>
      <c r="T3412" s="6"/>
    </row>
    <row r="3413" spans="2:26" x14ac:dyDescent="0.25">
      <c r="B3413" s="36" t="s">
        <v>227</v>
      </c>
      <c r="C3413" s="37" t="s">
        <v>227</v>
      </c>
      <c r="D3413" s="37" t="s">
        <v>233</v>
      </c>
      <c r="E3413" s="37" t="s">
        <v>199</v>
      </c>
      <c r="F3413" s="37" t="s">
        <v>138</v>
      </c>
      <c r="G3413" s="38" t="str">
        <f t="shared" si="546"/>
        <v>4.4.91.61.02</v>
      </c>
      <c r="H3413" s="23" t="s">
        <v>729</v>
      </c>
      <c r="I3413" s="38" t="str">
        <f t="shared" si="545"/>
        <v>A</v>
      </c>
      <c r="J3413" s="38">
        <f t="shared" si="547"/>
        <v>5</v>
      </c>
      <c r="K3413" s="39" t="s">
        <v>47</v>
      </c>
      <c r="L3413" s="38" t="s">
        <v>770</v>
      </c>
      <c r="M3413" s="38" t="s">
        <v>545</v>
      </c>
      <c r="N3413" s="59" t="s">
        <v>549</v>
      </c>
      <c r="O3413" s="62" t="s">
        <v>554</v>
      </c>
      <c r="T3413" s="6"/>
    </row>
    <row r="3414" spans="2:26" x14ac:dyDescent="0.25">
      <c r="B3414" s="36" t="s">
        <v>227</v>
      </c>
      <c r="C3414" s="37" t="s">
        <v>227</v>
      </c>
      <c r="D3414" s="37" t="s">
        <v>233</v>
      </c>
      <c r="E3414" s="37" t="s">
        <v>199</v>
      </c>
      <c r="F3414" s="37" t="s">
        <v>139</v>
      </c>
      <c r="G3414" s="38" t="str">
        <f t="shared" si="546"/>
        <v>4.4.91.61.03</v>
      </c>
      <c r="H3414" s="23" t="s">
        <v>724</v>
      </c>
      <c r="I3414" s="38" t="str">
        <f t="shared" si="545"/>
        <v>A</v>
      </c>
      <c r="J3414" s="38">
        <f t="shared" si="547"/>
        <v>5</v>
      </c>
      <c r="K3414" s="39" t="s">
        <v>47</v>
      </c>
      <c r="L3414" s="38" t="s">
        <v>770</v>
      </c>
      <c r="M3414" s="38" t="s">
        <v>545</v>
      </c>
      <c r="N3414" s="59" t="s">
        <v>549</v>
      </c>
      <c r="O3414" s="62" t="s">
        <v>554</v>
      </c>
      <c r="Q3414" s="2" t="str">
        <f>B3414&amp;"."&amp;C3414&amp;"."&amp;D3414&amp;"."&amp;E3414&amp;"."&amp;F3414</f>
        <v>4.4.91.61.03</v>
      </c>
      <c r="R3414" s="2" t="str">
        <f>SUBSTITUTE(Q3414,".","")</f>
        <v>44916103</v>
      </c>
      <c r="S3414" s="2" t="b">
        <f>R3414=T3414</f>
        <v>1</v>
      </c>
      <c r="T3414" s="6" t="str">
        <f>TRIM(SUBSTITUTE(TEXT(G3414,"00000000"),".",""))</f>
        <v>44916103</v>
      </c>
      <c r="V3414" s="9" t="str">
        <f>IF(IFERROR(SEARCH("Último",K3414),0)&gt;0,"A","S")</f>
        <v>A</v>
      </c>
      <c r="W3414" s="2" t="b">
        <f>V3414=I3414</f>
        <v>1</v>
      </c>
      <c r="Y3414" s="2" t="str">
        <f>G3414&amp;" - "&amp;H3414</f>
        <v>4.4.91.61.03 - TERRENOS</v>
      </c>
      <c r="Z3414" s="2" t="s">
        <v>549</v>
      </c>
    </row>
    <row r="3415" spans="2:26" x14ac:dyDescent="0.25">
      <c r="B3415" s="36" t="s">
        <v>227</v>
      </c>
      <c r="C3415" s="37" t="s">
        <v>227</v>
      </c>
      <c r="D3415" s="37" t="s">
        <v>233</v>
      </c>
      <c r="E3415" s="37" t="s">
        <v>199</v>
      </c>
      <c r="F3415" s="37" t="s">
        <v>140</v>
      </c>
      <c r="G3415" s="38" t="str">
        <f t="shared" si="546"/>
        <v>4.4.91.61.04</v>
      </c>
      <c r="H3415" s="23" t="s">
        <v>799</v>
      </c>
      <c r="I3415" s="38" t="str">
        <f t="shared" si="545"/>
        <v>A</v>
      </c>
      <c r="J3415" s="38">
        <f t="shared" si="547"/>
        <v>5</v>
      </c>
      <c r="K3415" s="39" t="s">
        <v>47</v>
      </c>
      <c r="L3415" s="38" t="s">
        <v>770</v>
      </c>
      <c r="M3415" s="38" t="s">
        <v>545</v>
      </c>
      <c r="N3415" s="59" t="s">
        <v>549</v>
      </c>
      <c r="O3415" s="62" t="s">
        <v>554</v>
      </c>
      <c r="Q3415" s="2" t="str">
        <f>B3415&amp;"."&amp;C3415&amp;"."&amp;D3415&amp;"."&amp;E3415&amp;"."&amp;F3415</f>
        <v>4.4.91.61.04</v>
      </c>
      <c r="R3415" s="2" t="str">
        <f>SUBSTITUTE(Q3415,".","")</f>
        <v>44916104</v>
      </c>
      <c r="S3415" s="2" t="b">
        <f>R3415=T3415</f>
        <v>1</v>
      </c>
      <c r="T3415" s="6" t="str">
        <f>TRIM(SUBSTITUTE(TEXT(G3415,"00000000"),".",""))</f>
        <v>44916104</v>
      </c>
      <c r="V3415" s="9" t="str">
        <f>IF(IFERROR(SEARCH("Último",K3415),0)&gt;0,"A","S")</f>
        <v>A</v>
      </c>
      <c r="W3415" s="2" t="b">
        <f>V3415=I3415</f>
        <v>1</v>
      </c>
      <c r="Y3415" s="2" t="str">
        <f>G3415&amp;" - "&amp;H3415</f>
        <v>4.4.91.61.04 - FLORESTAS</v>
      </c>
      <c r="Z3415" s="2" t="s">
        <v>549</v>
      </c>
    </row>
    <row r="3416" spans="2:26" x14ac:dyDescent="0.25">
      <c r="B3416" s="36" t="s">
        <v>227</v>
      </c>
      <c r="C3416" s="37" t="s">
        <v>227</v>
      </c>
      <c r="D3416" s="37" t="s">
        <v>233</v>
      </c>
      <c r="E3416" s="37" t="s">
        <v>199</v>
      </c>
      <c r="F3416" s="37" t="s">
        <v>142</v>
      </c>
      <c r="G3416" s="38" t="str">
        <f t="shared" si="546"/>
        <v>4.4.91.61.06</v>
      </c>
      <c r="H3416" s="23" t="s">
        <v>725</v>
      </c>
      <c r="I3416" s="38" t="str">
        <f t="shared" si="545"/>
        <v>A</v>
      </c>
      <c r="J3416" s="38">
        <f t="shared" si="547"/>
        <v>5</v>
      </c>
      <c r="K3416" s="39" t="s">
        <v>47</v>
      </c>
      <c r="L3416" s="38" t="s">
        <v>770</v>
      </c>
      <c r="M3416" s="38" t="s">
        <v>545</v>
      </c>
      <c r="N3416" s="59" t="s">
        <v>549</v>
      </c>
      <c r="O3416" s="62" t="s">
        <v>554</v>
      </c>
      <c r="T3416" s="6"/>
    </row>
    <row r="3417" spans="2:26" x14ac:dyDescent="0.25">
      <c r="B3417" s="36" t="s">
        <v>227</v>
      </c>
      <c r="C3417" s="37" t="s">
        <v>227</v>
      </c>
      <c r="D3417" s="37" t="s">
        <v>233</v>
      </c>
      <c r="E3417" s="37" t="s">
        <v>199</v>
      </c>
      <c r="F3417" s="37" t="s">
        <v>143</v>
      </c>
      <c r="G3417" s="38" t="str">
        <f t="shared" si="546"/>
        <v>4.4.91.61.07</v>
      </c>
      <c r="H3417" s="23" t="s">
        <v>726</v>
      </c>
      <c r="I3417" s="38" t="str">
        <f t="shared" si="545"/>
        <v>A</v>
      </c>
      <c r="J3417" s="38">
        <f t="shared" si="547"/>
        <v>5</v>
      </c>
      <c r="K3417" s="39" t="s">
        <v>47</v>
      </c>
      <c r="L3417" s="38" t="s">
        <v>770</v>
      </c>
      <c r="M3417" s="38" t="s">
        <v>545</v>
      </c>
      <c r="N3417" s="59" t="s">
        <v>549</v>
      </c>
      <c r="O3417" s="62" t="s">
        <v>554</v>
      </c>
      <c r="Q3417" s="2" t="str">
        <f>B3417&amp;"."&amp;C3417&amp;"."&amp;D3417&amp;"."&amp;E3417&amp;"."&amp;F3417</f>
        <v>4.4.91.61.07</v>
      </c>
      <c r="R3417" s="2" t="str">
        <f>SUBSTITUTE(Q3417,".","")</f>
        <v>44916107</v>
      </c>
      <c r="S3417" s="2" t="b">
        <f>R3417=T3417</f>
        <v>1</v>
      </c>
      <c r="T3417" s="6" t="str">
        <f>TRIM(SUBSTITUTE(TEXT(G3417,"00000000"),".",""))</f>
        <v>44916107</v>
      </c>
      <c r="V3417" s="9" t="str">
        <f>IF(IFERROR(SEARCH("Último",K3417),0)&gt;0,"A","S")</f>
        <v>A</v>
      </c>
      <c r="W3417" s="2" t="b">
        <f>V3417=I3417</f>
        <v>1</v>
      </c>
      <c r="Y3417" s="2" t="str">
        <f>G3417&amp;" - "&amp;H3417</f>
        <v>4.4.91.61.07 - CASAS E APARTAMENTOS</v>
      </c>
      <c r="Z3417" s="2" t="s">
        <v>549</v>
      </c>
    </row>
    <row r="3418" spans="2:26" x14ac:dyDescent="0.25">
      <c r="B3418" s="36" t="s">
        <v>227</v>
      </c>
      <c r="C3418" s="37" t="s">
        <v>227</v>
      </c>
      <c r="D3418" s="37" t="s">
        <v>233</v>
      </c>
      <c r="E3418" s="37" t="s">
        <v>199</v>
      </c>
      <c r="F3418" s="37" t="s">
        <v>144</v>
      </c>
      <c r="G3418" s="38" t="str">
        <f t="shared" si="546"/>
        <v>4.4.91.61.08</v>
      </c>
      <c r="H3418" s="23" t="s">
        <v>727</v>
      </c>
      <c r="I3418" s="38" t="str">
        <f t="shared" si="545"/>
        <v>A</v>
      </c>
      <c r="J3418" s="38">
        <f t="shared" si="547"/>
        <v>5</v>
      </c>
      <c r="K3418" s="39" t="s">
        <v>47</v>
      </c>
      <c r="L3418" s="38" t="s">
        <v>770</v>
      </c>
      <c r="M3418" s="38" t="s">
        <v>545</v>
      </c>
      <c r="N3418" s="59" t="s">
        <v>549</v>
      </c>
      <c r="O3418" s="62" t="s">
        <v>554</v>
      </c>
      <c r="T3418" s="6"/>
    </row>
    <row r="3419" spans="2:26" x14ac:dyDescent="0.25">
      <c r="B3419" s="36" t="s">
        <v>227</v>
      </c>
      <c r="C3419" s="37" t="s">
        <v>227</v>
      </c>
      <c r="D3419" s="37" t="s">
        <v>233</v>
      </c>
      <c r="E3419" s="37" t="s">
        <v>199</v>
      </c>
      <c r="F3419" s="37" t="s">
        <v>185</v>
      </c>
      <c r="G3419" s="38" t="str">
        <f t="shared" si="546"/>
        <v>4.4.91.61.92</v>
      </c>
      <c r="H3419" s="23" t="s">
        <v>730</v>
      </c>
      <c r="I3419" s="38" t="str">
        <f t="shared" si="545"/>
        <v>A</v>
      </c>
      <c r="J3419" s="38">
        <f t="shared" si="547"/>
        <v>5</v>
      </c>
      <c r="K3419" s="39" t="s">
        <v>47</v>
      </c>
      <c r="L3419" s="38" t="s">
        <v>770</v>
      </c>
      <c r="M3419" s="38" t="s">
        <v>545</v>
      </c>
      <c r="N3419" s="59" t="s">
        <v>549</v>
      </c>
      <c r="O3419" s="62" t="s">
        <v>554</v>
      </c>
      <c r="Q3419" s="2" t="str">
        <f>B3419&amp;"."&amp;C3419&amp;"."&amp;D3419&amp;"."&amp;E3419&amp;"."&amp;F3419</f>
        <v>4.4.91.61.92</v>
      </c>
      <c r="R3419" s="2" t="str">
        <f>SUBSTITUTE(Q3419,".","")</f>
        <v>44916192</v>
      </c>
      <c r="S3419" s="2" t="b">
        <f>R3419=T3419</f>
        <v>1</v>
      </c>
      <c r="T3419" s="6" t="str">
        <f>TRIM(SUBSTITUTE(TEXT(G3419,"00000000"),".",""))</f>
        <v>44916192</v>
      </c>
      <c r="V3419" s="9" t="str">
        <f>IF(IFERROR(SEARCH("Último",K3419),0)&gt;0,"A","S")</f>
        <v>A</v>
      </c>
      <c r="W3419" s="2" t="b">
        <f>V3419=I3419</f>
        <v>1</v>
      </c>
      <c r="Y3419" s="2" t="str">
        <f>G3419&amp;" - "&amp;H3419</f>
        <v>4.4.91.61.92 - INSTALAÇÕES</v>
      </c>
      <c r="Z3419" s="2" t="s">
        <v>549</v>
      </c>
    </row>
    <row r="3420" spans="2:26" x14ac:dyDescent="0.25">
      <c r="B3420" s="36" t="s">
        <v>227</v>
      </c>
      <c r="C3420" s="37" t="s">
        <v>227</v>
      </c>
      <c r="D3420" s="37" t="s">
        <v>233</v>
      </c>
      <c r="E3420" s="37" t="s">
        <v>199</v>
      </c>
      <c r="F3420" s="37" t="s">
        <v>191</v>
      </c>
      <c r="G3420" s="38" t="str">
        <f t="shared" si="546"/>
        <v>4.4.91.61.99</v>
      </c>
      <c r="H3420" s="23" t="s">
        <v>728</v>
      </c>
      <c r="I3420" s="38" t="str">
        <f t="shared" si="545"/>
        <v>A</v>
      </c>
      <c r="J3420" s="38">
        <f t="shared" si="547"/>
        <v>5</v>
      </c>
      <c r="K3420" s="39" t="s">
        <v>47</v>
      </c>
      <c r="L3420" s="38" t="s">
        <v>770</v>
      </c>
      <c r="M3420" s="38" t="s">
        <v>545</v>
      </c>
      <c r="N3420" s="59" t="s">
        <v>549</v>
      </c>
      <c r="O3420" s="62" t="s">
        <v>554</v>
      </c>
      <c r="T3420" s="6"/>
    </row>
    <row r="3421" spans="2:26" x14ac:dyDescent="0.25">
      <c r="B3421" s="30" t="s">
        <v>227</v>
      </c>
      <c r="C3421" s="31" t="s">
        <v>227</v>
      </c>
      <c r="D3421" s="31" t="s">
        <v>233</v>
      </c>
      <c r="E3421" s="31" t="s">
        <v>203</v>
      </c>
      <c r="F3421" s="31" t="s">
        <v>186</v>
      </c>
      <c r="G3421" s="32" t="str">
        <f t="shared" si="546"/>
        <v>4.4.91.65.00</v>
      </c>
      <c r="H3421" s="41" t="s">
        <v>127</v>
      </c>
      <c r="I3421" s="34" t="str">
        <f t="shared" si="545"/>
        <v>S</v>
      </c>
      <c r="J3421" s="32">
        <f t="shared" si="547"/>
        <v>4</v>
      </c>
      <c r="K3421" s="35" t="s">
        <v>46</v>
      </c>
      <c r="L3421" s="32" t="s">
        <v>770</v>
      </c>
      <c r="M3421" s="32" t="s">
        <v>545</v>
      </c>
      <c r="N3421" s="59" t="s">
        <v>549</v>
      </c>
      <c r="O3421" s="61" t="s">
        <v>554</v>
      </c>
      <c r="T3421" s="6"/>
    </row>
    <row r="3422" spans="2:26" x14ac:dyDescent="0.25">
      <c r="B3422" s="36" t="s">
        <v>227</v>
      </c>
      <c r="C3422" s="37" t="s">
        <v>227</v>
      </c>
      <c r="D3422" s="37" t="s">
        <v>233</v>
      </c>
      <c r="E3422" s="37" t="s">
        <v>203</v>
      </c>
      <c r="F3422" s="37" t="s">
        <v>173</v>
      </c>
      <c r="G3422" s="38" t="str">
        <f t="shared" si="546"/>
        <v>4.4.91.65.01</v>
      </c>
      <c r="H3422" s="23" t="s">
        <v>731</v>
      </c>
      <c r="I3422" s="38" t="str">
        <f t="shared" si="545"/>
        <v>A</v>
      </c>
      <c r="J3422" s="38">
        <f t="shared" si="547"/>
        <v>5</v>
      </c>
      <c r="K3422" s="39" t="s">
        <v>47</v>
      </c>
      <c r="L3422" s="38" t="s">
        <v>770</v>
      </c>
      <c r="M3422" s="38" t="s">
        <v>545</v>
      </c>
      <c r="N3422" s="59" t="s">
        <v>549</v>
      </c>
      <c r="O3422" s="62" t="s">
        <v>554</v>
      </c>
      <c r="T3422" s="6"/>
    </row>
    <row r="3423" spans="2:26" x14ac:dyDescent="0.25">
      <c r="B3423" s="36" t="s">
        <v>227</v>
      </c>
      <c r="C3423" s="37" t="s">
        <v>227</v>
      </c>
      <c r="D3423" s="37" t="s">
        <v>233</v>
      </c>
      <c r="E3423" s="37" t="s">
        <v>203</v>
      </c>
      <c r="F3423" s="37" t="s">
        <v>138</v>
      </c>
      <c r="G3423" s="38" t="str">
        <f t="shared" si="546"/>
        <v>4.4.91.65.02</v>
      </c>
      <c r="H3423" s="23" t="s">
        <v>732</v>
      </c>
      <c r="I3423" s="38" t="str">
        <f t="shared" si="545"/>
        <v>A</v>
      </c>
      <c r="J3423" s="38">
        <f t="shared" si="547"/>
        <v>5</v>
      </c>
      <c r="K3423" s="39" t="s">
        <v>47</v>
      </c>
      <c r="L3423" s="38" t="s">
        <v>770</v>
      </c>
      <c r="M3423" s="38" t="s">
        <v>545</v>
      </c>
      <c r="N3423" s="59" t="s">
        <v>549</v>
      </c>
      <c r="O3423" s="62" t="s">
        <v>554</v>
      </c>
      <c r="T3423" s="6"/>
    </row>
    <row r="3424" spans="2:26" x14ac:dyDescent="0.25">
      <c r="B3424" s="36" t="s">
        <v>227</v>
      </c>
      <c r="C3424" s="37" t="s">
        <v>227</v>
      </c>
      <c r="D3424" s="37" t="s">
        <v>233</v>
      </c>
      <c r="E3424" s="37" t="s">
        <v>203</v>
      </c>
      <c r="F3424" s="37" t="s">
        <v>191</v>
      </c>
      <c r="G3424" s="38" t="str">
        <f t="shared" si="546"/>
        <v>4.4.91.65.99</v>
      </c>
      <c r="H3424" s="23" t="s">
        <v>733</v>
      </c>
      <c r="I3424" s="38" t="str">
        <f t="shared" si="545"/>
        <v>A</v>
      </c>
      <c r="J3424" s="38">
        <f t="shared" si="547"/>
        <v>5</v>
      </c>
      <c r="K3424" s="39" t="s">
        <v>47</v>
      </c>
      <c r="L3424" s="38" t="s">
        <v>770</v>
      </c>
      <c r="M3424" s="38" t="s">
        <v>545</v>
      </c>
      <c r="N3424" s="59" t="s">
        <v>549</v>
      </c>
      <c r="O3424" s="62" t="s">
        <v>554</v>
      </c>
      <c r="T3424" s="6"/>
    </row>
    <row r="3425" spans="2:20" x14ac:dyDescent="0.25">
      <c r="B3425" s="30" t="s">
        <v>227</v>
      </c>
      <c r="C3425" s="31" t="s">
        <v>227</v>
      </c>
      <c r="D3425" s="31" t="s">
        <v>233</v>
      </c>
      <c r="E3425" s="31" t="s">
        <v>233</v>
      </c>
      <c r="F3425" s="31" t="s">
        <v>186</v>
      </c>
      <c r="G3425" s="32" t="str">
        <f t="shared" si="546"/>
        <v>4.4.91.91.00</v>
      </c>
      <c r="H3425" s="41" t="s">
        <v>56</v>
      </c>
      <c r="I3425" s="34" t="str">
        <f t="shared" si="545"/>
        <v>S</v>
      </c>
      <c r="J3425" s="32">
        <f t="shared" si="547"/>
        <v>4</v>
      </c>
      <c r="K3425" s="35" t="s">
        <v>46</v>
      </c>
      <c r="L3425" s="32" t="s">
        <v>770</v>
      </c>
      <c r="M3425" s="32" t="s">
        <v>544</v>
      </c>
      <c r="N3425" s="59" t="s">
        <v>549</v>
      </c>
      <c r="O3425" s="61" t="s">
        <v>554</v>
      </c>
      <c r="T3425" s="6"/>
    </row>
    <row r="3426" spans="2:20" x14ac:dyDescent="0.25">
      <c r="B3426" s="36" t="s">
        <v>227</v>
      </c>
      <c r="C3426" s="37" t="s">
        <v>227</v>
      </c>
      <c r="D3426" s="37" t="s">
        <v>233</v>
      </c>
      <c r="E3426" s="37" t="s">
        <v>233</v>
      </c>
      <c r="F3426" s="37" t="s">
        <v>139</v>
      </c>
      <c r="G3426" s="38" t="str">
        <f t="shared" si="546"/>
        <v>4.4.91.91.03</v>
      </c>
      <c r="H3426" s="23" t="s">
        <v>499</v>
      </c>
      <c r="I3426" s="38" t="str">
        <f t="shared" si="545"/>
        <v>A</v>
      </c>
      <c r="J3426" s="38">
        <f t="shared" si="547"/>
        <v>5</v>
      </c>
      <c r="K3426" s="39" t="s">
        <v>47</v>
      </c>
      <c r="L3426" s="38" t="s">
        <v>770</v>
      </c>
      <c r="M3426" s="38" t="s">
        <v>545</v>
      </c>
      <c r="N3426" s="59" t="s">
        <v>549</v>
      </c>
      <c r="O3426" s="62" t="s">
        <v>554</v>
      </c>
      <c r="T3426" s="6"/>
    </row>
    <row r="3427" spans="2:20" x14ac:dyDescent="0.25">
      <c r="B3427" s="36" t="s">
        <v>227</v>
      </c>
      <c r="C3427" s="37" t="s">
        <v>227</v>
      </c>
      <c r="D3427" s="37" t="s">
        <v>233</v>
      </c>
      <c r="E3427" s="37" t="s">
        <v>233</v>
      </c>
      <c r="F3427" s="37" t="s">
        <v>191</v>
      </c>
      <c r="G3427" s="38" t="str">
        <f t="shared" si="546"/>
        <v>4.4.91.91.99</v>
      </c>
      <c r="H3427" s="23" t="s">
        <v>456</v>
      </c>
      <c r="I3427" s="38" t="str">
        <f t="shared" ref="I3427:I3490" si="548">IF(J3427&lt;J3428,"S","A")</f>
        <v>A</v>
      </c>
      <c r="J3427" s="38">
        <f t="shared" si="547"/>
        <v>5</v>
      </c>
      <c r="K3427" s="39" t="s">
        <v>47</v>
      </c>
      <c r="L3427" s="38" t="s">
        <v>770</v>
      </c>
      <c r="M3427" s="38" t="s">
        <v>545</v>
      </c>
      <c r="N3427" s="59" t="s">
        <v>549</v>
      </c>
      <c r="O3427" s="62" t="s">
        <v>554</v>
      </c>
      <c r="T3427" s="6"/>
    </row>
    <row r="3428" spans="2:20" x14ac:dyDescent="0.25">
      <c r="B3428" s="30" t="s">
        <v>227</v>
      </c>
      <c r="C3428" s="31" t="s">
        <v>227</v>
      </c>
      <c r="D3428" s="31" t="s">
        <v>233</v>
      </c>
      <c r="E3428" s="31" t="s">
        <v>185</v>
      </c>
      <c r="F3428" s="31" t="s">
        <v>186</v>
      </c>
      <c r="G3428" s="32" t="str">
        <f t="shared" si="546"/>
        <v>4.4.91.92.00</v>
      </c>
      <c r="H3428" s="41" t="s">
        <v>59</v>
      </c>
      <c r="I3428" s="32" t="str">
        <f t="shared" si="548"/>
        <v>S</v>
      </c>
      <c r="J3428" s="32">
        <f t="shared" si="547"/>
        <v>4</v>
      </c>
      <c r="K3428" s="35" t="s">
        <v>46</v>
      </c>
      <c r="L3428" s="32" t="s">
        <v>770</v>
      </c>
      <c r="M3428" s="32" t="s">
        <v>544</v>
      </c>
      <c r="N3428" s="59" t="s">
        <v>549</v>
      </c>
      <c r="O3428" s="61" t="s">
        <v>554</v>
      </c>
      <c r="T3428" s="6"/>
    </row>
    <row r="3429" spans="2:20" x14ac:dyDescent="0.25">
      <c r="B3429" s="36" t="s">
        <v>227</v>
      </c>
      <c r="C3429" s="37" t="s">
        <v>227</v>
      </c>
      <c r="D3429" s="37" t="s">
        <v>233</v>
      </c>
      <c r="E3429" s="37" t="s">
        <v>185</v>
      </c>
      <c r="F3429" s="37" t="s">
        <v>176</v>
      </c>
      <c r="G3429" s="38" t="str">
        <f t="shared" si="546"/>
        <v>4.4.91.92.14</v>
      </c>
      <c r="H3429" s="23" t="s">
        <v>82</v>
      </c>
      <c r="I3429" s="29" t="str">
        <f t="shared" si="548"/>
        <v>A</v>
      </c>
      <c r="J3429" s="38">
        <f t="shared" si="547"/>
        <v>5</v>
      </c>
      <c r="K3429" s="39" t="s">
        <v>47</v>
      </c>
      <c r="L3429" s="38" t="s">
        <v>770</v>
      </c>
      <c r="M3429" s="38" t="s">
        <v>545</v>
      </c>
      <c r="N3429" s="67" t="s">
        <v>549</v>
      </c>
      <c r="O3429" s="62" t="s">
        <v>554</v>
      </c>
      <c r="T3429" s="6"/>
    </row>
    <row r="3430" spans="2:20" x14ac:dyDescent="0.25">
      <c r="B3430" s="36" t="s">
        <v>227</v>
      </c>
      <c r="C3430" s="37" t="s">
        <v>227</v>
      </c>
      <c r="D3430" s="37" t="s">
        <v>233</v>
      </c>
      <c r="E3430" s="37" t="s">
        <v>185</v>
      </c>
      <c r="F3430" s="37" t="s">
        <v>137</v>
      </c>
      <c r="G3430" s="38" t="str">
        <f t="shared" si="546"/>
        <v>4.4.91.92.30</v>
      </c>
      <c r="H3430" s="23" t="s">
        <v>3</v>
      </c>
      <c r="I3430" s="38" t="str">
        <f t="shared" si="548"/>
        <v>A</v>
      </c>
      <c r="J3430" s="38">
        <f t="shared" si="547"/>
        <v>5</v>
      </c>
      <c r="K3430" s="39" t="s">
        <v>47</v>
      </c>
      <c r="L3430" s="38" t="s">
        <v>770</v>
      </c>
      <c r="M3430" s="38" t="s">
        <v>545</v>
      </c>
      <c r="N3430" s="59" t="s">
        <v>549</v>
      </c>
      <c r="O3430" s="62" t="s">
        <v>554</v>
      </c>
      <c r="T3430" s="6"/>
    </row>
    <row r="3431" spans="2:20" x14ac:dyDescent="0.25">
      <c r="B3431" s="36" t="s">
        <v>227</v>
      </c>
      <c r="C3431" s="37" t="s">
        <v>227</v>
      </c>
      <c r="D3431" s="37" t="s">
        <v>233</v>
      </c>
      <c r="E3431" s="37" t="s">
        <v>185</v>
      </c>
      <c r="F3431" s="37" t="s">
        <v>161</v>
      </c>
      <c r="G3431" s="38" t="str">
        <f t="shared" si="546"/>
        <v>4.4.91.92.33</v>
      </c>
      <c r="H3431" s="23" t="s">
        <v>27</v>
      </c>
      <c r="I3431" s="38" t="str">
        <f t="shared" si="548"/>
        <v>A</v>
      </c>
      <c r="J3431" s="38">
        <f t="shared" si="547"/>
        <v>5</v>
      </c>
      <c r="K3431" s="39" t="s">
        <v>47</v>
      </c>
      <c r="L3431" s="38" t="s">
        <v>770</v>
      </c>
      <c r="M3431" s="38" t="s">
        <v>545</v>
      </c>
      <c r="N3431" s="59" t="s">
        <v>549</v>
      </c>
      <c r="O3431" s="62" t="s">
        <v>554</v>
      </c>
      <c r="T3431" s="6"/>
    </row>
    <row r="3432" spans="2:20" x14ac:dyDescent="0.25">
      <c r="B3432" s="36" t="s">
        <v>227</v>
      </c>
      <c r="C3432" s="37" t="s">
        <v>227</v>
      </c>
      <c r="D3432" s="37" t="s">
        <v>233</v>
      </c>
      <c r="E3432" s="37" t="s">
        <v>185</v>
      </c>
      <c r="F3432" s="37" t="s">
        <v>189</v>
      </c>
      <c r="G3432" s="38" t="str">
        <f t="shared" si="546"/>
        <v>4.4.91.92.35</v>
      </c>
      <c r="H3432" s="23" t="s">
        <v>83</v>
      </c>
      <c r="I3432" s="38" t="str">
        <f t="shared" si="548"/>
        <v>A</v>
      </c>
      <c r="J3432" s="38">
        <f t="shared" si="547"/>
        <v>5</v>
      </c>
      <c r="K3432" s="39" t="s">
        <v>47</v>
      </c>
      <c r="L3432" s="38" t="s">
        <v>770</v>
      </c>
      <c r="M3432" s="38" t="s">
        <v>545</v>
      </c>
      <c r="N3432" s="59" t="s">
        <v>549</v>
      </c>
      <c r="O3432" s="62" t="s">
        <v>554</v>
      </c>
      <c r="T3432" s="6"/>
    </row>
    <row r="3433" spans="2:20" x14ac:dyDescent="0.25">
      <c r="B3433" s="36" t="s">
        <v>227</v>
      </c>
      <c r="C3433" s="37" t="s">
        <v>227</v>
      </c>
      <c r="D3433" s="37" t="s">
        <v>233</v>
      </c>
      <c r="E3433" s="37" t="s">
        <v>185</v>
      </c>
      <c r="F3433" s="37" t="s">
        <v>172</v>
      </c>
      <c r="G3433" s="38" t="str">
        <f t="shared" si="546"/>
        <v>4.4.91.92.36</v>
      </c>
      <c r="H3433" s="23" t="s">
        <v>84</v>
      </c>
      <c r="I3433" s="38" t="str">
        <f t="shared" si="548"/>
        <v>A</v>
      </c>
      <c r="J3433" s="38">
        <f t="shared" si="547"/>
        <v>5</v>
      </c>
      <c r="K3433" s="39" t="s">
        <v>47</v>
      </c>
      <c r="L3433" s="38" t="s">
        <v>770</v>
      </c>
      <c r="M3433" s="38" t="s">
        <v>545</v>
      </c>
      <c r="N3433" s="59" t="s">
        <v>549</v>
      </c>
      <c r="O3433" s="62" t="s">
        <v>554</v>
      </c>
      <c r="T3433" s="6"/>
    </row>
    <row r="3434" spans="2:20" x14ac:dyDescent="0.25">
      <c r="B3434" s="36" t="s">
        <v>227</v>
      </c>
      <c r="C3434" s="37" t="s">
        <v>227</v>
      </c>
      <c r="D3434" s="37" t="s">
        <v>233</v>
      </c>
      <c r="E3434" s="37" t="s">
        <v>185</v>
      </c>
      <c r="F3434" s="37" t="s">
        <v>162</v>
      </c>
      <c r="G3434" s="38" t="str">
        <f t="shared" si="546"/>
        <v>4.4.91.92.37</v>
      </c>
      <c r="H3434" s="23" t="s">
        <v>615</v>
      </c>
      <c r="I3434" s="38" t="str">
        <f t="shared" si="548"/>
        <v>A</v>
      </c>
      <c r="J3434" s="38">
        <f t="shared" si="547"/>
        <v>5</v>
      </c>
      <c r="K3434" s="39" t="s">
        <v>47</v>
      </c>
      <c r="L3434" s="38" t="s">
        <v>770</v>
      </c>
      <c r="M3434" s="38" t="s">
        <v>545</v>
      </c>
      <c r="N3434" s="59" t="s">
        <v>549</v>
      </c>
      <c r="O3434" s="62" t="s">
        <v>554</v>
      </c>
      <c r="T3434" s="6"/>
    </row>
    <row r="3435" spans="2:20" x14ac:dyDescent="0.25">
      <c r="B3435" s="36" t="s">
        <v>227</v>
      </c>
      <c r="C3435" s="37" t="s">
        <v>227</v>
      </c>
      <c r="D3435" s="37" t="s">
        <v>233</v>
      </c>
      <c r="E3435" s="37" t="s">
        <v>185</v>
      </c>
      <c r="F3435" s="37" t="s">
        <v>184</v>
      </c>
      <c r="G3435" s="38" t="str">
        <f t="shared" si="546"/>
        <v>4.4.91.92.39</v>
      </c>
      <c r="H3435" s="23" t="s">
        <v>80</v>
      </c>
      <c r="I3435" s="38" t="str">
        <f t="shared" si="548"/>
        <v>A</v>
      </c>
      <c r="J3435" s="38">
        <f t="shared" si="547"/>
        <v>5</v>
      </c>
      <c r="K3435" s="39" t="s">
        <v>47</v>
      </c>
      <c r="L3435" s="38" t="s">
        <v>770</v>
      </c>
      <c r="M3435" s="38" t="s">
        <v>545</v>
      </c>
      <c r="N3435" s="59" t="s">
        <v>549</v>
      </c>
      <c r="O3435" s="62" t="s">
        <v>554</v>
      </c>
      <c r="T3435" s="6"/>
    </row>
    <row r="3436" spans="2:20" x14ac:dyDescent="0.25">
      <c r="B3436" s="36" t="s">
        <v>227</v>
      </c>
      <c r="C3436" s="37" t="s">
        <v>227</v>
      </c>
      <c r="D3436" s="37" t="s">
        <v>233</v>
      </c>
      <c r="E3436" s="37" t="s">
        <v>185</v>
      </c>
      <c r="F3436" s="37" t="s">
        <v>153</v>
      </c>
      <c r="G3436" s="38" t="str">
        <f t="shared" si="546"/>
        <v>4.4.91.92.40</v>
      </c>
      <c r="H3436" s="23" t="s">
        <v>117</v>
      </c>
      <c r="I3436" s="38" t="str">
        <f t="shared" si="548"/>
        <v>A</v>
      </c>
      <c r="J3436" s="38">
        <f t="shared" si="547"/>
        <v>5</v>
      </c>
      <c r="K3436" s="39" t="s">
        <v>47</v>
      </c>
      <c r="L3436" s="38" t="s">
        <v>770</v>
      </c>
      <c r="M3436" s="38" t="s">
        <v>545</v>
      </c>
      <c r="N3436" s="59" t="s">
        <v>549</v>
      </c>
      <c r="O3436" s="62" t="s">
        <v>554</v>
      </c>
      <c r="T3436" s="6"/>
    </row>
    <row r="3437" spans="2:20" x14ac:dyDescent="0.25">
      <c r="B3437" s="36" t="s">
        <v>227</v>
      </c>
      <c r="C3437" s="37" t="s">
        <v>227</v>
      </c>
      <c r="D3437" s="37" t="s">
        <v>233</v>
      </c>
      <c r="E3437" s="37" t="s">
        <v>185</v>
      </c>
      <c r="F3437" s="37" t="s">
        <v>169</v>
      </c>
      <c r="G3437" s="38" t="str">
        <f t="shared" si="546"/>
        <v>4.4.91.92.47</v>
      </c>
      <c r="H3437" s="23" t="s">
        <v>108</v>
      </c>
      <c r="I3437" s="38" t="str">
        <f t="shared" si="548"/>
        <v>A</v>
      </c>
      <c r="J3437" s="38">
        <f t="shared" si="547"/>
        <v>5</v>
      </c>
      <c r="K3437" s="39" t="s">
        <v>47</v>
      </c>
      <c r="L3437" s="38" t="s">
        <v>770</v>
      </c>
      <c r="M3437" s="38" t="s">
        <v>545</v>
      </c>
      <c r="N3437" s="59" t="s">
        <v>549</v>
      </c>
      <c r="O3437" s="62" t="s">
        <v>554</v>
      </c>
      <c r="T3437" s="6"/>
    </row>
    <row r="3438" spans="2:20" x14ac:dyDescent="0.25">
      <c r="B3438" s="36" t="s">
        <v>227</v>
      </c>
      <c r="C3438" s="37" t="s">
        <v>227</v>
      </c>
      <c r="D3438" s="37" t="s">
        <v>233</v>
      </c>
      <c r="E3438" s="37" t="s">
        <v>185</v>
      </c>
      <c r="F3438" s="37" t="s">
        <v>192</v>
      </c>
      <c r="G3438" s="38" t="str">
        <f t="shared" si="546"/>
        <v>4.4.91.92.51</v>
      </c>
      <c r="H3438" s="23" t="s">
        <v>119</v>
      </c>
      <c r="I3438" s="38" t="str">
        <f t="shared" si="548"/>
        <v>A</v>
      </c>
      <c r="J3438" s="38">
        <f t="shared" si="547"/>
        <v>5</v>
      </c>
      <c r="K3438" s="39" t="s">
        <v>47</v>
      </c>
      <c r="L3438" s="38" t="s">
        <v>770</v>
      </c>
      <c r="M3438" s="38" t="s">
        <v>545</v>
      </c>
      <c r="N3438" s="59" t="s">
        <v>549</v>
      </c>
      <c r="O3438" s="62" t="s">
        <v>554</v>
      </c>
      <c r="T3438" s="6"/>
    </row>
    <row r="3439" spans="2:20" x14ac:dyDescent="0.25">
      <c r="B3439" s="36" t="s">
        <v>227</v>
      </c>
      <c r="C3439" s="37" t="s">
        <v>227</v>
      </c>
      <c r="D3439" s="37" t="s">
        <v>233</v>
      </c>
      <c r="E3439" s="37" t="s">
        <v>185</v>
      </c>
      <c r="F3439" s="37" t="s">
        <v>193</v>
      </c>
      <c r="G3439" s="38" t="str">
        <f t="shared" si="546"/>
        <v>4.4.91.92.52</v>
      </c>
      <c r="H3439" s="23" t="s">
        <v>120</v>
      </c>
      <c r="I3439" s="38" t="str">
        <f t="shared" si="548"/>
        <v>A</v>
      </c>
      <c r="J3439" s="38">
        <f t="shared" si="547"/>
        <v>5</v>
      </c>
      <c r="K3439" s="39" t="s">
        <v>47</v>
      </c>
      <c r="L3439" s="38" t="s">
        <v>770</v>
      </c>
      <c r="M3439" s="38" t="s">
        <v>545</v>
      </c>
      <c r="N3439" s="59" t="s">
        <v>549</v>
      </c>
      <c r="O3439" s="62" t="s">
        <v>554</v>
      </c>
      <c r="T3439" s="6"/>
    </row>
    <row r="3440" spans="2:20" x14ac:dyDescent="0.25">
      <c r="B3440" s="36" t="s">
        <v>227</v>
      </c>
      <c r="C3440" s="37" t="s">
        <v>227</v>
      </c>
      <c r="D3440" s="37" t="s">
        <v>233</v>
      </c>
      <c r="E3440" s="37" t="s">
        <v>185</v>
      </c>
      <c r="F3440" s="37" t="s">
        <v>199</v>
      </c>
      <c r="G3440" s="38" t="str">
        <f t="shared" si="546"/>
        <v>4.4.91.92.61</v>
      </c>
      <c r="H3440" s="23" t="s">
        <v>121</v>
      </c>
      <c r="I3440" s="38" t="str">
        <f t="shared" si="548"/>
        <v>A</v>
      </c>
      <c r="J3440" s="38">
        <f t="shared" si="547"/>
        <v>5</v>
      </c>
      <c r="K3440" s="39" t="s">
        <v>47</v>
      </c>
      <c r="L3440" s="38" t="s">
        <v>770</v>
      </c>
      <c r="M3440" s="38" t="s">
        <v>545</v>
      </c>
      <c r="N3440" s="59" t="s">
        <v>549</v>
      </c>
      <c r="O3440" s="62" t="s">
        <v>554</v>
      </c>
      <c r="T3440" s="6"/>
    </row>
    <row r="3441" spans="2:20" x14ac:dyDescent="0.25">
      <c r="B3441" s="36" t="s">
        <v>227</v>
      </c>
      <c r="C3441" s="37" t="s">
        <v>227</v>
      </c>
      <c r="D3441" s="37" t="s">
        <v>233</v>
      </c>
      <c r="E3441" s="37" t="s">
        <v>185</v>
      </c>
      <c r="F3441" s="37" t="s">
        <v>223</v>
      </c>
      <c r="G3441" s="38" t="str">
        <f t="shared" si="546"/>
        <v>4.4.91.92.93</v>
      </c>
      <c r="H3441" s="23" t="s">
        <v>504</v>
      </c>
      <c r="I3441" s="38" t="str">
        <f t="shared" si="548"/>
        <v>A</v>
      </c>
      <c r="J3441" s="38">
        <f t="shared" si="547"/>
        <v>5</v>
      </c>
      <c r="K3441" s="39" t="s">
        <v>47</v>
      </c>
      <c r="L3441" s="38" t="s">
        <v>770</v>
      </c>
      <c r="M3441" s="38" t="s">
        <v>545</v>
      </c>
      <c r="N3441" s="59" t="s">
        <v>549</v>
      </c>
      <c r="O3441" s="62" t="s">
        <v>554</v>
      </c>
      <c r="T3441" s="6"/>
    </row>
    <row r="3442" spans="2:20" x14ac:dyDescent="0.25">
      <c r="B3442" s="36" t="s">
        <v>227</v>
      </c>
      <c r="C3442" s="37" t="s">
        <v>227</v>
      </c>
      <c r="D3442" s="37" t="s">
        <v>233</v>
      </c>
      <c r="E3442" s="37" t="s">
        <v>185</v>
      </c>
      <c r="F3442" s="37" t="s">
        <v>191</v>
      </c>
      <c r="G3442" s="38" t="str">
        <f t="shared" si="546"/>
        <v>4.4.91.92.99</v>
      </c>
      <c r="H3442" s="23" t="s">
        <v>62</v>
      </c>
      <c r="I3442" s="38" t="str">
        <f t="shared" si="548"/>
        <v>A</v>
      </c>
      <c r="J3442" s="38">
        <f t="shared" si="547"/>
        <v>5</v>
      </c>
      <c r="K3442" s="39" t="s">
        <v>47</v>
      </c>
      <c r="L3442" s="38" t="s">
        <v>770</v>
      </c>
      <c r="M3442" s="38" t="s">
        <v>545</v>
      </c>
      <c r="N3442" s="59" t="s">
        <v>549</v>
      </c>
      <c r="O3442" s="62" t="s">
        <v>554</v>
      </c>
      <c r="T3442" s="6"/>
    </row>
    <row r="3443" spans="2:20" x14ac:dyDescent="0.25">
      <c r="B3443" s="30" t="s">
        <v>227</v>
      </c>
      <c r="C3443" s="31" t="s">
        <v>227</v>
      </c>
      <c r="D3443" s="31" t="s">
        <v>233</v>
      </c>
      <c r="E3443" s="31" t="s">
        <v>223</v>
      </c>
      <c r="F3443" s="31" t="s">
        <v>186</v>
      </c>
      <c r="G3443" s="32" t="str">
        <f t="shared" si="546"/>
        <v>4.4.91.93.00</v>
      </c>
      <c r="H3443" s="41" t="s">
        <v>9</v>
      </c>
      <c r="I3443" s="34" t="str">
        <f t="shared" si="548"/>
        <v>S</v>
      </c>
      <c r="J3443" s="32">
        <f t="shared" si="547"/>
        <v>4</v>
      </c>
      <c r="K3443" s="35" t="s">
        <v>46</v>
      </c>
      <c r="L3443" s="32" t="s">
        <v>770</v>
      </c>
      <c r="M3443" s="32" t="s">
        <v>545</v>
      </c>
      <c r="N3443" s="59" t="s">
        <v>549</v>
      </c>
      <c r="O3443" s="61" t="s">
        <v>554</v>
      </c>
      <c r="T3443" s="6"/>
    </row>
    <row r="3444" spans="2:20" x14ac:dyDescent="0.25">
      <c r="B3444" s="36" t="s">
        <v>227</v>
      </c>
      <c r="C3444" s="37" t="s">
        <v>227</v>
      </c>
      <c r="D3444" s="37" t="s">
        <v>233</v>
      </c>
      <c r="E3444" s="37" t="s">
        <v>223</v>
      </c>
      <c r="F3444" s="37" t="s">
        <v>173</v>
      </c>
      <c r="G3444" s="38" t="str">
        <f t="shared" si="546"/>
        <v>4.4.91.93.01</v>
      </c>
      <c r="H3444" s="23" t="s">
        <v>505</v>
      </c>
      <c r="I3444" s="38" t="str">
        <f t="shared" si="548"/>
        <v>A</v>
      </c>
      <c r="J3444" s="38">
        <f t="shared" si="547"/>
        <v>5</v>
      </c>
      <c r="K3444" s="39" t="s">
        <v>47</v>
      </c>
      <c r="L3444" s="38" t="s">
        <v>770</v>
      </c>
      <c r="M3444" s="38" t="s">
        <v>545</v>
      </c>
      <c r="N3444" s="59" t="s">
        <v>549</v>
      </c>
      <c r="O3444" s="62" t="s">
        <v>554</v>
      </c>
      <c r="T3444" s="6"/>
    </row>
    <row r="3445" spans="2:20" x14ac:dyDescent="0.25">
      <c r="B3445" s="36" t="s">
        <v>227</v>
      </c>
      <c r="C3445" s="37" t="s">
        <v>227</v>
      </c>
      <c r="D3445" s="37" t="s">
        <v>233</v>
      </c>
      <c r="E3445" s="37" t="s">
        <v>223</v>
      </c>
      <c r="F3445" s="37" t="s">
        <v>138</v>
      </c>
      <c r="G3445" s="38" t="str">
        <f t="shared" si="546"/>
        <v>4.4.91.93.02</v>
      </c>
      <c r="H3445" s="23" t="s">
        <v>506</v>
      </c>
      <c r="I3445" s="38" t="str">
        <f t="shared" si="548"/>
        <v>A</v>
      </c>
      <c r="J3445" s="38">
        <f t="shared" si="547"/>
        <v>5</v>
      </c>
      <c r="K3445" s="39" t="s">
        <v>47</v>
      </c>
      <c r="L3445" s="38" t="s">
        <v>770</v>
      </c>
      <c r="M3445" s="38" t="s">
        <v>545</v>
      </c>
      <c r="N3445" s="59" t="s">
        <v>549</v>
      </c>
      <c r="O3445" s="62" t="s">
        <v>554</v>
      </c>
      <c r="T3445" s="6"/>
    </row>
    <row r="3446" spans="2:20" x14ac:dyDescent="0.25">
      <c r="B3446" s="36" t="s">
        <v>227</v>
      </c>
      <c r="C3446" s="37" t="s">
        <v>227</v>
      </c>
      <c r="D3446" s="37" t="s">
        <v>233</v>
      </c>
      <c r="E3446" s="37" t="s">
        <v>223</v>
      </c>
      <c r="F3446" s="37" t="s">
        <v>191</v>
      </c>
      <c r="G3446" s="38" t="str">
        <f t="shared" si="546"/>
        <v>4.4.91.93.99</v>
      </c>
      <c r="H3446" s="23" t="s">
        <v>509</v>
      </c>
      <c r="I3446" s="38" t="str">
        <f t="shared" si="548"/>
        <v>A</v>
      </c>
      <c r="J3446" s="38">
        <f t="shared" si="547"/>
        <v>5</v>
      </c>
      <c r="K3446" s="39" t="s">
        <v>47</v>
      </c>
      <c r="L3446" s="38" t="s">
        <v>770</v>
      </c>
      <c r="M3446" s="38" t="s">
        <v>545</v>
      </c>
      <c r="N3446" s="59" t="s">
        <v>549</v>
      </c>
      <c r="O3446" s="62" t="s">
        <v>554</v>
      </c>
      <c r="T3446" s="6"/>
    </row>
    <row r="3447" spans="2:20" x14ac:dyDescent="0.25">
      <c r="B3447" s="30" t="s">
        <v>227</v>
      </c>
      <c r="C3447" s="31" t="s">
        <v>227</v>
      </c>
      <c r="D3447" s="31" t="s">
        <v>233</v>
      </c>
      <c r="E3447" s="31" t="s">
        <v>225</v>
      </c>
      <c r="F3447" s="31" t="s">
        <v>186</v>
      </c>
      <c r="G3447" s="32" t="str">
        <f t="shared" si="546"/>
        <v>4.4.91.95.00</v>
      </c>
      <c r="H3447" s="41" t="s">
        <v>116</v>
      </c>
      <c r="I3447" s="34" t="str">
        <f t="shared" si="548"/>
        <v>S</v>
      </c>
      <c r="J3447" s="32">
        <f t="shared" si="547"/>
        <v>4</v>
      </c>
      <c r="K3447" s="35" t="s">
        <v>46</v>
      </c>
      <c r="L3447" s="32" t="s">
        <v>770</v>
      </c>
      <c r="M3447" s="32" t="s">
        <v>545</v>
      </c>
      <c r="N3447" s="59" t="s">
        <v>549</v>
      </c>
      <c r="O3447" s="61" t="s">
        <v>554</v>
      </c>
      <c r="T3447" s="6"/>
    </row>
    <row r="3448" spans="2:20" x14ac:dyDescent="0.25">
      <c r="B3448" s="36" t="s">
        <v>227</v>
      </c>
      <c r="C3448" s="37" t="s">
        <v>227</v>
      </c>
      <c r="D3448" s="37" t="s">
        <v>233</v>
      </c>
      <c r="E3448" s="37" t="s">
        <v>225</v>
      </c>
      <c r="F3448" s="37" t="s">
        <v>173</v>
      </c>
      <c r="G3448" s="38" t="str">
        <f t="shared" si="546"/>
        <v>4.4.91.95.01</v>
      </c>
      <c r="H3448" s="23" t="s">
        <v>734</v>
      </c>
      <c r="I3448" s="38" t="str">
        <f t="shared" si="548"/>
        <v>A</v>
      </c>
      <c r="J3448" s="38">
        <f t="shared" si="547"/>
        <v>5</v>
      </c>
      <c r="K3448" s="39" t="s">
        <v>47</v>
      </c>
      <c r="L3448" s="38" t="s">
        <v>770</v>
      </c>
      <c r="M3448" s="38" t="s">
        <v>545</v>
      </c>
      <c r="N3448" s="59" t="s">
        <v>549</v>
      </c>
      <c r="O3448" s="62" t="s">
        <v>554</v>
      </c>
      <c r="T3448" s="6"/>
    </row>
    <row r="3449" spans="2:20" x14ac:dyDescent="0.25">
      <c r="B3449" s="30" t="s">
        <v>227</v>
      </c>
      <c r="C3449" s="31" t="s">
        <v>227</v>
      </c>
      <c r="D3449" s="31" t="s">
        <v>185</v>
      </c>
      <c r="E3449" s="31" t="s">
        <v>186</v>
      </c>
      <c r="F3449" s="31" t="s">
        <v>186</v>
      </c>
      <c r="G3449" s="32" t="str">
        <f t="shared" si="546"/>
        <v>4.4.92.00.00</v>
      </c>
      <c r="H3449" s="41" t="s">
        <v>766</v>
      </c>
      <c r="I3449" s="32" t="str">
        <f t="shared" si="548"/>
        <v>S</v>
      </c>
      <c r="J3449" s="32">
        <f t="shared" si="547"/>
        <v>3</v>
      </c>
      <c r="K3449" s="35" t="s">
        <v>43</v>
      </c>
      <c r="L3449" s="38" t="s">
        <v>770</v>
      </c>
      <c r="M3449" s="32" t="s">
        <v>544</v>
      </c>
      <c r="N3449" s="59" t="s">
        <v>549</v>
      </c>
      <c r="O3449" s="61" t="s">
        <v>554</v>
      </c>
      <c r="T3449" s="6"/>
    </row>
    <row r="3450" spans="2:20" x14ac:dyDescent="0.25">
      <c r="B3450" s="30" t="s">
        <v>227</v>
      </c>
      <c r="C3450" s="31" t="s">
        <v>227</v>
      </c>
      <c r="D3450" s="31" t="s">
        <v>185</v>
      </c>
      <c r="E3450" s="31" t="s">
        <v>192</v>
      </c>
      <c r="F3450" s="31" t="s">
        <v>186</v>
      </c>
      <c r="G3450" s="32" t="str">
        <f t="shared" si="546"/>
        <v>4.4.92.51.00</v>
      </c>
      <c r="H3450" s="41" t="s">
        <v>119</v>
      </c>
      <c r="I3450" s="32" t="str">
        <f t="shared" si="548"/>
        <v>S</v>
      </c>
      <c r="J3450" s="32">
        <f t="shared" si="547"/>
        <v>4</v>
      </c>
      <c r="K3450" s="35" t="s">
        <v>46</v>
      </c>
      <c r="L3450" s="32" t="s">
        <v>770</v>
      </c>
      <c r="M3450" s="32" t="s">
        <v>544</v>
      </c>
      <c r="N3450" s="59" t="s">
        <v>549</v>
      </c>
      <c r="O3450" s="61" t="s">
        <v>554</v>
      </c>
      <c r="T3450" s="6"/>
    </row>
    <row r="3451" spans="2:20" x14ac:dyDescent="0.25">
      <c r="B3451" s="36" t="s">
        <v>227</v>
      </c>
      <c r="C3451" s="37" t="s">
        <v>227</v>
      </c>
      <c r="D3451" s="37" t="s">
        <v>185</v>
      </c>
      <c r="E3451" s="37" t="s">
        <v>192</v>
      </c>
      <c r="F3451" s="37" t="s">
        <v>143</v>
      </c>
      <c r="G3451" s="38" t="str">
        <f t="shared" si="546"/>
        <v>4.4.92.51.07</v>
      </c>
      <c r="H3451" s="23" t="s">
        <v>715</v>
      </c>
      <c r="I3451" s="38" t="str">
        <f t="shared" si="548"/>
        <v>A</v>
      </c>
      <c r="J3451" s="38">
        <f t="shared" si="547"/>
        <v>5</v>
      </c>
      <c r="K3451" s="39" t="s">
        <v>47</v>
      </c>
      <c r="L3451" s="38" t="s">
        <v>770</v>
      </c>
      <c r="M3451" s="38" t="s">
        <v>545</v>
      </c>
      <c r="N3451" s="59" t="s">
        <v>549</v>
      </c>
      <c r="O3451" s="62" t="s">
        <v>554</v>
      </c>
      <c r="T3451" s="6"/>
    </row>
    <row r="3452" spans="2:20" x14ac:dyDescent="0.25">
      <c r="B3452" s="36" t="s">
        <v>227</v>
      </c>
      <c r="C3452" s="37" t="s">
        <v>227</v>
      </c>
      <c r="D3452" s="37" t="s">
        <v>185</v>
      </c>
      <c r="E3452" s="37" t="s">
        <v>192</v>
      </c>
      <c r="F3452" s="37" t="s">
        <v>217</v>
      </c>
      <c r="G3452" s="38" t="str">
        <f t="shared" si="546"/>
        <v>4.4.92.51.80</v>
      </c>
      <c r="H3452" s="23" t="s">
        <v>7</v>
      </c>
      <c r="I3452" s="38" t="str">
        <f t="shared" si="548"/>
        <v>A</v>
      </c>
      <c r="J3452" s="38">
        <f t="shared" si="547"/>
        <v>5</v>
      </c>
      <c r="K3452" s="39" t="s">
        <v>47</v>
      </c>
      <c r="L3452" s="38" t="s">
        <v>770</v>
      </c>
      <c r="M3452" s="38" t="s">
        <v>545</v>
      </c>
      <c r="N3452" s="59" t="s">
        <v>549</v>
      </c>
      <c r="O3452" s="62" t="s">
        <v>554</v>
      </c>
      <c r="T3452" s="6"/>
    </row>
    <row r="3453" spans="2:20" x14ac:dyDescent="0.25">
      <c r="B3453" s="36" t="s">
        <v>227</v>
      </c>
      <c r="C3453" s="37" t="s">
        <v>227</v>
      </c>
      <c r="D3453" s="37" t="s">
        <v>185</v>
      </c>
      <c r="E3453" s="37" t="s">
        <v>192</v>
      </c>
      <c r="F3453" s="37" t="s">
        <v>233</v>
      </c>
      <c r="G3453" s="38" t="str">
        <f t="shared" si="546"/>
        <v>4.4.92.51.91</v>
      </c>
      <c r="H3453" s="23" t="s">
        <v>6</v>
      </c>
      <c r="I3453" s="38" t="str">
        <f t="shared" si="548"/>
        <v>A</v>
      </c>
      <c r="J3453" s="38">
        <f t="shared" si="547"/>
        <v>5</v>
      </c>
      <c r="K3453" s="39" t="s">
        <v>47</v>
      </c>
      <c r="L3453" s="38" t="s">
        <v>770</v>
      </c>
      <c r="M3453" s="38" t="s">
        <v>545</v>
      </c>
      <c r="N3453" s="59" t="s">
        <v>549</v>
      </c>
      <c r="O3453" s="62" t="s">
        <v>554</v>
      </c>
      <c r="T3453" s="6"/>
    </row>
    <row r="3454" spans="2:20" x14ac:dyDescent="0.25">
      <c r="B3454" s="36" t="s">
        <v>227</v>
      </c>
      <c r="C3454" s="37" t="s">
        <v>227</v>
      </c>
      <c r="D3454" s="37" t="s">
        <v>185</v>
      </c>
      <c r="E3454" s="37" t="s">
        <v>192</v>
      </c>
      <c r="F3454" s="37" t="s">
        <v>185</v>
      </c>
      <c r="G3454" s="38" t="str">
        <f t="shared" si="546"/>
        <v>4.4.92.51.92</v>
      </c>
      <c r="H3454" s="23" t="s">
        <v>716</v>
      </c>
      <c r="I3454" s="38" t="str">
        <f t="shared" si="548"/>
        <v>A</v>
      </c>
      <c r="J3454" s="38">
        <f t="shared" si="547"/>
        <v>5</v>
      </c>
      <c r="K3454" s="39" t="s">
        <v>47</v>
      </c>
      <c r="L3454" s="38" t="s">
        <v>770</v>
      </c>
      <c r="M3454" s="38" t="s">
        <v>545</v>
      </c>
      <c r="N3454" s="59" t="s">
        <v>549</v>
      </c>
      <c r="O3454" s="62" t="s">
        <v>554</v>
      </c>
      <c r="T3454" s="6"/>
    </row>
    <row r="3455" spans="2:20" x14ac:dyDescent="0.25">
      <c r="B3455" s="36" t="s">
        <v>227</v>
      </c>
      <c r="C3455" s="37" t="s">
        <v>227</v>
      </c>
      <c r="D3455" s="37" t="s">
        <v>185</v>
      </c>
      <c r="E3455" s="37" t="s">
        <v>192</v>
      </c>
      <c r="F3455" s="37" t="s">
        <v>223</v>
      </c>
      <c r="G3455" s="38" t="str">
        <f t="shared" si="546"/>
        <v>4.4.92.51.93</v>
      </c>
      <c r="H3455" s="23" t="s">
        <v>717</v>
      </c>
      <c r="I3455" s="38" t="str">
        <f t="shared" si="548"/>
        <v>A</v>
      </c>
      <c r="J3455" s="38">
        <f t="shared" si="547"/>
        <v>5</v>
      </c>
      <c r="K3455" s="39" t="s">
        <v>47</v>
      </c>
      <c r="L3455" s="38" t="s">
        <v>770</v>
      </c>
      <c r="M3455" s="38" t="s">
        <v>545</v>
      </c>
      <c r="N3455" s="59" t="s">
        <v>549</v>
      </c>
      <c r="O3455" s="62" t="s">
        <v>554</v>
      </c>
      <c r="T3455" s="6"/>
    </row>
    <row r="3456" spans="2:20" x14ac:dyDescent="0.25">
      <c r="B3456" s="36" t="s">
        <v>227</v>
      </c>
      <c r="C3456" s="37" t="s">
        <v>227</v>
      </c>
      <c r="D3456" s="37" t="s">
        <v>185</v>
      </c>
      <c r="E3456" s="37" t="s">
        <v>192</v>
      </c>
      <c r="F3456" s="37" t="s">
        <v>413</v>
      </c>
      <c r="G3456" s="38" t="str">
        <f t="shared" si="546"/>
        <v>4.4.92.51.97</v>
      </c>
      <c r="H3456" s="23" t="s">
        <v>718</v>
      </c>
      <c r="I3456" s="38" t="str">
        <f t="shared" si="548"/>
        <v>A</v>
      </c>
      <c r="J3456" s="38">
        <f t="shared" si="547"/>
        <v>5</v>
      </c>
      <c r="K3456" s="39" t="s">
        <v>47</v>
      </c>
      <c r="L3456" s="38" t="s">
        <v>770</v>
      </c>
      <c r="M3456" s="38" t="s">
        <v>545</v>
      </c>
      <c r="N3456" s="59" t="s">
        <v>549</v>
      </c>
      <c r="O3456" s="62" t="s">
        <v>554</v>
      </c>
      <c r="T3456" s="6"/>
    </row>
    <row r="3457" spans="2:26" x14ac:dyDescent="0.25">
      <c r="B3457" s="36" t="s">
        <v>227</v>
      </c>
      <c r="C3457" s="37" t="s">
        <v>227</v>
      </c>
      <c r="D3457" s="37" t="s">
        <v>185</v>
      </c>
      <c r="E3457" s="37" t="s">
        <v>192</v>
      </c>
      <c r="F3457" s="37" t="s">
        <v>414</v>
      </c>
      <c r="G3457" s="38" t="str">
        <f t="shared" si="546"/>
        <v>4.4.92.51.98</v>
      </c>
      <c r="H3457" s="23" t="s">
        <v>719</v>
      </c>
      <c r="I3457" s="38" t="str">
        <f t="shared" si="548"/>
        <v>A</v>
      </c>
      <c r="J3457" s="38">
        <f t="shared" si="547"/>
        <v>5</v>
      </c>
      <c r="K3457" s="39" t="s">
        <v>47</v>
      </c>
      <c r="L3457" s="38" t="s">
        <v>770</v>
      </c>
      <c r="M3457" s="38" t="s">
        <v>545</v>
      </c>
      <c r="N3457" s="59" t="s">
        <v>549</v>
      </c>
      <c r="O3457" s="62" t="s">
        <v>554</v>
      </c>
      <c r="T3457" s="6"/>
    </row>
    <row r="3458" spans="2:26" x14ac:dyDescent="0.25">
      <c r="B3458" s="36" t="s">
        <v>227</v>
      </c>
      <c r="C3458" s="37" t="s">
        <v>227</v>
      </c>
      <c r="D3458" s="37" t="s">
        <v>185</v>
      </c>
      <c r="E3458" s="37" t="s">
        <v>192</v>
      </c>
      <c r="F3458" s="37" t="s">
        <v>191</v>
      </c>
      <c r="G3458" s="38" t="str">
        <f t="shared" si="546"/>
        <v>4.4.92.51.99</v>
      </c>
      <c r="H3458" s="23" t="s">
        <v>513</v>
      </c>
      <c r="I3458" s="38" t="str">
        <f t="shared" si="548"/>
        <v>A</v>
      </c>
      <c r="J3458" s="38">
        <f t="shared" si="547"/>
        <v>5</v>
      </c>
      <c r="K3458" s="39" t="s">
        <v>47</v>
      </c>
      <c r="L3458" s="38" t="s">
        <v>770</v>
      </c>
      <c r="M3458" s="38" t="s">
        <v>545</v>
      </c>
      <c r="N3458" s="59" t="s">
        <v>549</v>
      </c>
      <c r="O3458" s="62" t="s">
        <v>554</v>
      </c>
      <c r="T3458" s="6"/>
    </row>
    <row r="3459" spans="2:26" s="3" customFormat="1" x14ac:dyDescent="0.25">
      <c r="B3459" s="30" t="s">
        <v>227</v>
      </c>
      <c r="C3459" s="31" t="s">
        <v>227</v>
      </c>
      <c r="D3459" s="31" t="s">
        <v>185</v>
      </c>
      <c r="E3459" s="31" t="s">
        <v>193</v>
      </c>
      <c r="F3459" s="31" t="s">
        <v>186</v>
      </c>
      <c r="G3459" s="32" t="str">
        <f t="shared" si="546"/>
        <v>4.4.92.52.00</v>
      </c>
      <c r="H3459" s="41" t="s">
        <v>120</v>
      </c>
      <c r="I3459" s="34" t="str">
        <f t="shared" si="548"/>
        <v>S</v>
      </c>
      <c r="J3459" s="32">
        <f t="shared" si="547"/>
        <v>4</v>
      </c>
      <c r="K3459" s="35" t="s">
        <v>46</v>
      </c>
      <c r="L3459" s="32" t="s">
        <v>770</v>
      </c>
      <c r="M3459" s="32" t="s">
        <v>544</v>
      </c>
      <c r="N3459" s="59" t="s">
        <v>549</v>
      </c>
      <c r="O3459" s="61" t="s">
        <v>554</v>
      </c>
      <c r="Q3459" s="2" t="str">
        <f t="shared" ref="Q3459:Q3496" si="549">B3459&amp;"."&amp;C3459&amp;"."&amp;D3459&amp;"."&amp;E3459&amp;"."&amp;F3459</f>
        <v>4.4.92.52.00</v>
      </c>
      <c r="R3459" s="2" t="str">
        <f t="shared" ref="R3459:R3496" si="550">SUBSTITUTE(Q3459,".","")</f>
        <v>44925200</v>
      </c>
      <c r="S3459" s="2" t="b">
        <f t="shared" ref="S3459:S3496" si="551">R3459=T3459</f>
        <v>1</v>
      </c>
      <c r="T3459" s="6" t="str">
        <f t="shared" ref="T3459:T3496" si="552">TRIM(SUBSTITUTE(TEXT(G3459,"00000000"),".",""))</f>
        <v>44925200</v>
      </c>
      <c r="V3459" s="11" t="str">
        <f t="shared" ref="V3459:V3496" si="553">IF(IFERROR(SEARCH("Último",K3459),0)&gt;0,"A","S")</f>
        <v>S</v>
      </c>
      <c r="W3459" s="3" t="b">
        <f t="shared" ref="W3459:W3496" si="554">V3459=I3459</f>
        <v>1</v>
      </c>
      <c r="Y3459" s="2" t="str">
        <f t="shared" ref="Y3459:Y3496" si="555">G3459&amp;" - "&amp;H3459</f>
        <v>4.4.92.52.00 - EQUIPAMENTOS E MATERIAL PERMANENTE</v>
      </c>
      <c r="Z3459" s="2" t="s">
        <v>549</v>
      </c>
    </row>
    <row r="3460" spans="2:26" s="3" customFormat="1" x14ac:dyDescent="0.25">
      <c r="B3460" s="36" t="s">
        <v>227</v>
      </c>
      <c r="C3460" s="37" t="s">
        <v>227</v>
      </c>
      <c r="D3460" s="37" t="s">
        <v>185</v>
      </c>
      <c r="E3460" s="37" t="s">
        <v>193</v>
      </c>
      <c r="F3460" s="37" t="s">
        <v>138</v>
      </c>
      <c r="G3460" s="38" t="str">
        <f t="shared" si="546"/>
        <v>4.4.92.52.02</v>
      </c>
      <c r="H3460" s="23" t="s">
        <v>373</v>
      </c>
      <c r="I3460" s="38" t="str">
        <f t="shared" si="548"/>
        <v>A</v>
      </c>
      <c r="J3460" s="38">
        <f t="shared" si="547"/>
        <v>5</v>
      </c>
      <c r="K3460" s="39" t="s">
        <v>47</v>
      </c>
      <c r="L3460" s="38" t="s">
        <v>770</v>
      </c>
      <c r="M3460" s="38" t="s">
        <v>545</v>
      </c>
      <c r="N3460" s="59" t="s">
        <v>549</v>
      </c>
      <c r="O3460" s="62" t="s">
        <v>554</v>
      </c>
      <c r="Q3460" s="2" t="str">
        <f t="shared" si="549"/>
        <v>4.4.92.52.02</v>
      </c>
      <c r="R3460" s="2" t="str">
        <f t="shared" si="550"/>
        <v>44925202</v>
      </c>
      <c r="S3460" s="2" t="b">
        <f t="shared" si="551"/>
        <v>1</v>
      </c>
      <c r="T3460" s="6" t="str">
        <f t="shared" si="552"/>
        <v>44925202</v>
      </c>
      <c r="V3460" s="11" t="str">
        <f t="shared" si="553"/>
        <v>A</v>
      </c>
      <c r="W3460" s="3" t="b">
        <f t="shared" si="554"/>
        <v>1</v>
      </c>
      <c r="Y3460" s="2" t="str">
        <f t="shared" si="555"/>
        <v>4.4.92.52.02 - AERONAVES</v>
      </c>
      <c r="Z3460" s="2" t="s">
        <v>549</v>
      </c>
    </row>
    <row r="3461" spans="2:26" s="3" customFormat="1" x14ac:dyDescent="0.25">
      <c r="B3461" s="36" t="s">
        <v>227</v>
      </c>
      <c r="C3461" s="37" t="s">
        <v>227</v>
      </c>
      <c r="D3461" s="37" t="s">
        <v>185</v>
      </c>
      <c r="E3461" s="37" t="s">
        <v>193</v>
      </c>
      <c r="F3461" s="37" t="s">
        <v>140</v>
      </c>
      <c r="G3461" s="38" t="str">
        <f t="shared" si="546"/>
        <v>4.4.92.52.04</v>
      </c>
      <c r="H3461" s="23" t="s">
        <v>374</v>
      </c>
      <c r="I3461" s="38" t="str">
        <f t="shared" si="548"/>
        <v>A</v>
      </c>
      <c r="J3461" s="38">
        <f t="shared" si="547"/>
        <v>5</v>
      </c>
      <c r="K3461" s="39" t="s">
        <v>47</v>
      </c>
      <c r="L3461" s="38" t="s">
        <v>770</v>
      </c>
      <c r="M3461" s="38" t="s">
        <v>545</v>
      </c>
      <c r="N3461" s="59" t="s">
        <v>549</v>
      </c>
      <c r="O3461" s="62" t="s">
        <v>554</v>
      </c>
      <c r="Q3461" s="2" t="str">
        <f t="shared" si="549"/>
        <v>4.4.92.52.04</v>
      </c>
      <c r="R3461" s="2" t="str">
        <f t="shared" si="550"/>
        <v>44925204</v>
      </c>
      <c r="S3461" s="2" t="b">
        <f t="shared" si="551"/>
        <v>1</v>
      </c>
      <c r="T3461" s="6" t="str">
        <f t="shared" si="552"/>
        <v>44925204</v>
      </c>
      <c r="V3461" s="11" t="str">
        <f t="shared" si="553"/>
        <v>A</v>
      </c>
      <c r="W3461" s="3" t="b">
        <f t="shared" si="554"/>
        <v>1</v>
      </c>
      <c r="Y3461" s="2" t="str">
        <f t="shared" si="555"/>
        <v>4.4.92.52.04 - APARELHOS DE MEDIÇÃO E ORIENTAÇÃO</v>
      </c>
      <c r="Z3461" s="2" t="s">
        <v>549</v>
      </c>
    </row>
    <row r="3462" spans="2:26" s="3" customFormat="1" x14ac:dyDescent="0.25">
      <c r="B3462" s="36" t="s">
        <v>227</v>
      </c>
      <c r="C3462" s="37" t="s">
        <v>227</v>
      </c>
      <c r="D3462" s="37" t="s">
        <v>185</v>
      </c>
      <c r="E3462" s="37" t="s">
        <v>193</v>
      </c>
      <c r="F3462" s="37" t="s">
        <v>142</v>
      </c>
      <c r="G3462" s="38" t="str">
        <f t="shared" si="546"/>
        <v>4.4.92.52.06</v>
      </c>
      <c r="H3462" s="23" t="s">
        <v>375</v>
      </c>
      <c r="I3462" s="38" t="str">
        <f t="shared" si="548"/>
        <v>A</v>
      </c>
      <c r="J3462" s="38">
        <f t="shared" si="547"/>
        <v>5</v>
      </c>
      <c r="K3462" s="39" t="s">
        <v>47</v>
      </c>
      <c r="L3462" s="38" t="s">
        <v>770</v>
      </c>
      <c r="M3462" s="38" t="s">
        <v>545</v>
      </c>
      <c r="N3462" s="59" t="s">
        <v>549</v>
      </c>
      <c r="O3462" s="62" t="s">
        <v>554</v>
      </c>
      <c r="Q3462" s="2" t="str">
        <f t="shared" si="549"/>
        <v>4.4.92.52.06</v>
      </c>
      <c r="R3462" s="2" t="str">
        <f t="shared" si="550"/>
        <v>44925206</v>
      </c>
      <c r="S3462" s="2" t="b">
        <f t="shared" si="551"/>
        <v>1</v>
      </c>
      <c r="T3462" s="6" t="str">
        <f t="shared" si="552"/>
        <v>44925206</v>
      </c>
      <c r="V3462" s="11" t="str">
        <f t="shared" si="553"/>
        <v>A</v>
      </c>
      <c r="W3462" s="3" t="b">
        <f t="shared" si="554"/>
        <v>1</v>
      </c>
      <c r="Y3462" s="2" t="str">
        <f t="shared" si="555"/>
        <v>4.4.92.52.06 - APARELHOS E EQUIPAMENTOS DE COMUNICAÇÃO</v>
      </c>
      <c r="Z3462" s="2" t="s">
        <v>549</v>
      </c>
    </row>
    <row r="3463" spans="2:26" s="3" customFormat="1" x14ac:dyDescent="0.25">
      <c r="B3463" s="36" t="s">
        <v>227</v>
      </c>
      <c r="C3463" s="37" t="s">
        <v>227</v>
      </c>
      <c r="D3463" s="37" t="s">
        <v>185</v>
      </c>
      <c r="E3463" s="37" t="s">
        <v>193</v>
      </c>
      <c r="F3463" s="37" t="s">
        <v>144</v>
      </c>
      <c r="G3463" s="38" t="str">
        <f t="shared" si="546"/>
        <v>4.4.92.52.08</v>
      </c>
      <c r="H3463" s="23" t="s">
        <v>720</v>
      </c>
      <c r="I3463" s="38" t="str">
        <f t="shared" si="548"/>
        <v>A</v>
      </c>
      <c r="J3463" s="38">
        <f t="shared" si="547"/>
        <v>5</v>
      </c>
      <c r="K3463" s="39" t="s">
        <v>47</v>
      </c>
      <c r="L3463" s="38" t="s">
        <v>770</v>
      </c>
      <c r="M3463" s="38" t="s">
        <v>545</v>
      </c>
      <c r="N3463" s="59" t="s">
        <v>549</v>
      </c>
      <c r="O3463" s="62" t="s">
        <v>554</v>
      </c>
      <c r="Q3463" s="2" t="str">
        <f t="shared" si="549"/>
        <v>4.4.92.52.08</v>
      </c>
      <c r="R3463" s="2" t="str">
        <f t="shared" si="550"/>
        <v>44925208</v>
      </c>
      <c r="S3463" s="2" t="b">
        <f t="shared" si="551"/>
        <v>1</v>
      </c>
      <c r="T3463" s="6" t="str">
        <f t="shared" si="552"/>
        <v>44925208</v>
      </c>
      <c r="V3463" s="11" t="str">
        <f t="shared" si="553"/>
        <v>A</v>
      </c>
      <c r="W3463" s="3" t="b">
        <f t="shared" si="554"/>
        <v>1</v>
      </c>
      <c r="Y3463" s="2" t="str">
        <f t="shared" si="555"/>
        <v>4.4.92.52.08 - APARELHOS, EQUIPAMENTOS, UTENSÍLIOS MÉDICO-ODONTOLÓGICO, LABORATORIAL E HOSPITALAR</v>
      </c>
      <c r="Z3463" s="2" t="s">
        <v>549</v>
      </c>
    </row>
    <row r="3464" spans="2:26" s="3" customFormat="1" x14ac:dyDescent="0.25">
      <c r="B3464" s="36" t="s">
        <v>227</v>
      </c>
      <c r="C3464" s="37" t="s">
        <v>227</v>
      </c>
      <c r="D3464" s="37" t="s">
        <v>185</v>
      </c>
      <c r="E3464" s="37" t="s">
        <v>193</v>
      </c>
      <c r="F3464" s="37" t="s">
        <v>183</v>
      </c>
      <c r="G3464" s="38" t="str">
        <f t="shared" si="546"/>
        <v>4.4.92.52.10</v>
      </c>
      <c r="H3464" s="23" t="s">
        <v>376</v>
      </c>
      <c r="I3464" s="38" t="str">
        <f t="shared" si="548"/>
        <v>A</v>
      </c>
      <c r="J3464" s="38">
        <f t="shared" si="547"/>
        <v>5</v>
      </c>
      <c r="K3464" s="39" t="s">
        <v>47</v>
      </c>
      <c r="L3464" s="38" t="s">
        <v>770</v>
      </c>
      <c r="M3464" s="38" t="s">
        <v>545</v>
      </c>
      <c r="N3464" s="59" t="s">
        <v>549</v>
      </c>
      <c r="O3464" s="62" t="s">
        <v>554</v>
      </c>
      <c r="Q3464" s="2" t="str">
        <f t="shared" si="549"/>
        <v>4.4.92.52.10</v>
      </c>
      <c r="R3464" s="2" t="str">
        <f t="shared" si="550"/>
        <v>44925210</v>
      </c>
      <c r="S3464" s="2" t="b">
        <f t="shared" si="551"/>
        <v>1</v>
      </c>
      <c r="T3464" s="6" t="str">
        <f t="shared" si="552"/>
        <v>44925210</v>
      </c>
      <c r="V3464" s="11" t="str">
        <f t="shared" si="553"/>
        <v>A</v>
      </c>
      <c r="W3464" s="3" t="b">
        <f t="shared" si="554"/>
        <v>1</v>
      </c>
      <c r="Y3464" s="2" t="str">
        <f t="shared" si="555"/>
        <v>4.4.92.52.10 - APARELHOS E EQUIPAMENTOS PARA ESPORTES E DIVERSÕES</v>
      </c>
      <c r="Z3464" s="2" t="s">
        <v>549</v>
      </c>
    </row>
    <row r="3465" spans="2:26" s="3" customFormat="1" x14ac:dyDescent="0.25">
      <c r="B3465" s="36" t="s">
        <v>227</v>
      </c>
      <c r="C3465" s="37" t="s">
        <v>227</v>
      </c>
      <c r="D3465" s="37" t="s">
        <v>185</v>
      </c>
      <c r="E3465" s="37" t="s">
        <v>193</v>
      </c>
      <c r="F3465" s="37" t="s">
        <v>145</v>
      </c>
      <c r="G3465" s="38" t="str">
        <f t="shared" ref="G3465:G3528" si="556">B3465&amp;"."&amp;C3465&amp;"."&amp;D3465&amp;"."&amp;E3465&amp;"."&amp;F3465</f>
        <v>4.4.92.52.12</v>
      </c>
      <c r="H3465" s="23" t="s">
        <v>377</v>
      </c>
      <c r="I3465" s="38" t="str">
        <f t="shared" si="548"/>
        <v>A</v>
      </c>
      <c r="J3465" s="38">
        <f t="shared" ref="J3465:J3528" si="557">IF( (VALUE(F3465) &gt; 0), 5,IF( (VALUE(E3465) &gt; 0), 4,IF( (VALUE(D3465) &gt; 0), 3,IF( (VALUE(C3465) &gt; 0), 2,1))))</f>
        <v>5</v>
      </c>
      <c r="K3465" s="39" t="s">
        <v>47</v>
      </c>
      <c r="L3465" s="38" t="s">
        <v>770</v>
      </c>
      <c r="M3465" s="38" t="s">
        <v>545</v>
      </c>
      <c r="N3465" s="59" t="s">
        <v>549</v>
      </c>
      <c r="O3465" s="62" t="s">
        <v>554</v>
      </c>
      <c r="Q3465" s="2" t="str">
        <f t="shared" si="549"/>
        <v>4.4.92.52.12</v>
      </c>
      <c r="R3465" s="2" t="str">
        <f t="shared" si="550"/>
        <v>44925212</v>
      </c>
      <c r="S3465" s="2" t="b">
        <f t="shared" si="551"/>
        <v>1</v>
      </c>
      <c r="T3465" s="6" t="str">
        <f t="shared" si="552"/>
        <v>44925212</v>
      </c>
      <c r="V3465" s="11" t="str">
        <f t="shared" si="553"/>
        <v>A</v>
      </c>
      <c r="W3465" s="3" t="b">
        <f t="shared" si="554"/>
        <v>1</v>
      </c>
      <c r="Y3465" s="2" t="str">
        <f t="shared" si="555"/>
        <v>4.4.92.52.12 - APARELHOS E UTENSÍLIOS DOMÉSTICOS</v>
      </c>
      <c r="Z3465" s="2" t="s">
        <v>549</v>
      </c>
    </row>
    <row r="3466" spans="2:26" s="3" customFormat="1" x14ac:dyDescent="0.25">
      <c r="B3466" s="36" t="s">
        <v>227</v>
      </c>
      <c r="C3466" s="37" t="s">
        <v>227</v>
      </c>
      <c r="D3466" s="37" t="s">
        <v>185</v>
      </c>
      <c r="E3466" s="37" t="s">
        <v>193</v>
      </c>
      <c r="F3466" s="37" t="s">
        <v>176</v>
      </c>
      <c r="G3466" s="38" t="str">
        <f t="shared" si="556"/>
        <v>4.4.92.52.14</v>
      </c>
      <c r="H3466" s="23" t="s">
        <v>378</v>
      </c>
      <c r="I3466" s="38" t="str">
        <f t="shared" si="548"/>
        <v>A</v>
      </c>
      <c r="J3466" s="38">
        <f t="shared" si="557"/>
        <v>5</v>
      </c>
      <c r="K3466" s="39" t="s">
        <v>47</v>
      </c>
      <c r="L3466" s="38" t="s">
        <v>770</v>
      </c>
      <c r="M3466" s="38" t="s">
        <v>545</v>
      </c>
      <c r="N3466" s="59" t="s">
        <v>549</v>
      </c>
      <c r="O3466" s="62" t="s">
        <v>554</v>
      </c>
      <c r="Q3466" s="2" t="str">
        <f t="shared" si="549"/>
        <v>4.4.92.52.14</v>
      </c>
      <c r="R3466" s="2" t="str">
        <f t="shared" si="550"/>
        <v>44925214</v>
      </c>
      <c r="S3466" s="2" t="b">
        <f t="shared" si="551"/>
        <v>1</v>
      </c>
      <c r="T3466" s="6" t="str">
        <f t="shared" si="552"/>
        <v>44925214</v>
      </c>
      <c r="V3466" s="11" t="str">
        <f t="shared" si="553"/>
        <v>A</v>
      </c>
      <c r="W3466" s="3" t="b">
        <f t="shared" si="554"/>
        <v>1</v>
      </c>
      <c r="Y3466" s="2" t="str">
        <f t="shared" si="555"/>
        <v>4.4.92.52.14 - ARMAMENTOS</v>
      </c>
      <c r="Z3466" s="2" t="s">
        <v>549</v>
      </c>
    </row>
    <row r="3467" spans="2:26" s="3" customFormat="1" x14ac:dyDescent="0.25">
      <c r="B3467" s="36" t="s">
        <v>227</v>
      </c>
      <c r="C3467" s="37" t="s">
        <v>227</v>
      </c>
      <c r="D3467" s="37" t="s">
        <v>185</v>
      </c>
      <c r="E3467" s="37" t="s">
        <v>193</v>
      </c>
      <c r="F3467" s="37" t="s">
        <v>148</v>
      </c>
      <c r="G3467" s="38" t="str">
        <f t="shared" si="556"/>
        <v>4.4.92.52.18</v>
      </c>
      <c r="H3467" s="23" t="s">
        <v>379</v>
      </c>
      <c r="I3467" s="38" t="str">
        <f t="shared" si="548"/>
        <v>A</v>
      </c>
      <c r="J3467" s="38">
        <f t="shared" si="557"/>
        <v>5</v>
      </c>
      <c r="K3467" s="39" t="s">
        <v>47</v>
      </c>
      <c r="L3467" s="38" t="s">
        <v>770</v>
      </c>
      <c r="M3467" s="38" t="s">
        <v>545</v>
      </c>
      <c r="N3467" s="59" t="s">
        <v>549</v>
      </c>
      <c r="O3467" s="62" t="s">
        <v>554</v>
      </c>
      <c r="Q3467" s="2" t="str">
        <f t="shared" si="549"/>
        <v>4.4.92.52.18</v>
      </c>
      <c r="R3467" s="2" t="str">
        <f t="shared" si="550"/>
        <v>44925218</v>
      </c>
      <c r="S3467" s="2" t="b">
        <f t="shared" si="551"/>
        <v>1</v>
      </c>
      <c r="T3467" s="6" t="str">
        <f t="shared" si="552"/>
        <v>44925218</v>
      </c>
      <c r="V3467" s="11" t="str">
        <f t="shared" si="553"/>
        <v>A</v>
      </c>
      <c r="W3467" s="3" t="b">
        <f t="shared" si="554"/>
        <v>1</v>
      </c>
      <c r="Y3467" s="2" t="str">
        <f t="shared" si="555"/>
        <v>4.4.92.52.18 - COLEÇÕES E MATERIAIS BIBLIOGRÁFICOS</v>
      </c>
      <c r="Z3467" s="2" t="s">
        <v>549</v>
      </c>
    </row>
    <row r="3468" spans="2:26" s="3" customFormat="1" x14ac:dyDescent="0.25">
      <c r="B3468" s="36" t="s">
        <v>227</v>
      </c>
      <c r="C3468" s="37" t="s">
        <v>227</v>
      </c>
      <c r="D3468" s="37" t="s">
        <v>185</v>
      </c>
      <c r="E3468" s="37" t="s">
        <v>193</v>
      </c>
      <c r="F3468" s="37" t="s">
        <v>149</v>
      </c>
      <c r="G3468" s="38" t="str">
        <f t="shared" si="556"/>
        <v>4.4.92.52.19</v>
      </c>
      <c r="H3468" s="23" t="s">
        <v>380</v>
      </c>
      <c r="I3468" s="38" t="str">
        <f t="shared" si="548"/>
        <v>A</v>
      </c>
      <c r="J3468" s="38">
        <f t="shared" si="557"/>
        <v>5</v>
      </c>
      <c r="K3468" s="39" t="s">
        <v>47</v>
      </c>
      <c r="L3468" s="38" t="s">
        <v>770</v>
      </c>
      <c r="M3468" s="38" t="s">
        <v>545</v>
      </c>
      <c r="N3468" s="59" t="s">
        <v>549</v>
      </c>
      <c r="O3468" s="62" t="s">
        <v>554</v>
      </c>
      <c r="Q3468" s="2" t="str">
        <f t="shared" si="549"/>
        <v>4.4.92.52.19</v>
      </c>
      <c r="R3468" s="2" t="str">
        <f t="shared" si="550"/>
        <v>44925219</v>
      </c>
      <c r="S3468" s="2" t="b">
        <f t="shared" si="551"/>
        <v>1</v>
      </c>
      <c r="T3468" s="6" t="str">
        <f t="shared" si="552"/>
        <v>44925219</v>
      </c>
      <c r="V3468" s="11" t="str">
        <f t="shared" si="553"/>
        <v>A</v>
      </c>
      <c r="W3468" s="3" t="b">
        <f t="shared" si="554"/>
        <v>1</v>
      </c>
      <c r="Y3468" s="2" t="str">
        <f t="shared" si="555"/>
        <v>4.4.92.52.19 - DISCOTECAS E FILMOTECAS</v>
      </c>
      <c r="Z3468" s="2" t="s">
        <v>549</v>
      </c>
    </row>
    <row r="3469" spans="2:26" s="3" customFormat="1" x14ac:dyDescent="0.25">
      <c r="B3469" s="36" t="s">
        <v>227</v>
      </c>
      <c r="C3469" s="37" t="s">
        <v>227</v>
      </c>
      <c r="D3469" s="37" t="s">
        <v>185</v>
      </c>
      <c r="E3469" s="37" t="s">
        <v>193</v>
      </c>
      <c r="F3469" s="37" t="s">
        <v>178</v>
      </c>
      <c r="G3469" s="38" t="str">
        <f t="shared" si="556"/>
        <v>4.4.92.52.20</v>
      </c>
      <c r="H3469" s="23" t="s">
        <v>381</v>
      </c>
      <c r="I3469" s="38" t="str">
        <f t="shared" si="548"/>
        <v>A</v>
      </c>
      <c r="J3469" s="38">
        <f t="shared" si="557"/>
        <v>5</v>
      </c>
      <c r="K3469" s="39" t="s">
        <v>47</v>
      </c>
      <c r="L3469" s="38" t="s">
        <v>770</v>
      </c>
      <c r="M3469" s="38" t="s">
        <v>545</v>
      </c>
      <c r="N3469" s="59" t="s">
        <v>549</v>
      </c>
      <c r="O3469" s="62" t="s">
        <v>554</v>
      </c>
      <c r="Q3469" s="2" t="str">
        <f t="shared" si="549"/>
        <v>4.4.92.52.20</v>
      </c>
      <c r="R3469" s="2" t="str">
        <f t="shared" si="550"/>
        <v>44925220</v>
      </c>
      <c r="S3469" s="2" t="b">
        <f t="shared" si="551"/>
        <v>1</v>
      </c>
      <c r="T3469" s="6" t="str">
        <f t="shared" si="552"/>
        <v>44925220</v>
      </c>
      <c r="V3469" s="11" t="str">
        <f t="shared" si="553"/>
        <v>A</v>
      </c>
      <c r="W3469" s="3" t="b">
        <f t="shared" si="554"/>
        <v>1</v>
      </c>
      <c r="Y3469" s="2" t="str">
        <f t="shared" si="555"/>
        <v>4.4.92.52.20 - EMBARCAÇÕES</v>
      </c>
      <c r="Z3469" s="2" t="s">
        <v>549</v>
      </c>
    </row>
    <row r="3470" spans="2:26" s="3" customFormat="1" x14ac:dyDescent="0.25">
      <c r="B3470" s="36" t="s">
        <v>227</v>
      </c>
      <c r="C3470" s="37" t="s">
        <v>227</v>
      </c>
      <c r="D3470" s="37" t="s">
        <v>185</v>
      </c>
      <c r="E3470" s="37" t="s">
        <v>193</v>
      </c>
      <c r="F3470" s="37" t="s">
        <v>180</v>
      </c>
      <c r="G3470" s="38" t="str">
        <f t="shared" si="556"/>
        <v>4.4.92.52.22</v>
      </c>
      <c r="H3470" s="23" t="s">
        <v>382</v>
      </c>
      <c r="I3470" s="38" t="str">
        <f t="shared" si="548"/>
        <v>A</v>
      </c>
      <c r="J3470" s="38">
        <f t="shared" si="557"/>
        <v>5</v>
      </c>
      <c r="K3470" s="39" t="s">
        <v>47</v>
      </c>
      <c r="L3470" s="38" t="s">
        <v>770</v>
      </c>
      <c r="M3470" s="38" t="s">
        <v>545</v>
      </c>
      <c r="N3470" s="59" t="s">
        <v>549</v>
      </c>
      <c r="O3470" s="62" t="s">
        <v>554</v>
      </c>
      <c r="Q3470" s="2" t="str">
        <f t="shared" si="549"/>
        <v>4.4.92.52.22</v>
      </c>
      <c r="R3470" s="2" t="str">
        <f t="shared" si="550"/>
        <v>44925222</v>
      </c>
      <c r="S3470" s="2" t="b">
        <f t="shared" si="551"/>
        <v>1</v>
      </c>
      <c r="T3470" s="6" t="str">
        <f t="shared" si="552"/>
        <v>44925222</v>
      </c>
      <c r="V3470" s="11" t="str">
        <f t="shared" si="553"/>
        <v>A</v>
      </c>
      <c r="W3470" s="3" t="b">
        <f t="shared" si="554"/>
        <v>1</v>
      </c>
      <c r="Y3470" s="2" t="str">
        <f t="shared" si="555"/>
        <v>4.4.92.52.22 - EQUIPAMENTOS DE MANOBRA E PATRULHAMENTO</v>
      </c>
      <c r="Z3470" s="2" t="s">
        <v>549</v>
      </c>
    </row>
    <row r="3471" spans="2:26" s="3" customFormat="1" x14ac:dyDescent="0.25">
      <c r="B3471" s="36" t="s">
        <v>227</v>
      </c>
      <c r="C3471" s="37" t="s">
        <v>227</v>
      </c>
      <c r="D3471" s="37" t="s">
        <v>185</v>
      </c>
      <c r="E3471" s="37" t="s">
        <v>193</v>
      </c>
      <c r="F3471" s="37" t="s">
        <v>151</v>
      </c>
      <c r="G3471" s="38" t="str">
        <f t="shared" si="556"/>
        <v>4.4.92.52.24</v>
      </c>
      <c r="H3471" s="23" t="s">
        <v>383</v>
      </c>
      <c r="I3471" s="38" t="str">
        <f t="shared" si="548"/>
        <v>A</v>
      </c>
      <c r="J3471" s="38">
        <f t="shared" si="557"/>
        <v>5</v>
      </c>
      <c r="K3471" s="39" t="s">
        <v>47</v>
      </c>
      <c r="L3471" s="38" t="s">
        <v>770</v>
      </c>
      <c r="M3471" s="38" t="s">
        <v>545</v>
      </c>
      <c r="N3471" s="59" t="s">
        <v>549</v>
      </c>
      <c r="O3471" s="62" t="s">
        <v>554</v>
      </c>
      <c r="Q3471" s="2" t="str">
        <f t="shared" si="549"/>
        <v>4.4.92.52.24</v>
      </c>
      <c r="R3471" s="2" t="str">
        <f t="shared" si="550"/>
        <v>44925224</v>
      </c>
      <c r="S3471" s="2" t="b">
        <f t="shared" si="551"/>
        <v>1</v>
      </c>
      <c r="T3471" s="6" t="str">
        <f t="shared" si="552"/>
        <v>44925224</v>
      </c>
      <c r="V3471" s="11" t="str">
        <f t="shared" si="553"/>
        <v>A</v>
      </c>
      <c r="W3471" s="3" t="b">
        <f t="shared" si="554"/>
        <v>1</v>
      </c>
      <c r="Y3471" s="2" t="str">
        <f t="shared" si="555"/>
        <v>4.4.92.52.24 - EQUIPAMENTO DE PROTEÇÃO, SEGURANÇA E SOCORRO</v>
      </c>
      <c r="Z3471" s="2" t="s">
        <v>549</v>
      </c>
    </row>
    <row r="3472" spans="2:26" s="3" customFormat="1" x14ac:dyDescent="0.25">
      <c r="B3472" s="36" t="s">
        <v>227</v>
      </c>
      <c r="C3472" s="37" t="s">
        <v>227</v>
      </c>
      <c r="D3472" s="37" t="s">
        <v>185</v>
      </c>
      <c r="E3472" s="37" t="s">
        <v>193</v>
      </c>
      <c r="F3472" s="37" t="s">
        <v>158</v>
      </c>
      <c r="G3472" s="38" t="str">
        <f t="shared" si="556"/>
        <v>4.4.92.52.26</v>
      </c>
      <c r="H3472" s="23" t="s">
        <v>384</v>
      </c>
      <c r="I3472" s="38" t="str">
        <f t="shared" si="548"/>
        <v>A</v>
      </c>
      <c r="J3472" s="38">
        <f t="shared" si="557"/>
        <v>5</v>
      </c>
      <c r="K3472" s="39" t="s">
        <v>47</v>
      </c>
      <c r="L3472" s="38" t="s">
        <v>770</v>
      </c>
      <c r="M3472" s="38" t="s">
        <v>545</v>
      </c>
      <c r="N3472" s="59" t="s">
        <v>549</v>
      </c>
      <c r="O3472" s="62" t="s">
        <v>554</v>
      </c>
      <c r="Q3472" s="2" t="str">
        <f t="shared" si="549"/>
        <v>4.4.92.52.26</v>
      </c>
      <c r="R3472" s="2" t="str">
        <f t="shared" si="550"/>
        <v>44925226</v>
      </c>
      <c r="S3472" s="2" t="b">
        <f t="shared" si="551"/>
        <v>1</v>
      </c>
      <c r="T3472" s="6" t="str">
        <f t="shared" si="552"/>
        <v>44925226</v>
      </c>
      <c r="V3472" s="11" t="str">
        <f t="shared" si="553"/>
        <v>A</v>
      </c>
      <c r="W3472" s="3" t="b">
        <f t="shared" si="554"/>
        <v>1</v>
      </c>
      <c r="Y3472" s="2" t="str">
        <f t="shared" si="555"/>
        <v>4.4.92.52.26 - INSTRUMENTOS MUSICAIS E ARTÍSTICOS</v>
      </c>
      <c r="Z3472" s="2" t="s">
        <v>549</v>
      </c>
    </row>
    <row r="3473" spans="2:26" s="3" customFormat="1" x14ac:dyDescent="0.25">
      <c r="B3473" s="36" t="s">
        <v>227</v>
      </c>
      <c r="C3473" s="37" t="s">
        <v>227</v>
      </c>
      <c r="D3473" s="37" t="s">
        <v>185</v>
      </c>
      <c r="E3473" s="37" t="s">
        <v>193</v>
      </c>
      <c r="F3473" s="37" t="s">
        <v>182</v>
      </c>
      <c r="G3473" s="38" t="str">
        <f t="shared" si="556"/>
        <v>4.4.92.52.28</v>
      </c>
      <c r="H3473" s="23" t="s">
        <v>385</v>
      </c>
      <c r="I3473" s="38" t="str">
        <f t="shared" si="548"/>
        <v>A</v>
      </c>
      <c r="J3473" s="38">
        <f t="shared" si="557"/>
        <v>5</v>
      </c>
      <c r="K3473" s="39" t="s">
        <v>47</v>
      </c>
      <c r="L3473" s="38" t="s">
        <v>770</v>
      </c>
      <c r="M3473" s="38" t="s">
        <v>545</v>
      </c>
      <c r="N3473" s="59" t="s">
        <v>549</v>
      </c>
      <c r="O3473" s="62" t="s">
        <v>554</v>
      </c>
      <c r="Q3473" s="2" t="str">
        <f t="shared" si="549"/>
        <v>4.4.92.52.28</v>
      </c>
      <c r="R3473" s="2" t="str">
        <f t="shared" si="550"/>
        <v>44925228</v>
      </c>
      <c r="S3473" s="2" t="b">
        <f t="shared" si="551"/>
        <v>1</v>
      </c>
      <c r="T3473" s="6" t="str">
        <f t="shared" si="552"/>
        <v>44925228</v>
      </c>
      <c r="V3473" s="11" t="str">
        <f t="shared" si="553"/>
        <v>A</v>
      </c>
      <c r="W3473" s="3" t="b">
        <f t="shared" si="554"/>
        <v>1</v>
      </c>
      <c r="Y3473" s="2" t="str">
        <f t="shared" si="555"/>
        <v>4.4.92.52.28 - MÁQUINAS E EQUIPAMENTOS DE NATUREZA INDUSTRIAL</v>
      </c>
      <c r="Z3473" s="2" t="s">
        <v>549</v>
      </c>
    </row>
    <row r="3474" spans="2:26" s="3" customFormat="1" x14ac:dyDescent="0.25">
      <c r="B3474" s="36" t="s">
        <v>227</v>
      </c>
      <c r="C3474" s="37" t="s">
        <v>227</v>
      </c>
      <c r="D3474" s="37" t="s">
        <v>185</v>
      </c>
      <c r="E3474" s="37" t="s">
        <v>193</v>
      </c>
      <c r="F3474" s="37" t="s">
        <v>137</v>
      </c>
      <c r="G3474" s="38" t="str">
        <f t="shared" si="556"/>
        <v>4.4.92.52.30</v>
      </c>
      <c r="H3474" s="23" t="s">
        <v>386</v>
      </c>
      <c r="I3474" s="38" t="str">
        <f t="shared" si="548"/>
        <v>A</v>
      </c>
      <c r="J3474" s="38">
        <f t="shared" si="557"/>
        <v>5</v>
      </c>
      <c r="K3474" s="39" t="s">
        <v>47</v>
      </c>
      <c r="L3474" s="38" t="s">
        <v>770</v>
      </c>
      <c r="M3474" s="38" t="s">
        <v>545</v>
      </c>
      <c r="N3474" s="59" t="s">
        <v>549</v>
      </c>
      <c r="O3474" s="62" t="s">
        <v>554</v>
      </c>
      <c r="Q3474" s="2" t="str">
        <f t="shared" si="549"/>
        <v>4.4.92.52.30</v>
      </c>
      <c r="R3474" s="2" t="str">
        <f t="shared" si="550"/>
        <v>44925230</v>
      </c>
      <c r="S3474" s="2" t="b">
        <f t="shared" si="551"/>
        <v>1</v>
      </c>
      <c r="T3474" s="6" t="str">
        <f t="shared" si="552"/>
        <v>44925230</v>
      </c>
      <c r="V3474" s="11" t="str">
        <f t="shared" si="553"/>
        <v>A</v>
      </c>
      <c r="W3474" s="3" t="b">
        <f t="shared" si="554"/>
        <v>1</v>
      </c>
      <c r="Y3474" s="2" t="str">
        <f t="shared" si="555"/>
        <v>4.4.92.52.30 - MÁQUINAS E EQUIPAMENTOS ENERGÉTICOS</v>
      </c>
      <c r="Z3474" s="2" t="s">
        <v>549</v>
      </c>
    </row>
    <row r="3475" spans="2:26" s="3" customFormat="1" x14ac:dyDescent="0.25">
      <c r="B3475" s="36" t="s">
        <v>227</v>
      </c>
      <c r="C3475" s="37" t="s">
        <v>227</v>
      </c>
      <c r="D3475" s="37" t="s">
        <v>185</v>
      </c>
      <c r="E3475" s="37" t="s">
        <v>193</v>
      </c>
      <c r="F3475" s="37" t="s">
        <v>155</v>
      </c>
      <c r="G3475" s="38" t="str">
        <f t="shared" si="556"/>
        <v>4.4.92.52.32</v>
      </c>
      <c r="H3475" s="23" t="s">
        <v>387</v>
      </c>
      <c r="I3475" s="38" t="str">
        <f t="shared" si="548"/>
        <v>A</v>
      </c>
      <c r="J3475" s="38">
        <f t="shared" si="557"/>
        <v>5</v>
      </c>
      <c r="K3475" s="39" t="s">
        <v>47</v>
      </c>
      <c r="L3475" s="38" t="s">
        <v>770</v>
      </c>
      <c r="M3475" s="38" t="s">
        <v>545</v>
      </c>
      <c r="N3475" s="59" t="s">
        <v>549</v>
      </c>
      <c r="O3475" s="62" t="s">
        <v>554</v>
      </c>
      <c r="Q3475" s="2" t="str">
        <f t="shared" si="549"/>
        <v>4.4.92.52.32</v>
      </c>
      <c r="R3475" s="2" t="str">
        <f t="shared" si="550"/>
        <v>44925232</v>
      </c>
      <c r="S3475" s="2" t="b">
        <f t="shared" si="551"/>
        <v>1</v>
      </c>
      <c r="T3475" s="6" t="str">
        <f t="shared" si="552"/>
        <v>44925232</v>
      </c>
      <c r="V3475" s="11" t="str">
        <f t="shared" si="553"/>
        <v>A</v>
      </c>
      <c r="W3475" s="3" t="b">
        <f t="shared" si="554"/>
        <v>1</v>
      </c>
      <c r="Y3475" s="2" t="str">
        <f t="shared" si="555"/>
        <v>4.4.92.52.32 - MÁQUINAS E EQUIPAMENTOS GRÁFICOS</v>
      </c>
      <c r="Z3475" s="2" t="s">
        <v>549</v>
      </c>
    </row>
    <row r="3476" spans="2:26" s="3" customFormat="1" x14ac:dyDescent="0.25">
      <c r="B3476" s="36" t="s">
        <v>227</v>
      </c>
      <c r="C3476" s="37" t="s">
        <v>227</v>
      </c>
      <c r="D3476" s="37" t="s">
        <v>185</v>
      </c>
      <c r="E3476" s="37" t="s">
        <v>193</v>
      </c>
      <c r="F3476" s="37" t="s">
        <v>161</v>
      </c>
      <c r="G3476" s="38" t="str">
        <f t="shared" si="556"/>
        <v>4.4.92.52.33</v>
      </c>
      <c r="H3476" s="23" t="s">
        <v>388</v>
      </c>
      <c r="I3476" s="38" t="str">
        <f t="shared" si="548"/>
        <v>A</v>
      </c>
      <c r="J3476" s="38">
        <f t="shared" si="557"/>
        <v>5</v>
      </c>
      <c r="K3476" s="39" t="s">
        <v>47</v>
      </c>
      <c r="L3476" s="38" t="s">
        <v>770</v>
      </c>
      <c r="M3476" s="38" t="s">
        <v>545</v>
      </c>
      <c r="N3476" s="59" t="s">
        <v>549</v>
      </c>
      <c r="O3476" s="62" t="s">
        <v>554</v>
      </c>
      <c r="Q3476" s="2" t="str">
        <f t="shared" si="549"/>
        <v>4.4.92.52.33</v>
      </c>
      <c r="R3476" s="2" t="str">
        <f t="shared" si="550"/>
        <v>44925233</v>
      </c>
      <c r="S3476" s="2" t="b">
        <f t="shared" si="551"/>
        <v>1</v>
      </c>
      <c r="T3476" s="6" t="str">
        <f t="shared" si="552"/>
        <v>44925233</v>
      </c>
      <c r="V3476" s="11" t="str">
        <f t="shared" si="553"/>
        <v>A</v>
      </c>
      <c r="W3476" s="3" t="b">
        <f t="shared" si="554"/>
        <v>1</v>
      </c>
      <c r="Y3476" s="2" t="str">
        <f t="shared" si="555"/>
        <v>4.4.92.52.33 - EQUIPAMENTOS PARA ÁUDIO, VÍDEO E FOTO</v>
      </c>
      <c r="Z3476" s="2" t="s">
        <v>549</v>
      </c>
    </row>
    <row r="3477" spans="2:26" s="3" customFormat="1" x14ac:dyDescent="0.25">
      <c r="B3477" s="36" t="s">
        <v>227</v>
      </c>
      <c r="C3477" s="37" t="s">
        <v>227</v>
      </c>
      <c r="D3477" s="37" t="s">
        <v>185</v>
      </c>
      <c r="E3477" s="37" t="s">
        <v>193</v>
      </c>
      <c r="F3477" s="37" t="s">
        <v>156</v>
      </c>
      <c r="G3477" s="38" t="str">
        <f t="shared" si="556"/>
        <v>4.4.92.52.34</v>
      </c>
      <c r="H3477" s="23" t="s">
        <v>389</v>
      </c>
      <c r="I3477" s="38" t="str">
        <f t="shared" si="548"/>
        <v>A</v>
      </c>
      <c r="J3477" s="38">
        <f t="shared" si="557"/>
        <v>5</v>
      </c>
      <c r="K3477" s="39" t="s">
        <v>47</v>
      </c>
      <c r="L3477" s="38" t="s">
        <v>770</v>
      </c>
      <c r="M3477" s="38" t="s">
        <v>545</v>
      </c>
      <c r="N3477" s="59" t="s">
        <v>549</v>
      </c>
      <c r="O3477" s="62" t="s">
        <v>554</v>
      </c>
      <c r="Q3477" s="2" t="str">
        <f t="shared" si="549"/>
        <v>4.4.92.52.34</v>
      </c>
      <c r="R3477" s="2" t="str">
        <f t="shared" si="550"/>
        <v>44925234</v>
      </c>
      <c r="S3477" s="2" t="b">
        <f t="shared" si="551"/>
        <v>1</v>
      </c>
      <c r="T3477" s="6" t="str">
        <f t="shared" si="552"/>
        <v>44925234</v>
      </c>
      <c r="V3477" s="11" t="str">
        <f t="shared" si="553"/>
        <v>A</v>
      </c>
      <c r="W3477" s="3" t="b">
        <f t="shared" si="554"/>
        <v>1</v>
      </c>
      <c r="Y3477" s="2" t="str">
        <f t="shared" si="555"/>
        <v>4.4.92.52.34 - MÁQUINAS, UTENSÍLIOS E EQUIPAMENTOS DIVERSOS</v>
      </c>
      <c r="Z3477" s="2" t="s">
        <v>549</v>
      </c>
    </row>
    <row r="3478" spans="2:26" s="3" customFormat="1" x14ac:dyDescent="0.25">
      <c r="B3478" s="36" t="s">
        <v>227</v>
      </c>
      <c r="C3478" s="37" t="s">
        <v>227</v>
      </c>
      <c r="D3478" s="37" t="s">
        <v>185</v>
      </c>
      <c r="E3478" s="37" t="s">
        <v>193</v>
      </c>
      <c r="F3478" s="37" t="s">
        <v>189</v>
      </c>
      <c r="G3478" s="38" t="str">
        <f t="shared" si="556"/>
        <v>4.4.92.52.35</v>
      </c>
      <c r="H3478" s="23" t="s">
        <v>390</v>
      </c>
      <c r="I3478" s="38" t="str">
        <f t="shared" si="548"/>
        <v>A</v>
      </c>
      <c r="J3478" s="38">
        <f t="shared" si="557"/>
        <v>5</v>
      </c>
      <c r="K3478" s="39" t="s">
        <v>47</v>
      </c>
      <c r="L3478" s="38" t="s">
        <v>770</v>
      </c>
      <c r="M3478" s="38" t="s">
        <v>545</v>
      </c>
      <c r="N3478" s="59" t="s">
        <v>549</v>
      </c>
      <c r="O3478" s="62" t="s">
        <v>554</v>
      </c>
      <c r="Q3478" s="2" t="str">
        <f t="shared" si="549"/>
        <v>4.4.92.52.35</v>
      </c>
      <c r="R3478" s="2" t="str">
        <f t="shared" si="550"/>
        <v>44925235</v>
      </c>
      <c r="S3478" s="2" t="b">
        <f t="shared" si="551"/>
        <v>1</v>
      </c>
      <c r="T3478" s="6" t="str">
        <f t="shared" si="552"/>
        <v>44925235</v>
      </c>
      <c r="V3478" s="11" t="str">
        <f t="shared" si="553"/>
        <v>A</v>
      </c>
      <c r="W3478" s="3" t="b">
        <f t="shared" si="554"/>
        <v>1</v>
      </c>
      <c r="Y3478" s="2" t="str">
        <f t="shared" si="555"/>
        <v>4.4.92.52.35 - EQUIPAMENTOS DE PROCESSAMENTO DE DADOS</v>
      </c>
      <c r="Z3478" s="2" t="s">
        <v>549</v>
      </c>
    </row>
    <row r="3479" spans="2:26" s="3" customFormat="1" x14ac:dyDescent="0.25">
      <c r="B3479" s="36" t="s">
        <v>227</v>
      </c>
      <c r="C3479" s="37" t="s">
        <v>227</v>
      </c>
      <c r="D3479" s="37" t="s">
        <v>185</v>
      </c>
      <c r="E3479" s="37" t="s">
        <v>193</v>
      </c>
      <c r="F3479" s="37" t="s">
        <v>172</v>
      </c>
      <c r="G3479" s="38" t="str">
        <f t="shared" si="556"/>
        <v>4.4.92.52.36</v>
      </c>
      <c r="H3479" s="23" t="s">
        <v>391</v>
      </c>
      <c r="I3479" s="38" t="str">
        <f t="shared" si="548"/>
        <v>A</v>
      </c>
      <c r="J3479" s="38">
        <f t="shared" si="557"/>
        <v>5</v>
      </c>
      <c r="K3479" s="39" t="s">
        <v>47</v>
      </c>
      <c r="L3479" s="38" t="s">
        <v>770</v>
      </c>
      <c r="M3479" s="38" t="s">
        <v>545</v>
      </c>
      <c r="N3479" s="59" t="s">
        <v>549</v>
      </c>
      <c r="O3479" s="62" t="s">
        <v>554</v>
      </c>
      <c r="Q3479" s="2" t="str">
        <f t="shared" si="549"/>
        <v>4.4.92.52.36</v>
      </c>
      <c r="R3479" s="2" t="str">
        <f t="shared" si="550"/>
        <v>44925236</v>
      </c>
      <c r="S3479" s="2" t="b">
        <f t="shared" si="551"/>
        <v>1</v>
      </c>
      <c r="T3479" s="6" t="str">
        <f t="shared" si="552"/>
        <v>44925236</v>
      </c>
      <c r="V3479" s="11" t="str">
        <f t="shared" si="553"/>
        <v>A</v>
      </c>
      <c r="W3479" s="3" t="b">
        <f t="shared" si="554"/>
        <v>1</v>
      </c>
      <c r="Y3479" s="2" t="str">
        <f t="shared" si="555"/>
        <v>4.4.92.52.36 - MÁQUINAS, INSTALAÇÕES E UTENSÍLIOS DE ESCRITÓRIO</v>
      </c>
      <c r="Z3479" s="2" t="s">
        <v>549</v>
      </c>
    </row>
    <row r="3480" spans="2:26" s="3" customFormat="1" x14ac:dyDescent="0.25">
      <c r="B3480" s="36" t="s">
        <v>227</v>
      </c>
      <c r="C3480" s="37" t="s">
        <v>227</v>
      </c>
      <c r="D3480" s="37" t="s">
        <v>185</v>
      </c>
      <c r="E3480" s="37" t="s">
        <v>193</v>
      </c>
      <c r="F3480" s="37" t="s">
        <v>154</v>
      </c>
      <c r="G3480" s="38" t="str">
        <f t="shared" si="556"/>
        <v>4.4.92.52.38</v>
      </c>
      <c r="H3480" s="23" t="s">
        <v>392</v>
      </c>
      <c r="I3480" s="38" t="str">
        <f t="shared" si="548"/>
        <v>A</v>
      </c>
      <c r="J3480" s="38">
        <f t="shared" si="557"/>
        <v>5</v>
      </c>
      <c r="K3480" s="39" t="s">
        <v>47</v>
      </c>
      <c r="L3480" s="38" t="s">
        <v>770</v>
      </c>
      <c r="M3480" s="38" t="s">
        <v>545</v>
      </c>
      <c r="N3480" s="59" t="s">
        <v>549</v>
      </c>
      <c r="O3480" s="62" t="s">
        <v>554</v>
      </c>
      <c r="Q3480" s="2" t="str">
        <f t="shared" si="549"/>
        <v>4.4.92.52.38</v>
      </c>
      <c r="R3480" s="2" t="str">
        <f t="shared" si="550"/>
        <v>44925238</v>
      </c>
      <c r="S3480" s="2" t="b">
        <f t="shared" si="551"/>
        <v>1</v>
      </c>
      <c r="T3480" s="6" t="str">
        <f t="shared" si="552"/>
        <v>44925238</v>
      </c>
      <c r="V3480" s="11" t="str">
        <f t="shared" si="553"/>
        <v>A</v>
      </c>
      <c r="W3480" s="3" t="b">
        <f t="shared" si="554"/>
        <v>1</v>
      </c>
      <c r="Y3480" s="2" t="str">
        <f t="shared" si="555"/>
        <v>4.4.92.52.38 - MÁQUINAS, FERRAMENTAS E UTENSÍLIOS DE OFICINA</v>
      </c>
      <c r="Z3480" s="2" t="s">
        <v>549</v>
      </c>
    </row>
    <row r="3481" spans="2:26" s="3" customFormat="1" x14ac:dyDescent="0.25">
      <c r="B3481" s="36" t="s">
        <v>227</v>
      </c>
      <c r="C3481" s="37" t="s">
        <v>227</v>
      </c>
      <c r="D3481" s="37" t="s">
        <v>185</v>
      </c>
      <c r="E3481" s="37" t="s">
        <v>193</v>
      </c>
      <c r="F3481" s="37" t="s">
        <v>184</v>
      </c>
      <c r="G3481" s="38" t="str">
        <f t="shared" si="556"/>
        <v>4.4.92.52.39</v>
      </c>
      <c r="H3481" s="23" t="s">
        <v>393</v>
      </c>
      <c r="I3481" s="38" t="str">
        <f t="shared" si="548"/>
        <v>A</v>
      </c>
      <c r="J3481" s="38">
        <f t="shared" si="557"/>
        <v>5</v>
      </c>
      <c r="K3481" s="39" t="s">
        <v>47</v>
      </c>
      <c r="L3481" s="38" t="s">
        <v>770</v>
      </c>
      <c r="M3481" s="38" t="s">
        <v>545</v>
      </c>
      <c r="N3481" s="59" t="s">
        <v>549</v>
      </c>
      <c r="O3481" s="62" t="s">
        <v>554</v>
      </c>
      <c r="Q3481" s="2" t="str">
        <f t="shared" si="549"/>
        <v>4.4.92.52.39</v>
      </c>
      <c r="R3481" s="2" t="str">
        <f t="shared" si="550"/>
        <v>44925239</v>
      </c>
      <c r="S3481" s="2" t="b">
        <f t="shared" si="551"/>
        <v>1</v>
      </c>
      <c r="T3481" s="6" t="str">
        <f t="shared" si="552"/>
        <v>44925239</v>
      </c>
      <c r="V3481" s="11" t="str">
        <f t="shared" si="553"/>
        <v>A</v>
      </c>
      <c r="W3481" s="3" t="b">
        <f t="shared" si="554"/>
        <v>1</v>
      </c>
      <c r="Y3481" s="2" t="str">
        <f t="shared" si="555"/>
        <v>4.4.92.52.39 - EQUIPAMENTOS E UTENSÍLIOS HIDRÁULICOS E ELÉTRICOS</v>
      </c>
      <c r="Z3481" s="2" t="s">
        <v>549</v>
      </c>
    </row>
    <row r="3482" spans="2:26" s="3" customFormat="1" x14ac:dyDescent="0.25">
      <c r="B3482" s="36" t="s">
        <v>227</v>
      </c>
      <c r="C3482" s="37" t="s">
        <v>227</v>
      </c>
      <c r="D3482" s="37" t="s">
        <v>185</v>
      </c>
      <c r="E3482" s="37" t="s">
        <v>193</v>
      </c>
      <c r="F3482" s="37" t="s">
        <v>153</v>
      </c>
      <c r="G3482" s="38" t="str">
        <f t="shared" si="556"/>
        <v>4.4.92.52.40</v>
      </c>
      <c r="H3482" s="23" t="s">
        <v>394</v>
      </c>
      <c r="I3482" s="38" t="str">
        <f t="shared" si="548"/>
        <v>A</v>
      </c>
      <c r="J3482" s="38">
        <f t="shared" si="557"/>
        <v>5</v>
      </c>
      <c r="K3482" s="39" t="s">
        <v>47</v>
      </c>
      <c r="L3482" s="38" t="s">
        <v>770</v>
      </c>
      <c r="M3482" s="38" t="s">
        <v>545</v>
      </c>
      <c r="N3482" s="59" t="s">
        <v>549</v>
      </c>
      <c r="O3482" s="62" t="s">
        <v>554</v>
      </c>
      <c r="Q3482" s="2" t="str">
        <f t="shared" si="549"/>
        <v>4.4.92.52.40</v>
      </c>
      <c r="R3482" s="2" t="str">
        <f t="shared" si="550"/>
        <v>44925240</v>
      </c>
      <c r="S3482" s="2" t="b">
        <f t="shared" si="551"/>
        <v>1</v>
      </c>
      <c r="T3482" s="6" t="str">
        <f t="shared" si="552"/>
        <v>44925240</v>
      </c>
      <c r="V3482" s="11" t="str">
        <f t="shared" si="553"/>
        <v>A</v>
      </c>
      <c r="W3482" s="3" t="b">
        <f t="shared" si="554"/>
        <v>1</v>
      </c>
      <c r="Y3482" s="2" t="str">
        <f t="shared" si="555"/>
        <v>4.4.92.52.40 - MÁQUINAS E EQUIPAMENTOS AGRÍCOLAS E RODOVIÁRIOS</v>
      </c>
      <c r="Z3482" s="2" t="s">
        <v>549</v>
      </c>
    </row>
    <row r="3483" spans="2:26" s="3" customFormat="1" x14ac:dyDescent="0.25">
      <c r="B3483" s="36" t="s">
        <v>227</v>
      </c>
      <c r="C3483" s="37" t="s">
        <v>227</v>
      </c>
      <c r="D3483" s="37" t="s">
        <v>185</v>
      </c>
      <c r="E3483" s="37" t="s">
        <v>193</v>
      </c>
      <c r="F3483" s="37" t="s">
        <v>164</v>
      </c>
      <c r="G3483" s="38" t="str">
        <f t="shared" si="556"/>
        <v>4.4.92.52.42</v>
      </c>
      <c r="H3483" s="23" t="s">
        <v>248</v>
      </c>
      <c r="I3483" s="38" t="str">
        <f t="shared" si="548"/>
        <v>A</v>
      </c>
      <c r="J3483" s="38">
        <f t="shared" si="557"/>
        <v>5</v>
      </c>
      <c r="K3483" s="39" t="s">
        <v>47</v>
      </c>
      <c r="L3483" s="38" t="s">
        <v>770</v>
      </c>
      <c r="M3483" s="38" t="s">
        <v>545</v>
      </c>
      <c r="N3483" s="59" t="s">
        <v>549</v>
      </c>
      <c r="O3483" s="62" t="s">
        <v>554</v>
      </c>
      <c r="Q3483" s="2" t="str">
        <f t="shared" si="549"/>
        <v>4.4.92.52.42</v>
      </c>
      <c r="R3483" s="2" t="str">
        <f t="shared" si="550"/>
        <v>44925242</v>
      </c>
      <c r="S3483" s="2" t="b">
        <f t="shared" si="551"/>
        <v>1</v>
      </c>
      <c r="T3483" s="6" t="str">
        <f t="shared" si="552"/>
        <v>44925242</v>
      </c>
      <c r="V3483" s="11" t="str">
        <f t="shared" si="553"/>
        <v>A</v>
      </c>
      <c r="W3483" s="3" t="b">
        <f t="shared" si="554"/>
        <v>1</v>
      </c>
      <c r="Y3483" s="2" t="str">
        <f t="shared" si="555"/>
        <v>4.4.92.52.42 - MOBILIÁRIO EM GERAL</v>
      </c>
      <c r="Z3483" s="2" t="s">
        <v>549</v>
      </c>
    </row>
    <row r="3484" spans="2:26" s="3" customFormat="1" x14ac:dyDescent="0.25">
      <c r="B3484" s="36" t="s">
        <v>227</v>
      </c>
      <c r="C3484" s="37" t="s">
        <v>227</v>
      </c>
      <c r="D3484" s="37" t="s">
        <v>185</v>
      </c>
      <c r="E3484" s="37" t="s">
        <v>193</v>
      </c>
      <c r="F3484" s="37" t="s">
        <v>166</v>
      </c>
      <c r="G3484" s="38" t="str">
        <f t="shared" si="556"/>
        <v>4.4.92.52.44</v>
      </c>
      <c r="H3484" s="23" t="s">
        <v>395</v>
      </c>
      <c r="I3484" s="38" t="str">
        <f t="shared" si="548"/>
        <v>A</v>
      </c>
      <c r="J3484" s="38">
        <f t="shared" si="557"/>
        <v>5</v>
      </c>
      <c r="K3484" s="39" t="s">
        <v>47</v>
      </c>
      <c r="L3484" s="38" t="s">
        <v>770</v>
      </c>
      <c r="M3484" s="38" t="s">
        <v>545</v>
      </c>
      <c r="N3484" s="59" t="s">
        <v>549</v>
      </c>
      <c r="O3484" s="62" t="s">
        <v>554</v>
      </c>
      <c r="Q3484" s="2" t="str">
        <f t="shared" si="549"/>
        <v>4.4.92.52.44</v>
      </c>
      <c r="R3484" s="2" t="str">
        <f t="shared" si="550"/>
        <v>44925244</v>
      </c>
      <c r="S3484" s="2" t="b">
        <f t="shared" si="551"/>
        <v>1</v>
      </c>
      <c r="T3484" s="6" t="str">
        <f t="shared" si="552"/>
        <v>44925244</v>
      </c>
      <c r="V3484" s="11" t="str">
        <f t="shared" si="553"/>
        <v>A</v>
      </c>
      <c r="W3484" s="3" t="b">
        <f t="shared" si="554"/>
        <v>1</v>
      </c>
      <c r="Y3484" s="2" t="str">
        <f t="shared" si="555"/>
        <v>4.4.92.52.44 - OBRAS DE ARTE E PEÇAS PARA MUSEU</v>
      </c>
      <c r="Z3484" s="2" t="s">
        <v>549</v>
      </c>
    </row>
    <row r="3485" spans="2:26" s="3" customFormat="1" x14ac:dyDescent="0.25">
      <c r="B3485" s="36" t="s">
        <v>227</v>
      </c>
      <c r="C3485" s="37" t="s">
        <v>227</v>
      </c>
      <c r="D3485" s="37" t="s">
        <v>185</v>
      </c>
      <c r="E3485" s="37" t="s">
        <v>193</v>
      </c>
      <c r="F3485" s="37" t="s">
        <v>168</v>
      </c>
      <c r="G3485" s="38" t="str">
        <f t="shared" si="556"/>
        <v>4.4.92.52.46</v>
      </c>
      <c r="H3485" s="23" t="s">
        <v>396</v>
      </c>
      <c r="I3485" s="38" t="str">
        <f t="shared" si="548"/>
        <v>A</v>
      </c>
      <c r="J3485" s="38">
        <f t="shared" si="557"/>
        <v>5</v>
      </c>
      <c r="K3485" s="39" t="s">
        <v>47</v>
      </c>
      <c r="L3485" s="38" t="s">
        <v>770</v>
      </c>
      <c r="M3485" s="38" t="s">
        <v>545</v>
      </c>
      <c r="N3485" s="59" t="s">
        <v>549</v>
      </c>
      <c r="O3485" s="62" t="s">
        <v>554</v>
      </c>
      <c r="Q3485" s="2" t="str">
        <f t="shared" si="549"/>
        <v>4.4.92.52.46</v>
      </c>
      <c r="R3485" s="2" t="str">
        <f t="shared" si="550"/>
        <v>44925246</v>
      </c>
      <c r="S3485" s="2" t="b">
        <f t="shared" si="551"/>
        <v>1</v>
      </c>
      <c r="T3485" s="6" t="str">
        <f t="shared" si="552"/>
        <v>44925246</v>
      </c>
      <c r="V3485" s="11" t="str">
        <f t="shared" si="553"/>
        <v>A</v>
      </c>
      <c r="W3485" s="3" t="b">
        <f t="shared" si="554"/>
        <v>1</v>
      </c>
      <c r="Y3485" s="2" t="str">
        <f t="shared" si="555"/>
        <v>4.4.92.52.46 - SEMOVENTES E EQUIPAMENTOS DE MONTARIA</v>
      </c>
      <c r="Z3485" s="2" t="s">
        <v>549</v>
      </c>
    </row>
    <row r="3486" spans="2:26" s="3" customFormat="1" x14ac:dyDescent="0.25">
      <c r="B3486" s="36" t="s">
        <v>227</v>
      </c>
      <c r="C3486" s="37" t="s">
        <v>227</v>
      </c>
      <c r="D3486" s="37" t="s">
        <v>185</v>
      </c>
      <c r="E3486" s="37" t="s">
        <v>193</v>
      </c>
      <c r="F3486" s="37" t="s">
        <v>170</v>
      </c>
      <c r="G3486" s="38" t="str">
        <f t="shared" si="556"/>
        <v>4.4.92.52.48</v>
      </c>
      <c r="H3486" s="23" t="s">
        <v>249</v>
      </c>
      <c r="I3486" s="38" t="str">
        <f t="shared" si="548"/>
        <v>A</v>
      </c>
      <c r="J3486" s="38">
        <f t="shared" si="557"/>
        <v>5</v>
      </c>
      <c r="K3486" s="39" t="s">
        <v>47</v>
      </c>
      <c r="L3486" s="38" t="s">
        <v>770</v>
      </c>
      <c r="M3486" s="38" t="s">
        <v>545</v>
      </c>
      <c r="N3486" s="59" t="s">
        <v>549</v>
      </c>
      <c r="O3486" s="62" t="s">
        <v>554</v>
      </c>
      <c r="Q3486" s="2" t="str">
        <f t="shared" si="549"/>
        <v>4.4.92.52.48</v>
      </c>
      <c r="R3486" s="2" t="str">
        <f t="shared" si="550"/>
        <v>44925248</v>
      </c>
      <c r="S3486" s="2" t="b">
        <f t="shared" si="551"/>
        <v>1</v>
      </c>
      <c r="T3486" s="6" t="str">
        <f t="shared" si="552"/>
        <v>44925248</v>
      </c>
      <c r="V3486" s="11" t="str">
        <f t="shared" si="553"/>
        <v>A</v>
      </c>
      <c r="W3486" s="3" t="b">
        <f t="shared" si="554"/>
        <v>1</v>
      </c>
      <c r="Y3486" s="2" t="str">
        <f t="shared" si="555"/>
        <v>4.4.92.52.48 - VEÍCULOS DIVERSOS</v>
      </c>
      <c r="Z3486" s="2" t="s">
        <v>549</v>
      </c>
    </row>
    <row r="3487" spans="2:26" s="3" customFormat="1" x14ac:dyDescent="0.25">
      <c r="B3487" s="36" t="s">
        <v>227</v>
      </c>
      <c r="C3487" s="37" t="s">
        <v>227</v>
      </c>
      <c r="D3487" s="37" t="s">
        <v>185</v>
      </c>
      <c r="E3487" s="37" t="s">
        <v>193</v>
      </c>
      <c r="F3487" s="37" t="s">
        <v>157</v>
      </c>
      <c r="G3487" s="38" t="str">
        <f t="shared" si="556"/>
        <v>4.4.92.52.50</v>
      </c>
      <c r="H3487" s="23" t="s">
        <v>397</v>
      </c>
      <c r="I3487" s="38" t="str">
        <f t="shared" si="548"/>
        <v>A</v>
      </c>
      <c r="J3487" s="38">
        <f t="shared" si="557"/>
        <v>5</v>
      </c>
      <c r="K3487" s="39" t="s">
        <v>47</v>
      </c>
      <c r="L3487" s="38" t="s">
        <v>770</v>
      </c>
      <c r="M3487" s="38" t="s">
        <v>545</v>
      </c>
      <c r="N3487" s="59" t="s">
        <v>549</v>
      </c>
      <c r="O3487" s="62" t="s">
        <v>554</v>
      </c>
      <c r="Q3487" s="2" t="str">
        <f t="shared" si="549"/>
        <v>4.4.92.52.50</v>
      </c>
      <c r="R3487" s="2" t="str">
        <f t="shared" si="550"/>
        <v>44925250</v>
      </c>
      <c r="S3487" s="2" t="b">
        <f t="shared" si="551"/>
        <v>1</v>
      </c>
      <c r="T3487" s="6" t="str">
        <f t="shared" si="552"/>
        <v>44925250</v>
      </c>
      <c r="V3487" s="11" t="str">
        <f t="shared" si="553"/>
        <v>A</v>
      </c>
      <c r="W3487" s="3" t="b">
        <f t="shared" si="554"/>
        <v>1</v>
      </c>
      <c r="Y3487" s="2" t="str">
        <f t="shared" si="555"/>
        <v>4.4.92.52.50 - VEÍCULOS FERROVIÁRIOS</v>
      </c>
      <c r="Z3487" s="2" t="s">
        <v>549</v>
      </c>
    </row>
    <row r="3488" spans="2:26" s="3" customFormat="1" x14ac:dyDescent="0.25">
      <c r="B3488" s="36" t="s">
        <v>227</v>
      </c>
      <c r="C3488" s="37" t="s">
        <v>227</v>
      </c>
      <c r="D3488" s="37" t="s">
        <v>185</v>
      </c>
      <c r="E3488" s="37" t="s">
        <v>193</v>
      </c>
      <c r="F3488" s="37" t="s">
        <v>192</v>
      </c>
      <c r="G3488" s="38" t="str">
        <f t="shared" si="556"/>
        <v>4.4.92.52.51</v>
      </c>
      <c r="H3488" s="23" t="s">
        <v>398</v>
      </c>
      <c r="I3488" s="38" t="str">
        <f t="shared" si="548"/>
        <v>A</v>
      </c>
      <c r="J3488" s="38">
        <f t="shared" si="557"/>
        <v>5</v>
      </c>
      <c r="K3488" s="39" t="s">
        <v>47</v>
      </c>
      <c r="L3488" s="38" t="s">
        <v>770</v>
      </c>
      <c r="M3488" s="38" t="s">
        <v>545</v>
      </c>
      <c r="N3488" s="59" t="s">
        <v>549</v>
      </c>
      <c r="O3488" s="62" t="s">
        <v>554</v>
      </c>
      <c r="Q3488" s="2" t="str">
        <f t="shared" si="549"/>
        <v>4.4.92.52.51</v>
      </c>
      <c r="R3488" s="2" t="str">
        <f t="shared" si="550"/>
        <v>44925251</v>
      </c>
      <c r="S3488" s="2" t="b">
        <f t="shared" si="551"/>
        <v>1</v>
      </c>
      <c r="T3488" s="6" t="str">
        <f t="shared" si="552"/>
        <v>44925251</v>
      </c>
      <c r="V3488" s="11" t="str">
        <f t="shared" si="553"/>
        <v>A</v>
      </c>
      <c r="W3488" s="3" t="b">
        <f t="shared" si="554"/>
        <v>1</v>
      </c>
      <c r="Y3488" s="2" t="str">
        <f t="shared" si="555"/>
        <v>4.4.92.52.51 - PEÇAS NÃO INCORPORÁVEIS A IMÓVEIS</v>
      </c>
      <c r="Z3488" s="2" t="s">
        <v>549</v>
      </c>
    </row>
    <row r="3489" spans="2:26" s="3" customFormat="1" x14ac:dyDescent="0.25">
      <c r="B3489" s="36" t="s">
        <v>227</v>
      </c>
      <c r="C3489" s="37" t="s">
        <v>227</v>
      </c>
      <c r="D3489" s="37" t="s">
        <v>185</v>
      </c>
      <c r="E3489" s="37" t="s">
        <v>193</v>
      </c>
      <c r="F3489" s="37" t="s">
        <v>193</v>
      </c>
      <c r="G3489" s="38" t="str">
        <f t="shared" si="556"/>
        <v>4.4.92.52.52</v>
      </c>
      <c r="H3489" s="23" t="s">
        <v>250</v>
      </c>
      <c r="I3489" s="38" t="str">
        <f t="shared" si="548"/>
        <v>A</v>
      </c>
      <c r="J3489" s="38">
        <f t="shared" si="557"/>
        <v>5</v>
      </c>
      <c r="K3489" s="39" t="s">
        <v>47</v>
      </c>
      <c r="L3489" s="38" t="s">
        <v>770</v>
      </c>
      <c r="M3489" s="38" t="s">
        <v>545</v>
      </c>
      <c r="N3489" s="59" t="s">
        <v>549</v>
      </c>
      <c r="O3489" s="62" t="s">
        <v>554</v>
      </c>
      <c r="Q3489" s="2" t="str">
        <f t="shared" si="549"/>
        <v>4.4.92.52.52</v>
      </c>
      <c r="R3489" s="2" t="str">
        <f t="shared" si="550"/>
        <v>44925252</v>
      </c>
      <c r="S3489" s="2" t="b">
        <f t="shared" si="551"/>
        <v>1</v>
      </c>
      <c r="T3489" s="6" t="str">
        <f t="shared" si="552"/>
        <v>44925252</v>
      </c>
      <c r="V3489" s="11" t="str">
        <f t="shared" si="553"/>
        <v>A</v>
      </c>
      <c r="W3489" s="3" t="b">
        <f t="shared" si="554"/>
        <v>1</v>
      </c>
      <c r="Y3489" s="2" t="str">
        <f t="shared" si="555"/>
        <v>4.4.92.52.52 - VEÍCULOS DE TRAÇÃO MECÂNICA</v>
      </c>
      <c r="Z3489" s="2" t="s">
        <v>549</v>
      </c>
    </row>
    <row r="3490" spans="2:26" s="3" customFormat="1" x14ac:dyDescent="0.25">
      <c r="B3490" s="36" t="s">
        <v>227</v>
      </c>
      <c r="C3490" s="37" t="s">
        <v>227</v>
      </c>
      <c r="D3490" s="37" t="s">
        <v>185</v>
      </c>
      <c r="E3490" s="37" t="s">
        <v>193</v>
      </c>
      <c r="F3490" s="37" t="s">
        <v>194</v>
      </c>
      <c r="G3490" s="38" t="str">
        <f t="shared" si="556"/>
        <v>4.4.92.52.53</v>
      </c>
      <c r="H3490" s="23" t="s">
        <v>399</v>
      </c>
      <c r="I3490" s="38" t="str">
        <f t="shared" si="548"/>
        <v>A</v>
      </c>
      <c r="J3490" s="38">
        <f t="shared" si="557"/>
        <v>5</v>
      </c>
      <c r="K3490" s="39" t="s">
        <v>47</v>
      </c>
      <c r="L3490" s="38" t="s">
        <v>770</v>
      </c>
      <c r="M3490" s="38" t="s">
        <v>545</v>
      </c>
      <c r="N3490" s="59" t="s">
        <v>549</v>
      </c>
      <c r="O3490" s="62" t="s">
        <v>554</v>
      </c>
      <c r="Q3490" s="2" t="str">
        <f t="shared" si="549"/>
        <v>4.4.92.52.53</v>
      </c>
      <c r="R3490" s="2" t="str">
        <f t="shared" si="550"/>
        <v>44925253</v>
      </c>
      <c r="S3490" s="2" t="b">
        <f t="shared" si="551"/>
        <v>1</v>
      </c>
      <c r="T3490" s="6" t="str">
        <f t="shared" si="552"/>
        <v>44925253</v>
      </c>
      <c r="V3490" s="11" t="str">
        <f t="shared" si="553"/>
        <v>A</v>
      </c>
      <c r="W3490" s="3" t="b">
        <f t="shared" si="554"/>
        <v>1</v>
      </c>
      <c r="Y3490" s="2" t="str">
        <f t="shared" si="555"/>
        <v>4.4.92.52.53 - CARROS DE COMBATE</v>
      </c>
      <c r="Z3490" s="2" t="s">
        <v>549</v>
      </c>
    </row>
    <row r="3491" spans="2:26" s="3" customFormat="1" x14ac:dyDescent="0.25">
      <c r="B3491" s="36" t="s">
        <v>227</v>
      </c>
      <c r="C3491" s="37" t="s">
        <v>227</v>
      </c>
      <c r="D3491" s="37" t="s">
        <v>185</v>
      </c>
      <c r="E3491" s="37" t="s">
        <v>193</v>
      </c>
      <c r="F3491" s="37" t="s">
        <v>195</v>
      </c>
      <c r="G3491" s="38" t="str">
        <f t="shared" si="556"/>
        <v>4.4.92.52.54</v>
      </c>
      <c r="H3491" s="23" t="s">
        <v>400</v>
      </c>
      <c r="I3491" s="38" t="str">
        <f t="shared" ref="I3491:I3554" si="558">IF(J3491&lt;J3492,"S","A")</f>
        <v>A</v>
      </c>
      <c r="J3491" s="38">
        <f t="shared" si="557"/>
        <v>5</v>
      </c>
      <c r="K3491" s="39" t="s">
        <v>47</v>
      </c>
      <c r="L3491" s="38" t="s">
        <v>770</v>
      </c>
      <c r="M3491" s="38" t="s">
        <v>545</v>
      </c>
      <c r="N3491" s="59" t="s">
        <v>549</v>
      </c>
      <c r="O3491" s="62" t="s">
        <v>554</v>
      </c>
      <c r="Q3491" s="2" t="str">
        <f t="shared" si="549"/>
        <v>4.4.92.52.54</v>
      </c>
      <c r="R3491" s="2" t="str">
        <f t="shared" si="550"/>
        <v>44925254</v>
      </c>
      <c r="S3491" s="2" t="b">
        <f t="shared" si="551"/>
        <v>1</v>
      </c>
      <c r="T3491" s="6" t="str">
        <f t="shared" si="552"/>
        <v>44925254</v>
      </c>
      <c r="V3491" s="11" t="str">
        <f t="shared" si="553"/>
        <v>A</v>
      </c>
      <c r="W3491" s="3" t="b">
        <f t="shared" si="554"/>
        <v>1</v>
      </c>
      <c r="Y3491" s="2" t="str">
        <f t="shared" si="555"/>
        <v>4.4.92.52.54 - EQUIPAMENTOS, PEÇAS E ACESSÓRIOS AERONÁUTICOS</v>
      </c>
      <c r="Z3491" s="2" t="s">
        <v>549</v>
      </c>
    </row>
    <row r="3492" spans="2:26" s="3" customFormat="1" x14ac:dyDescent="0.25">
      <c r="B3492" s="36" t="s">
        <v>227</v>
      </c>
      <c r="C3492" s="37" t="s">
        <v>227</v>
      </c>
      <c r="D3492" s="37" t="s">
        <v>185</v>
      </c>
      <c r="E3492" s="37" t="s">
        <v>193</v>
      </c>
      <c r="F3492" s="37" t="s">
        <v>196</v>
      </c>
      <c r="G3492" s="38" t="str">
        <f t="shared" si="556"/>
        <v>4.4.92.52.56</v>
      </c>
      <c r="H3492" s="23" t="s">
        <v>401</v>
      </c>
      <c r="I3492" s="38" t="str">
        <f t="shared" si="558"/>
        <v>A</v>
      </c>
      <c r="J3492" s="38">
        <f t="shared" si="557"/>
        <v>5</v>
      </c>
      <c r="K3492" s="39" t="s">
        <v>47</v>
      </c>
      <c r="L3492" s="38" t="s">
        <v>770</v>
      </c>
      <c r="M3492" s="38" t="s">
        <v>545</v>
      </c>
      <c r="N3492" s="59" t="s">
        <v>549</v>
      </c>
      <c r="O3492" s="62" t="s">
        <v>554</v>
      </c>
      <c r="Q3492" s="2" t="str">
        <f t="shared" si="549"/>
        <v>4.4.92.52.56</v>
      </c>
      <c r="R3492" s="2" t="str">
        <f t="shared" si="550"/>
        <v>44925256</v>
      </c>
      <c r="S3492" s="2" t="b">
        <f t="shared" si="551"/>
        <v>1</v>
      </c>
      <c r="T3492" s="6" t="str">
        <f t="shared" si="552"/>
        <v>44925256</v>
      </c>
      <c r="V3492" s="11" t="str">
        <f t="shared" si="553"/>
        <v>A</v>
      </c>
      <c r="W3492" s="3" t="b">
        <f t="shared" si="554"/>
        <v>1</v>
      </c>
      <c r="Y3492" s="2" t="str">
        <f t="shared" si="555"/>
        <v>4.4.92.52.56 - EQUIPAMENTOS, PEÇAS E ACESSÓRIOS DE PROTEÇÃO AO VOO</v>
      </c>
      <c r="Z3492" s="2" t="s">
        <v>549</v>
      </c>
    </row>
    <row r="3493" spans="2:26" s="3" customFormat="1" x14ac:dyDescent="0.25">
      <c r="B3493" s="36" t="s">
        <v>227</v>
      </c>
      <c r="C3493" s="37" t="s">
        <v>227</v>
      </c>
      <c r="D3493" s="37" t="s">
        <v>185</v>
      </c>
      <c r="E3493" s="37" t="s">
        <v>193</v>
      </c>
      <c r="F3493" s="37" t="s">
        <v>228</v>
      </c>
      <c r="G3493" s="38" t="str">
        <f t="shared" si="556"/>
        <v>4.4.92.52.57</v>
      </c>
      <c r="H3493" s="23" t="s">
        <v>402</v>
      </c>
      <c r="I3493" s="38" t="str">
        <f t="shared" si="558"/>
        <v>A</v>
      </c>
      <c r="J3493" s="38">
        <f t="shared" si="557"/>
        <v>5</v>
      </c>
      <c r="K3493" s="39" t="s">
        <v>47</v>
      </c>
      <c r="L3493" s="38" t="s">
        <v>770</v>
      </c>
      <c r="M3493" s="38" t="s">
        <v>545</v>
      </c>
      <c r="N3493" s="59" t="s">
        <v>549</v>
      </c>
      <c r="O3493" s="62" t="s">
        <v>554</v>
      </c>
      <c r="Q3493" s="2" t="str">
        <f t="shared" si="549"/>
        <v>4.4.92.52.57</v>
      </c>
      <c r="R3493" s="2" t="str">
        <f t="shared" si="550"/>
        <v>44925257</v>
      </c>
      <c r="S3493" s="2" t="b">
        <f t="shared" si="551"/>
        <v>1</v>
      </c>
      <c r="T3493" s="6" t="str">
        <f t="shared" si="552"/>
        <v>44925257</v>
      </c>
      <c r="V3493" s="11" t="str">
        <f t="shared" si="553"/>
        <v>A</v>
      </c>
      <c r="W3493" s="3" t="b">
        <f t="shared" si="554"/>
        <v>1</v>
      </c>
      <c r="Y3493" s="2" t="str">
        <f t="shared" si="555"/>
        <v>4.4.92.52.57 - ACESSÓRIOS PARA AUTOMÓVEIS</v>
      </c>
      <c r="Z3493" s="2" t="s">
        <v>549</v>
      </c>
    </row>
    <row r="3494" spans="2:26" s="3" customFormat="1" x14ac:dyDescent="0.25">
      <c r="B3494" s="36" t="s">
        <v>227</v>
      </c>
      <c r="C3494" s="37" t="s">
        <v>227</v>
      </c>
      <c r="D3494" s="37" t="s">
        <v>185</v>
      </c>
      <c r="E3494" s="37" t="s">
        <v>193</v>
      </c>
      <c r="F3494" s="37" t="s">
        <v>197</v>
      </c>
      <c r="G3494" s="38" t="str">
        <f t="shared" si="556"/>
        <v>4.4.92.52.58</v>
      </c>
      <c r="H3494" s="23" t="s">
        <v>403</v>
      </c>
      <c r="I3494" s="38" t="str">
        <f t="shared" si="558"/>
        <v>A</v>
      </c>
      <c r="J3494" s="38">
        <f t="shared" si="557"/>
        <v>5</v>
      </c>
      <c r="K3494" s="39" t="s">
        <v>47</v>
      </c>
      <c r="L3494" s="38" t="s">
        <v>770</v>
      </c>
      <c r="M3494" s="38" t="s">
        <v>545</v>
      </c>
      <c r="N3494" s="59" t="s">
        <v>549</v>
      </c>
      <c r="O3494" s="62" t="s">
        <v>554</v>
      </c>
      <c r="Q3494" s="2" t="str">
        <f t="shared" si="549"/>
        <v>4.4.92.52.58</v>
      </c>
      <c r="R3494" s="2" t="str">
        <f t="shared" si="550"/>
        <v>44925258</v>
      </c>
      <c r="S3494" s="2" t="b">
        <f t="shared" si="551"/>
        <v>1</v>
      </c>
      <c r="T3494" s="6" t="str">
        <f t="shared" si="552"/>
        <v>44925258</v>
      </c>
      <c r="V3494" s="11" t="str">
        <f t="shared" si="553"/>
        <v>A</v>
      </c>
      <c r="W3494" s="3" t="b">
        <f t="shared" si="554"/>
        <v>1</v>
      </c>
      <c r="Y3494" s="2" t="str">
        <f t="shared" si="555"/>
        <v>4.4.92.52.58 - EQUIPAMENTOS DE MERGULHO E SALVAMENTO</v>
      </c>
      <c r="Z3494" s="2" t="s">
        <v>549</v>
      </c>
    </row>
    <row r="3495" spans="2:26" s="3" customFormat="1" x14ac:dyDescent="0.25">
      <c r="B3495" s="36" t="s">
        <v>227</v>
      </c>
      <c r="C3495" s="37" t="s">
        <v>227</v>
      </c>
      <c r="D3495" s="37" t="s">
        <v>185</v>
      </c>
      <c r="E3495" s="37" t="s">
        <v>193</v>
      </c>
      <c r="F3495" s="37" t="s">
        <v>190</v>
      </c>
      <c r="G3495" s="38" t="str">
        <f t="shared" si="556"/>
        <v>4.4.92.52.60</v>
      </c>
      <c r="H3495" s="23" t="s">
        <v>404</v>
      </c>
      <c r="I3495" s="38" t="str">
        <f t="shared" si="558"/>
        <v>A</v>
      </c>
      <c r="J3495" s="38">
        <f t="shared" si="557"/>
        <v>5</v>
      </c>
      <c r="K3495" s="39" t="s">
        <v>47</v>
      </c>
      <c r="L3495" s="38" t="s">
        <v>770</v>
      </c>
      <c r="M3495" s="38" t="s">
        <v>545</v>
      </c>
      <c r="N3495" s="59" t="s">
        <v>549</v>
      </c>
      <c r="O3495" s="62" t="s">
        <v>554</v>
      </c>
      <c r="Q3495" s="2" t="str">
        <f t="shared" si="549"/>
        <v>4.4.92.52.60</v>
      </c>
      <c r="R3495" s="2" t="str">
        <f t="shared" si="550"/>
        <v>44925260</v>
      </c>
      <c r="S3495" s="2" t="b">
        <f t="shared" si="551"/>
        <v>1</v>
      </c>
      <c r="T3495" s="6" t="str">
        <f t="shared" si="552"/>
        <v>44925260</v>
      </c>
      <c r="V3495" s="11" t="str">
        <f t="shared" si="553"/>
        <v>A</v>
      </c>
      <c r="W3495" s="3" t="b">
        <f t="shared" si="554"/>
        <v>1</v>
      </c>
      <c r="Y3495" s="2" t="str">
        <f t="shared" si="555"/>
        <v>4.4.92.52.60 - EQUIPAMENTOS, PEÇAS E ACESSÓRIOS MARÍTIMOS</v>
      </c>
      <c r="Z3495" s="2" t="s">
        <v>549</v>
      </c>
    </row>
    <row r="3496" spans="2:26" s="3" customFormat="1" x14ac:dyDescent="0.25">
      <c r="B3496" s="36" t="s">
        <v>227</v>
      </c>
      <c r="C3496" s="37" t="s">
        <v>227</v>
      </c>
      <c r="D3496" s="37" t="s">
        <v>185</v>
      </c>
      <c r="E3496" s="37" t="s">
        <v>193</v>
      </c>
      <c r="F3496" s="37" t="s">
        <v>219</v>
      </c>
      <c r="G3496" s="38" t="str">
        <f t="shared" si="556"/>
        <v>4.4.92.52.83</v>
      </c>
      <c r="H3496" s="23" t="s">
        <v>405</v>
      </c>
      <c r="I3496" s="38" t="str">
        <f t="shared" si="558"/>
        <v>A</v>
      </c>
      <c r="J3496" s="38">
        <f t="shared" si="557"/>
        <v>5</v>
      </c>
      <c r="K3496" s="39" t="s">
        <v>47</v>
      </c>
      <c r="L3496" s="38" t="s">
        <v>770</v>
      </c>
      <c r="M3496" s="38" t="s">
        <v>545</v>
      </c>
      <c r="N3496" s="59" t="s">
        <v>549</v>
      </c>
      <c r="O3496" s="62" t="s">
        <v>554</v>
      </c>
      <c r="Q3496" s="2" t="str">
        <f t="shared" si="549"/>
        <v>4.4.92.52.83</v>
      </c>
      <c r="R3496" s="2" t="str">
        <f t="shared" si="550"/>
        <v>44925283</v>
      </c>
      <c r="S3496" s="2" t="b">
        <f t="shared" si="551"/>
        <v>1</v>
      </c>
      <c r="T3496" s="6" t="str">
        <f t="shared" si="552"/>
        <v>44925283</v>
      </c>
      <c r="V3496" s="11" t="str">
        <f t="shared" si="553"/>
        <v>A</v>
      </c>
      <c r="W3496" s="3" t="b">
        <f t="shared" si="554"/>
        <v>1</v>
      </c>
      <c r="Y3496" s="2" t="str">
        <f t="shared" si="555"/>
        <v>4.4.92.52.83 - EQUIPAMENTOS E SISTEMA DE PROTEÇÃO E VIGILÂNCIA AMBIENTAL</v>
      </c>
      <c r="Z3496" s="2" t="s">
        <v>549</v>
      </c>
    </row>
    <row r="3497" spans="2:26" s="3" customFormat="1" x14ac:dyDescent="0.25">
      <c r="B3497" s="36" t="s">
        <v>227</v>
      </c>
      <c r="C3497" s="37" t="s">
        <v>227</v>
      </c>
      <c r="D3497" s="37" t="s">
        <v>185</v>
      </c>
      <c r="E3497" s="37" t="s">
        <v>193</v>
      </c>
      <c r="F3497" s="37" t="s">
        <v>221</v>
      </c>
      <c r="G3497" s="38" t="str">
        <f t="shared" si="556"/>
        <v>4.4.92.52.87</v>
      </c>
      <c r="H3497" s="23" t="s">
        <v>721</v>
      </c>
      <c r="I3497" s="38" t="str">
        <f t="shared" si="558"/>
        <v>A</v>
      </c>
      <c r="J3497" s="38">
        <f t="shared" si="557"/>
        <v>5</v>
      </c>
      <c r="K3497" s="39" t="s">
        <v>47</v>
      </c>
      <c r="L3497" s="38" t="s">
        <v>770</v>
      </c>
      <c r="M3497" s="38" t="s">
        <v>545</v>
      </c>
      <c r="N3497" s="59" t="s">
        <v>549</v>
      </c>
      <c r="O3497" s="62" t="s">
        <v>554</v>
      </c>
      <c r="Q3497" s="2"/>
      <c r="R3497" s="2"/>
      <c r="S3497" s="2"/>
      <c r="T3497" s="6"/>
      <c r="V3497" s="11"/>
      <c r="Y3497" s="2"/>
      <c r="Z3497" s="2"/>
    </row>
    <row r="3498" spans="2:26" s="3" customFormat="1" x14ac:dyDescent="0.25">
      <c r="B3498" s="36" t="s">
        <v>227</v>
      </c>
      <c r="C3498" s="37" t="s">
        <v>227</v>
      </c>
      <c r="D3498" s="37" t="s">
        <v>185</v>
      </c>
      <c r="E3498" s="37" t="s">
        <v>193</v>
      </c>
      <c r="F3498" s="37" t="s">
        <v>222</v>
      </c>
      <c r="G3498" s="38" t="str">
        <f t="shared" si="556"/>
        <v>4.4.92.52.89</v>
      </c>
      <c r="H3498" s="23" t="s">
        <v>406</v>
      </c>
      <c r="I3498" s="38" t="str">
        <f t="shared" si="558"/>
        <v>A</v>
      </c>
      <c r="J3498" s="38">
        <f t="shared" si="557"/>
        <v>5</v>
      </c>
      <c r="K3498" s="39" t="s">
        <v>47</v>
      </c>
      <c r="L3498" s="38" t="s">
        <v>770</v>
      </c>
      <c r="M3498" s="38" t="s">
        <v>545</v>
      </c>
      <c r="N3498" s="59" t="s">
        <v>549</v>
      </c>
      <c r="O3498" s="62" t="s">
        <v>554</v>
      </c>
      <c r="Q3498" s="2" t="str">
        <f>B3498&amp;"."&amp;C3498&amp;"."&amp;D3498&amp;"."&amp;E3498&amp;"."&amp;F3498</f>
        <v>4.4.92.52.89</v>
      </c>
      <c r="R3498" s="2" t="str">
        <f>SUBSTITUTE(Q3498,".","")</f>
        <v>44925289</v>
      </c>
      <c r="S3498" s="2" t="b">
        <f>R3498=T3498</f>
        <v>1</v>
      </c>
      <c r="T3498" s="6" t="str">
        <f>TRIM(SUBSTITUTE(TEXT(G3498,"00000000"),".",""))</f>
        <v>44925289</v>
      </c>
      <c r="V3498" s="11" t="str">
        <f>IF(IFERROR(SEARCH("Último",K3498),0)&gt;0,"A","S")</f>
        <v>A</v>
      </c>
      <c r="W3498" s="3" t="b">
        <f>V3498=I3498</f>
        <v>1</v>
      </c>
      <c r="Y3498" s="2" t="str">
        <f>G3498&amp;" - "&amp;H3498</f>
        <v>4.4.92.52.89 - EQUIPAMENTOS, SOBRESSALENTES DE MÁQUINAS, MOTOR DE NAVIOS DE ESQUADRA</v>
      </c>
      <c r="Z3498" s="2" t="s">
        <v>549</v>
      </c>
    </row>
    <row r="3499" spans="2:26" s="3" customFormat="1" x14ac:dyDescent="0.25">
      <c r="B3499" s="36" t="s">
        <v>227</v>
      </c>
      <c r="C3499" s="37" t="s">
        <v>227</v>
      </c>
      <c r="D3499" s="37" t="s">
        <v>185</v>
      </c>
      <c r="E3499" s="37" t="s">
        <v>193</v>
      </c>
      <c r="F3499" s="37" t="s">
        <v>226</v>
      </c>
      <c r="G3499" s="38" t="str">
        <f t="shared" si="556"/>
        <v>4.4.92.52.96</v>
      </c>
      <c r="H3499" s="23" t="s">
        <v>722</v>
      </c>
      <c r="I3499" s="38" t="str">
        <f t="shared" si="558"/>
        <v>A</v>
      </c>
      <c r="J3499" s="38">
        <f t="shared" si="557"/>
        <v>5</v>
      </c>
      <c r="K3499" s="39" t="s">
        <v>47</v>
      </c>
      <c r="L3499" s="38" t="s">
        <v>770</v>
      </c>
      <c r="M3499" s="38" t="s">
        <v>545</v>
      </c>
      <c r="N3499" s="59" t="s">
        <v>549</v>
      </c>
      <c r="O3499" s="62" t="s">
        <v>554</v>
      </c>
      <c r="Q3499" s="2"/>
      <c r="R3499" s="2"/>
      <c r="S3499" s="2"/>
      <c r="T3499" s="6"/>
      <c r="V3499" s="11"/>
      <c r="Y3499" s="2"/>
      <c r="Z3499" s="2"/>
    </row>
    <row r="3500" spans="2:26" s="3" customFormat="1" x14ac:dyDescent="0.25">
      <c r="B3500" s="36" t="s">
        <v>227</v>
      </c>
      <c r="C3500" s="37" t="s">
        <v>227</v>
      </c>
      <c r="D3500" s="37" t="s">
        <v>185</v>
      </c>
      <c r="E3500" s="37" t="s">
        <v>193</v>
      </c>
      <c r="F3500" s="37" t="s">
        <v>191</v>
      </c>
      <c r="G3500" s="38" t="str">
        <f t="shared" si="556"/>
        <v>4.4.92.52.99</v>
      </c>
      <c r="H3500" s="23" t="s">
        <v>714</v>
      </c>
      <c r="I3500" s="38" t="str">
        <f t="shared" si="558"/>
        <v>A</v>
      </c>
      <c r="J3500" s="38">
        <f t="shared" si="557"/>
        <v>5</v>
      </c>
      <c r="K3500" s="39" t="s">
        <v>47</v>
      </c>
      <c r="L3500" s="38" t="s">
        <v>770</v>
      </c>
      <c r="M3500" s="38" t="s">
        <v>545</v>
      </c>
      <c r="N3500" s="59" t="s">
        <v>549</v>
      </c>
      <c r="O3500" s="62" t="s">
        <v>554</v>
      </c>
      <c r="Q3500" s="2" t="str">
        <f>B3500&amp;"."&amp;C3500&amp;"."&amp;D3500&amp;"."&amp;E3500&amp;"."&amp;F3500</f>
        <v>4.4.92.52.99</v>
      </c>
      <c r="R3500" s="2" t="str">
        <f>SUBSTITUTE(Q3500,".","")</f>
        <v>44925299</v>
      </c>
      <c r="S3500" s="2" t="b">
        <f>R3500=T3500</f>
        <v>1</v>
      </c>
      <c r="T3500" s="6" t="str">
        <f>TRIM(SUBSTITUTE(TEXT(G3500,"00000000"),".",""))</f>
        <v>44925299</v>
      </c>
      <c r="V3500" s="11" t="str">
        <f>IF(IFERROR(SEARCH("Último",K3500),0)&gt;0,"A","S")</f>
        <v>A</v>
      </c>
      <c r="W3500" s="3" t="b">
        <f>V3500=I3500</f>
        <v>1</v>
      </c>
      <c r="Y3500" s="2" t="str">
        <f>G3500&amp;" - "&amp;H3500</f>
        <v>4.4.92.52.99 - OUTROS EQUIPAMENTOS E MATERIAIS PERMANENTES</v>
      </c>
      <c r="Z3500" s="2" t="s">
        <v>549</v>
      </c>
    </row>
    <row r="3501" spans="2:26" ht="30" x14ac:dyDescent="0.25">
      <c r="B3501" s="30" t="s">
        <v>227</v>
      </c>
      <c r="C3501" s="31" t="s">
        <v>227</v>
      </c>
      <c r="D3501" s="31" t="s">
        <v>223</v>
      </c>
      <c r="E3501" s="31" t="s">
        <v>186</v>
      </c>
      <c r="F3501" s="31" t="s">
        <v>186</v>
      </c>
      <c r="G3501" s="32" t="str">
        <f t="shared" si="556"/>
        <v>4.4.93.00.00</v>
      </c>
      <c r="H3501" s="41" t="s">
        <v>511</v>
      </c>
      <c r="I3501" s="34" t="str">
        <f t="shared" si="558"/>
        <v>S</v>
      </c>
      <c r="J3501" s="32">
        <f t="shared" si="557"/>
        <v>3</v>
      </c>
      <c r="K3501" s="35" t="s">
        <v>43</v>
      </c>
      <c r="L3501" s="38" t="s">
        <v>770</v>
      </c>
      <c r="M3501" s="32" t="s">
        <v>544</v>
      </c>
      <c r="N3501" s="59" t="s">
        <v>549</v>
      </c>
      <c r="O3501" s="61" t="s">
        <v>554</v>
      </c>
      <c r="Q3501" s="2" t="str">
        <f>B3501&amp;"."&amp;C3501&amp;"."&amp;D3501&amp;"."&amp;E3501&amp;"."&amp;F3501</f>
        <v>4.4.93.00.00</v>
      </c>
      <c r="R3501" s="2" t="str">
        <f>SUBSTITUTE(Q3501,".","")</f>
        <v>44930000</v>
      </c>
      <c r="S3501" s="2" t="b">
        <f>R3501=T3501</f>
        <v>1</v>
      </c>
      <c r="T3501" s="6" t="str">
        <f>TRIM(SUBSTITUTE(TEXT(G3501,"00000000"),".",""))</f>
        <v>44930000</v>
      </c>
      <c r="V3501" s="9" t="str">
        <f>IF(IFERROR(SEARCH("Último",K3501),0)&gt;0,"A","S")</f>
        <v>S</v>
      </c>
      <c r="W3501" s="2" t="b">
        <f>V3501=I3501</f>
        <v>1</v>
      </c>
      <c r="Y3501" s="2" t="str">
        <f>G3501&amp;" - "&amp;H3501</f>
        <v>4.4.93.00.00 - APLICAÇÃO DIRETA DECORRENTE DE OPERAÇÃO DE ÓRGÃOS, FUNDOS E ENTIDADES INTEGRANTES DOS ORÇAMENTOS FISCAL E DA SEGURIDADE SOCIAL COM CONSÓRCIO PÚBLICO DO QUAL O ENTE PARTICIPE</v>
      </c>
      <c r="Z3501" s="2" t="s">
        <v>549</v>
      </c>
    </row>
    <row r="3502" spans="2:26" x14ac:dyDescent="0.25">
      <c r="B3502" s="30" t="s">
        <v>227</v>
      </c>
      <c r="C3502" s="31" t="s">
        <v>227</v>
      </c>
      <c r="D3502" s="31" t="s">
        <v>223</v>
      </c>
      <c r="E3502" s="31" t="s">
        <v>137</v>
      </c>
      <c r="F3502" s="31" t="s">
        <v>186</v>
      </c>
      <c r="G3502" s="32" t="str">
        <f t="shared" si="556"/>
        <v>4.4.93.30.00</v>
      </c>
      <c r="H3502" s="33" t="s">
        <v>3</v>
      </c>
      <c r="I3502" s="34" t="str">
        <f t="shared" si="558"/>
        <v>S</v>
      </c>
      <c r="J3502" s="32">
        <f t="shared" si="557"/>
        <v>4</v>
      </c>
      <c r="K3502" s="35" t="s">
        <v>46</v>
      </c>
      <c r="L3502" s="32" t="s">
        <v>770</v>
      </c>
      <c r="M3502" s="32" t="s">
        <v>545</v>
      </c>
      <c r="N3502" s="59" t="s">
        <v>549</v>
      </c>
      <c r="O3502" s="61" t="s">
        <v>554</v>
      </c>
      <c r="T3502" s="6"/>
    </row>
    <row r="3503" spans="2:26" x14ac:dyDescent="0.25">
      <c r="B3503" s="36" t="s">
        <v>227</v>
      </c>
      <c r="C3503" s="37" t="s">
        <v>227</v>
      </c>
      <c r="D3503" s="37" t="s">
        <v>223</v>
      </c>
      <c r="E3503" s="37" t="s">
        <v>137</v>
      </c>
      <c r="F3503" s="37" t="s">
        <v>173</v>
      </c>
      <c r="G3503" s="38" t="str">
        <f t="shared" si="556"/>
        <v>4.4.93.30.01</v>
      </c>
      <c r="H3503" s="23" t="s">
        <v>93</v>
      </c>
      <c r="I3503" s="38" t="str">
        <f t="shared" si="558"/>
        <v>A</v>
      </c>
      <c r="J3503" s="38">
        <f t="shared" si="557"/>
        <v>5</v>
      </c>
      <c r="K3503" s="39" t="s">
        <v>47</v>
      </c>
      <c r="L3503" s="38" t="s">
        <v>770</v>
      </c>
      <c r="M3503" s="38" t="s">
        <v>545</v>
      </c>
      <c r="N3503" s="59" t="s">
        <v>549</v>
      </c>
      <c r="O3503" s="62" t="s">
        <v>554</v>
      </c>
      <c r="T3503" s="6"/>
    </row>
    <row r="3504" spans="2:26" x14ac:dyDescent="0.25">
      <c r="B3504" s="36" t="s">
        <v>227</v>
      </c>
      <c r="C3504" s="37" t="s">
        <v>227</v>
      </c>
      <c r="D3504" s="37" t="s">
        <v>223</v>
      </c>
      <c r="E3504" s="37" t="s">
        <v>137</v>
      </c>
      <c r="F3504" s="37" t="s">
        <v>138</v>
      </c>
      <c r="G3504" s="38" t="str">
        <f t="shared" si="556"/>
        <v>4.4.93.30.02</v>
      </c>
      <c r="H3504" s="39" t="s">
        <v>259</v>
      </c>
      <c r="I3504" s="38" t="str">
        <f t="shared" si="558"/>
        <v>A</v>
      </c>
      <c r="J3504" s="38">
        <f t="shared" si="557"/>
        <v>5</v>
      </c>
      <c r="K3504" s="39" t="s">
        <v>47</v>
      </c>
      <c r="L3504" s="38" t="s">
        <v>770</v>
      </c>
      <c r="M3504" s="38" t="s">
        <v>545</v>
      </c>
      <c r="N3504" s="59" t="s">
        <v>549</v>
      </c>
      <c r="O3504" s="62" t="s">
        <v>554</v>
      </c>
      <c r="T3504" s="6"/>
    </row>
    <row r="3505" spans="2:20" x14ac:dyDescent="0.25">
      <c r="B3505" s="36" t="s">
        <v>227</v>
      </c>
      <c r="C3505" s="37" t="s">
        <v>227</v>
      </c>
      <c r="D3505" s="37" t="s">
        <v>223</v>
      </c>
      <c r="E3505" s="37" t="s">
        <v>137</v>
      </c>
      <c r="F3505" s="37" t="s">
        <v>139</v>
      </c>
      <c r="G3505" s="38" t="str">
        <f t="shared" si="556"/>
        <v>4.4.93.30.03</v>
      </c>
      <c r="H3505" s="39" t="s">
        <v>260</v>
      </c>
      <c r="I3505" s="38" t="str">
        <f t="shared" si="558"/>
        <v>A</v>
      </c>
      <c r="J3505" s="38">
        <f t="shared" si="557"/>
        <v>5</v>
      </c>
      <c r="K3505" s="39" t="s">
        <v>47</v>
      </c>
      <c r="L3505" s="38" t="s">
        <v>770</v>
      </c>
      <c r="M3505" s="38" t="s">
        <v>545</v>
      </c>
      <c r="N3505" s="59" t="s">
        <v>549</v>
      </c>
      <c r="O3505" s="62" t="s">
        <v>554</v>
      </c>
      <c r="T3505" s="6"/>
    </row>
    <row r="3506" spans="2:20" x14ac:dyDescent="0.25">
      <c r="B3506" s="36" t="s">
        <v>227</v>
      </c>
      <c r="C3506" s="37" t="s">
        <v>227</v>
      </c>
      <c r="D3506" s="37" t="s">
        <v>223</v>
      </c>
      <c r="E3506" s="37" t="s">
        <v>137</v>
      </c>
      <c r="F3506" s="37" t="s">
        <v>140</v>
      </c>
      <c r="G3506" s="38" t="str">
        <f t="shared" si="556"/>
        <v>4.4.93.30.04</v>
      </c>
      <c r="H3506" s="39" t="s">
        <v>261</v>
      </c>
      <c r="I3506" s="38" t="str">
        <f t="shared" si="558"/>
        <v>A</v>
      </c>
      <c r="J3506" s="38">
        <f t="shared" si="557"/>
        <v>5</v>
      </c>
      <c r="K3506" s="39" t="s">
        <v>47</v>
      </c>
      <c r="L3506" s="38" t="s">
        <v>770</v>
      </c>
      <c r="M3506" s="38" t="s">
        <v>545</v>
      </c>
      <c r="N3506" s="59" t="s">
        <v>549</v>
      </c>
      <c r="O3506" s="62" t="s">
        <v>554</v>
      </c>
      <c r="T3506" s="6"/>
    </row>
    <row r="3507" spans="2:20" x14ac:dyDescent="0.25">
      <c r="B3507" s="36" t="s">
        <v>227</v>
      </c>
      <c r="C3507" s="37" t="s">
        <v>227</v>
      </c>
      <c r="D3507" s="37" t="s">
        <v>223</v>
      </c>
      <c r="E3507" s="37" t="s">
        <v>137</v>
      </c>
      <c r="F3507" s="37" t="s">
        <v>141</v>
      </c>
      <c r="G3507" s="38" t="str">
        <f t="shared" si="556"/>
        <v>4.4.93.30.05</v>
      </c>
      <c r="H3507" s="39" t="s">
        <v>262</v>
      </c>
      <c r="I3507" s="38" t="str">
        <f t="shared" si="558"/>
        <v>A</v>
      </c>
      <c r="J3507" s="38">
        <f t="shared" si="557"/>
        <v>5</v>
      </c>
      <c r="K3507" s="39" t="s">
        <v>47</v>
      </c>
      <c r="L3507" s="38" t="s">
        <v>770</v>
      </c>
      <c r="M3507" s="38" t="s">
        <v>545</v>
      </c>
      <c r="N3507" s="59" t="s">
        <v>549</v>
      </c>
      <c r="O3507" s="62" t="s">
        <v>554</v>
      </c>
      <c r="T3507" s="6"/>
    </row>
    <row r="3508" spans="2:20" x14ac:dyDescent="0.25">
      <c r="B3508" s="36" t="s">
        <v>227</v>
      </c>
      <c r="C3508" s="37" t="s">
        <v>227</v>
      </c>
      <c r="D3508" s="37" t="s">
        <v>223</v>
      </c>
      <c r="E3508" s="37" t="s">
        <v>137</v>
      </c>
      <c r="F3508" s="37" t="s">
        <v>142</v>
      </c>
      <c r="G3508" s="38" t="str">
        <f t="shared" si="556"/>
        <v>4.4.93.30.06</v>
      </c>
      <c r="H3508" s="39" t="s">
        <v>263</v>
      </c>
      <c r="I3508" s="38" t="str">
        <f t="shared" si="558"/>
        <v>A</v>
      </c>
      <c r="J3508" s="38">
        <f t="shared" si="557"/>
        <v>5</v>
      </c>
      <c r="K3508" s="39" t="s">
        <v>47</v>
      </c>
      <c r="L3508" s="38" t="s">
        <v>770</v>
      </c>
      <c r="M3508" s="38" t="s">
        <v>545</v>
      </c>
      <c r="N3508" s="59" t="s">
        <v>549</v>
      </c>
      <c r="O3508" s="62" t="s">
        <v>554</v>
      </c>
      <c r="T3508" s="6"/>
    </row>
    <row r="3509" spans="2:20" x14ac:dyDescent="0.25">
      <c r="B3509" s="36" t="s">
        <v>227</v>
      </c>
      <c r="C3509" s="37" t="s">
        <v>227</v>
      </c>
      <c r="D3509" s="37" t="s">
        <v>223</v>
      </c>
      <c r="E3509" s="37" t="s">
        <v>137</v>
      </c>
      <c r="F3509" s="37" t="s">
        <v>143</v>
      </c>
      <c r="G3509" s="38" t="str">
        <f t="shared" si="556"/>
        <v>4.4.93.30.07</v>
      </c>
      <c r="H3509" s="39" t="s">
        <v>264</v>
      </c>
      <c r="I3509" s="38" t="str">
        <f t="shared" si="558"/>
        <v>A</v>
      </c>
      <c r="J3509" s="38">
        <f t="shared" si="557"/>
        <v>5</v>
      </c>
      <c r="K3509" s="39" t="s">
        <v>47</v>
      </c>
      <c r="L3509" s="38" t="s">
        <v>770</v>
      </c>
      <c r="M3509" s="38" t="s">
        <v>545</v>
      </c>
      <c r="N3509" s="59" t="s">
        <v>549</v>
      </c>
      <c r="O3509" s="62" t="s">
        <v>554</v>
      </c>
      <c r="T3509" s="6"/>
    </row>
    <row r="3510" spans="2:20" x14ac:dyDescent="0.25">
      <c r="B3510" s="36" t="s">
        <v>227</v>
      </c>
      <c r="C3510" s="37" t="s">
        <v>227</v>
      </c>
      <c r="D3510" s="37" t="s">
        <v>223</v>
      </c>
      <c r="E3510" s="37" t="s">
        <v>137</v>
      </c>
      <c r="F3510" s="37" t="s">
        <v>144</v>
      </c>
      <c r="G3510" s="38" t="str">
        <f t="shared" si="556"/>
        <v>4.4.93.30.08</v>
      </c>
      <c r="H3510" s="39" t="s">
        <v>265</v>
      </c>
      <c r="I3510" s="38" t="str">
        <f t="shared" si="558"/>
        <v>A</v>
      </c>
      <c r="J3510" s="38">
        <f t="shared" si="557"/>
        <v>5</v>
      </c>
      <c r="K3510" s="39" t="s">
        <v>47</v>
      </c>
      <c r="L3510" s="38" t="s">
        <v>770</v>
      </c>
      <c r="M3510" s="38" t="s">
        <v>545</v>
      </c>
      <c r="N3510" s="59" t="s">
        <v>549</v>
      </c>
      <c r="O3510" s="62" t="s">
        <v>554</v>
      </c>
      <c r="T3510" s="6"/>
    </row>
    <row r="3511" spans="2:20" x14ac:dyDescent="0.25">
      <c r="B3511" s="36" t="s">
        <v>227</v>
      </c>
      <c r="C3511" s="37" t="s">
        <v>227</v>
      </c>
      <c r="D3511" s="37" t="s">
        <v>223</v>
      </c>
      <c r="E3511" s="37" t="s">
        <v>137</v>
      </c>
      <c r="F3511" s="37" t="s">
        <v>174</v>
      </c>
      <c r="G3511" s="38" t="str">
        <f t="shared" si="556"/>
        <v>4.4.93.30.09</v>
      </c>
      <c r="H3511" s="23" t="s">
        <v>812</v>
      </c>
      <c r="I3511" s="38" t="str">
        <f t="shared" si="558"/>
        <v>A</v>
      </c>
      <c r="J3511" s="38">
        <f t="shared" si="557"/>
        <v>5</v>
      </c>
      <c r="K3511" s="39" t="s">
        <v>47</v>
      </c>
      <c r="L3511" s="38" t="s">
        <v>771</v>
      </c>
      <c r="M3511" s="38" t="s">
        <v>545</v>
      </c>
      <c r="N3511" s="67" t="s">
        <v>814</v>
      </c>
      <c r="O3511" s="62" t="s">
        <v>805</v>
      </c>
      <c r="T3511" s="6"/>
    </row>
    <row r="3512" spans="2:20" x14ac:dyDescent="0.25">
      <c r="B3512" s="36" t="s">
        <v>227</v>
      </c>
      <c r="C3512" s="37" t="s">
        <v>227</v>
      </c>
      <c r="D3512" s="37" t="s">
        <v>223</v>
      </c>
      <c r="E3512" s="37" t="s">
        <v>137</v>
      </c>
      <c r="F3512" s="37" t="s">
        <v>183</v>
      </c>
      <c r="G3512" s="38" t="str">
        <f t="shared" si="556"/>
        <v>4.4.93.30.10</v>
      </c>
      <c r="H3512" s="23" t="s">
        <v>810</v>
      </c>
      <c r="I3512" s="38" t="str">
        <f t="shared" si="558"/>
        <v>A</v>
      </c>
      <c r="J3512" s="38">
        <f t="shared" si="557"/>
        <v>5</v>
      </c>
      <c r="K3512" s="39" t="s">
        <v>47</v>
      </c>
      <c r="L3512" s="38" t="s">
        <v>771</v>
      </c>
      <c r="M3512" s="38" t="s">
        <v>545</v>
      </c>
      <c r="N3512" s="67" t="s">
        <v>814</v>
      </c>
      <c r="O3512" s="62" t="s">
        <v>805</v>
      </c>
      <c r="T3512" s="6"/>
    </row>
    <row r="3513" spans="2:20" x14ac:dyDescent="0.25">
      <c r="B3513" s="36" t="s">
        <v>227</v>
      </c>
      <c r="C3513" s="37" t="s">
        <v>227</v>
      </c>
      <c r="D3513" s="37" t="s">
        <v>223</v>
      </c>
      <c r="E3513" s="37" t="s">
        <v>137</v>
      </c>
      <c r="F3513" s="37" t="s">
        <v>175</v>
      </c>
      <c r="G3513" s="38" t="str">
        <f t="shared" si="556"/>
        <v>4.4.93.30.11</v>
      </c>
      <c r="H3513" s="23" t="s">
        <v>94</v>
      </c>
      <c r="I3513" s="38" t="str">
        <f t="shared" si="558"/>
        <v>A</v>
      </c>
      <c r="J3513" s="38">
        <f t="shared" si="557"/>
        <v>5</v>
      </c>
      <c r="K3513" s="39" t="s">
        <v>47</v>
      </c>
      <c r="L3513" s="38" t="s">
        <v>770</v>
      </c>
      <c r="M3513" s="38" t="s">
        <v>545</v>
      </c>
      <c r="N3513" s="59" t="s">
        <v>549</v>
      </c>
      <c r="O3513" s="62" t="s">
        <v>554</v>
      </c>
      <c r="T3513" s="6"/>
    </row>
    <row r="3514" spans="2:20" x14ac:dyDescent="0.25">
      <c r="B3514" s="36" t="s">
        <v>227</v>
      </c>
      <c r="C3514" s="37" t="s">
        <v>227</v>
      </c>
      <c r="D3514" s="37" t="s">
        <v>223</v>
      </c>
      <c r="E3514" s="37" t="s">
        <v>137</v>
      </c>
      <c r="F3514" s="37" t="s">
        <v>145</v>
      </c>
      <c r="G3514" s="38" t="str">
        <f t="shared" si="556"/>
        <v>4.4.93.30.12</v>
      </c>
      <c r="H3514" s="23" t="s">
        <v>266</v>
      </c>
      <c r="I3514" s="38" t="str">
        <f t="shared" si="558"/>
        <v>A</v>
      </c>
      <c r="J3514" s="38">
        <f t="shared" si="557"/>
        <v>5</v>
      </c>
      <c r="K3514" s="39" t="s">
        <v>47</v>
      </c>
      <c r="L3514" s="38" t="s">
        <v>770</v>
      </c>
      <c r="M3514" s="38" t="s">
        <v>545</v>
      </c>
      <c r="N3514" s="59" t="s">
        <v>549</v>
      </c>
      <c r="O3514" s="62" t="s">
        <v>554</v>
      </c>
      <c r="T3514" s="6"/>
    </row>
    <row r="3515" spans="2:20" x14ac:dyDescent="0.25">
      <c r="B3515" s="36" t="s">
        <v>227</v>
      </c>
      <c r="C3515" s="37" t="s">
        <v>227</v>
      </c>
      <c r="D3515" s="37" t="s">
        <v>223</v>
      </c>
      <c r="E3515" s="37" t="s">
        <v>137</v>
      </c>
      <c r="F3515" s="37" t="s">
        <v>146</v>
      </c>
      <c r="G3515" s="38" t="str">
        <f t="shared" si="556"/>
        <v>4.4.93.30.13</v>
      </c>
      <c r="H3515" s="23" t="s">
        <v>267</v>
      </c>
      <c r="I3515" s="38" t="str">
        <f t="shared" si="558"/>
        <v>A</v>
      </c>
      <c r="J3515" s="38">
        <f t="shared" si="557"/>
        <v>5</v>
      </c>
      <c r="K3515" s="39" t="s">
        <v>47</v>
      </c>
      <c r="L3515" s="38" t="s">
        <v>770</v>
      </c>
      <c r="M3515" s="38" t="s">
        <v>545</v>
      </c>
      <c r="N3515" s="59" t="s">
        <v>549</v>
      </c>
      <c r="O3515" s="62" t="s">
        <v>554</v>
      </c>
      <c r="T3515" s="6"/>
    </row>
    <row r="3516" spans="2:20" x14ac:dyDescent="0.25">
      <c r="B3516" s="36" t="s">
        <v>227</v>
      </c>
      <c r="C3516" s="37" t="s">
        <v>227</v>
      </c>
      <c r="D3516" s="37" t="s">
        <v>223</v>
      </c>
      <c r="E3516" s="37" t="s">
        <v>137</v>
      </c>
      <c r="F3516" s="37" t="s">
        <v>176</v>
      </c>
      <c r="G3516" s="38" t="str">
        <f t="shared" si="556"/>
        <v>4.4.93.30.14</v>
      </c>
      <c r="H3516" s="23" t="s">
        <v>21</v>
      </c>
      <c r="I3516" s="38" t="str">
        <f t="shared" si="558"/>
        <v>A</v>
      </c>
      <c r="J3516" s="38">
        <f t="shared" si="557"/>
        <v>5</v>
      </c>
      <c r="K3516" s="39" t="s">
        <v>47</v>
      </c>
      <c r="L3516" s="38" t="s">
        <v>770</v>
      </c>
      <c r="M3516" s="38" t="s">
        <v>545</v>
      </c>
      <c r="N3516" s="59" t="s">
        <v>549</v>
      </c>
      <c r="O3516" s="62" t="s">
        <v>554</v>
      </c>
      <c r="T3516" s="6"/>
    </row>
    <row r="3517" spans="2:20" x14ac:dyDescent="0.25">
      <c r="B3517" s="36" t="s">
        <v>227</v>
      </c>
      <c r="C3517" s="37" t="s">
        <v>227</v>
      </c>
      <c r="D3517" s="37" t="s">
        <v>223</v>
      </c>
      <c r="E3517" s="37" t="s">
        <v>137</v>
      </c>
      <c r="F3517" s="37" t="s">
        <v>147</v>
      </c>
      <c r="G3517" s="38" t="str">
        <f t="shared" si="556"/>
        <v>4.4.93.30.15</v>
      </c>
      <c r="H3517" s="23" t="s">
        <v>268</v>
      </c>
      <c r="I3517" s="38" t="str">
        <f t="shared" si="558"/>
        <v>A</v>
      </c>
      <c r="J3517" s="38">
        <f t="shared" si="557"/>
        <v>5</v>
      </c>
      <c r="K3517" s="39" t="s">
        <v>47</v>
      </c>
      <c r="L3517" s="38" t="s">
        <v>770</v>
      </c>
      <c r="M3517" s="38" t="s">
        <v>545</v>
      </c>
      <c r="N3517" s="59" t="s">
        <v>549</v>
      </c>
      <c r="O3517" s="62" t="s">
        <v>554</v>
      </c>
      <c r="T3517" s="6"/>
    </row>
    <row r="3518" spans="2:20" x14ac:dyDescent="0.25">
      <c r="B3518" s="36" t="s">
        <v>227</v>
      </c>
      <c r="C3518" s="37" t="s">
        <v>227</v>
      </c>
      <c r="D3518" s="37" t="s">
        <v>223</v>
      </c>
      <c r="E3518" s="37" t="s">
        <v>137</v>
      </c>
      <c r="F3518" s="37" t="s">
        <v>177</v>
      </c>
      <c r="G3518" s="38" t="str">
        <f t="shared" si="556"/>
        <v>4.4.93.30.16</v>
      </c>
      <c r="H3518" s="23" t="s">
        <v>4</v>
      </c>
      <c r="I3518" s="38" t="str">
        <f t="shared" si="558"/>
        <v>A</v>
      </c>
      <c r="J3518" s="38">
        <f t="shared" si="557"/>
        <v>5</v>
      </c>
      <c r="K3518" s="39" t="s">
        <v>47</v>
      </c>
      <c r="L3518" s="38" t="s">
        <v>770</v>
      </c>
      <c r="M3518" s="38" t="s">
        <v>545</v>
      </c>
      <c r="N3518" s="59" t="s">
        <v>549</v>
      </c>
      <c r="O3518" s="62" t="s">
        <v>554</v>
      </c>
      <c r="T3518" s="6"/>
    </row>
    <row r="3519" spans="2:20" x14ac:dyDescent="0.25">
      <c r="B3519" s="36" t="s">
        <v>227</v>
      </c>
      <c r="C3519" s="37" t="s">
        <v>227</v>
      </c>
      <c r="D3519" s="37" t="s">
        <v>223</v>
      </c>
      <c r="E3519" s="37" t="s">
        <v>137</v>
      </c>
      <c r="F3519" s="37" t="s">
        <v>187</v>
      </c>
      <c r="G3519" s="38" t="str">
        <f t="shared" si="556"/>
        <v>4.4.93.30.17</v>
      </c>
      <c r="H3519" s="23" t="s">
        <v>22</v>
      </c>
      <c r="I3519" s="38" t="str">
        <f t="shared" si="558"/>
        <v>A</v>
      </c>
      <c r="J3519" s="38">
        <f t="shared" si="557"/>
        <v>5</v>
      </c>
      <c r="K3519" s="39" t="s">
        <v>47</v>
      </c>
      <c r="L3519" s="38" t="s">
        <v>770</v>
      </c>
      <c r="M3519" s="38" t="s">
        <v>545</v>
      </c>
      <c r="N3519" s="59" t="s">
        <v>549</v>
      </c>
      <c r="O3519" s="62" t="s">
        <v>554</v>
      </c>
      <c r="T3519" s="6"/>
    </row>
    <row r="3520" spans="2:20" x14ac:dyDescent="0.25">
      <c r="B3520" s="36" t="s">
        <v>227</v>
      </c>
      <c r="C3520" s="37" t="s">
        <v>227</v>
      </c>
      <c r="D3520" s="37" t="s">
        <v>223</v>
      </c>
      <c r="E3520" s="37" t="s">
        <v>137</v>
      </c>
      <c r="F3520" s="37" t="s">
        <v>148</v>
      </c>
      <c r="G3520" s="38" t="str">
        <f t="shared" si="556"/>
        <v>4.4.93.30.18</v>
      </c>
      <c r="H3520" s="23" t="s">
        <v>269</v>
      </c>
      <c r="I3520" s="38" t="str">
        <f t="shared" si="558"/>
        <v>A</v>
      </c>
      <c r="J3520" s="38">
        <f t="shared" si="557"/>
        <v>5</v>
      </c>
      <c r="K3520" s="39" t="s">
        <v>47</v>
      </c>
      <c r="L3520" s="38" t="s">
        <v>770</v>
      </c>
      <c r="M3520" s="38" t="s">
        <v>545</v>
      </c>
      <c r="N3520" s="59" t="s">
        <v>549</v>
      </c>
      <c r="O3520" s="62" t="s">
        <v>554</v>
      </c>
      <c r="T3520" s="6"/>
    </row>
    <row r="3521" spans="2:20" x14ac:dyDescent="0.25">
      <c r="B3521" s="36" t="s">
        <v>227</v>
      </c>
      <c r="C3521" s="37" t="s">
        <v>227</v>
      </c>
      <c r="D3521" s="37" t="s">
        <v>223</v>
      </c>
      <c r="E3521" s="37" t="s">
        <v>137</v>
      </c>
      <c r="F3521" s="37" t="s">
        <v>149</v>
      </c>
      <c r="G3521" s="38" t="str">
        <f t="shared" si="556"/>
        <v>4.4.93.30.19</v>
      </c>
      <c r="H3521" s="23" t="s">
        <v>270</v>
      </c>
      <c r="I3521" s="38" t="str">
        <f t="shared" si="558"/>
        <v>A</v>
      </c>
      <c r="J3521" s="38">
        <f t="shared" si="557"/>
        <v>5</v>
      </c>
      <c r="K3521" s="39" t="s">
        <v>47</v>
      </c>
      <c r="L3521" s="38" t="s">
        <v>770</v>
      </c>
      <c r="M3521" s="38" t="s">
        <v>545</v>
      </c>
      <c r="N3521" s="59" t="s">
        <v>549</v>
      </c>
      <c r="O3521" s="62" t="s">
        <v>554</v>
      </c>
      <c r="T3521" s="6"/>
    </row>
    <row r="3522" spans="2:20" x14ac:dyDescent="0.25">
      <c r="B3522" s="36" t="s">
        <v>227</v>
      </c>
      <c r="C3522" s="37" t="s">
        <v>227</v>
      </c>
      <c r="D3522" s="37" t="s">
        <v>223</v>
      </c>
      <c r="E3522" s="37" t="s">
        <v>137</v>
      </c>
      <c r="F3522" s="37" t="s">
        <v>178</v>
      </c>
      <c r="G3522" s="38" t="str">
        <f t="shared" si="556"/>
        <v>4.4.93.30.20</v>
      </c>
      <c r="H3522" s="23" t="s">
        <v>23</v>
      </c>
      <c r="I3522" s="38" t="str">
        <f t="shared" si="558"/>
        <v>A</v>
      </c>
      <c r="J3522" s="38">
        <f t="shared" si="557"/>
        <v>5</v>
      </c>
      <c r="K3522" s="39" t="s">
        <v>47</v>
      </c>
      <c r="L3522" s="38" t="s">
        <v>770</v>
      </c>
      <c r="M3522" s="38" t="s">
        <v>545</v>
      </c>
      <c r="N3522" s="59" t="s">
        <v>549</v>
      </c>
      <c r="O3522" s="62" t="s">
        <v>554</v>
      </c>
      <c r="T3522" s="6"/>
    </row>
    <row r="3523" spans="2:20" x14ac:dyDescent="0.25">
      <c r="B3523" s="36" t="s">
        <v>227</v>
      </c>
      <c r="C3523" s="37" t="s">
        <v>227</v>
      </c>
      <c r="D3523" s="37" t="s">
        <v>223</v>
      </c>
      <c r="E3523" s="37" t="s">
        <v>137</v>
      </c>
      <c r="F3523" s="37" t="s">
        <v>179</v>
      </c>
      <c r="G3523" s="38" t="str">
        <f t="shared" si="556"/>
        <v>4.4.93.30.21</v>
      </c>
      <c r="H3523" s="23" t="s">
        <v>95</v>
      </c>
      <c r="I3523" s="38" t="str">
        <f t="shared" si="558"/>
        <v>A</v>
      </c>
      <c r="J3523" s="38">
        <f t="shared" si="557"/>
        <v>5</v>
      </c>
      <c r="K3523" s="39" t="s">
        <v>47</v>
      </c>
      <c r="L3523" s="38" t="s">
        <v>770</v>
      </c>
      <c r="M3523" s="38" t="s">
        <v>545</v>
      </c>
      <c r="N3523" s="59" t="s">
        <v>549</v>
      </c>
      <c r="O3523" s="62" t="s">
        <v>554</v>
      </c>
      <c r="T3523" s="6"/>
    </row>
    <row r="3524" spans="2:20" x14ac:dyDescent="0.25">
      <c r="B3524" s="36" t="s">
        <v>227</v>
      </c>
      <c r="C3524" s="37" t="s">
        <v>227</v>
      </c>
      <c r="D3524" s="37" t="s">
        <v>223</v>
      </c>
      <c r="E3524" s="37">
        <v>30</v>
      </c>
      <c r="F3524" s="37">
        <v>22</v>
      </c>
      <c r="G3524" s="38" t="str">
        <f t="shared" si="556"/>
        <v>4.4.93.30.22</v>
      </c>
      <c r="H3524" s="23" t="s">
        <v>271</v>
      </c>
      <c r="I3524" s="38" t="str">
        <f t="shared" si="558"/>
        <v>A</v>
      </c>
      <c r="J3524" s="38">
        <f t="shared" si="557"/>
        <v>5</v>
      </c>
      <c r="K3524" s="39" t="s">
        <v>47</v>
      </c>
      <c r="L3524" s="38" t="s">
        <v>770</v>
      </c>
      <c r="M3524" s="38" t="s">
        <v>545</v>
      </c>
      <c r="N3524" s="59" t="s">
        <v>549</v>
      </c>
      <c r="O3524" s="62" t="s">
        <v>554</v>
      </c>
      <c r="T3524" s="6"/>
    </row>
    <row r="3525" spans="2:20" x14ac:dyDescent="0.25">
      <c r="B3525" s="36" t="s">
        <v>227</v>
      </c>
      <c r="C3525" s="37" t="s">
        <v>227</v>
      </c>
      <c r="D3525" s="37" t="s">
        <v>223</v>
      </c>
      <c r="E3525" s="37" t="s">
        <v>137</v>
      </c>
      <c r="F3525" s="37" t="s">
        <v>181</v>
      </c>
      <c r="G3525" s="38" t="str">
        <f t="shared" si="556"/>
        <v>4.4.93.30.23</v>
      </c>
      <c r="H3525" s="23" t="s">
        <v>96</v>
      </c>
      <c r="I3525" s="38" t="str">
        <f t="shared" si="558"/>
        <v>A</v>
      </c>
      <c r="J3525" s="38">
        <f t="shared" si="557"/>
        <v>5</v>
      </c>
      <c r="K3525" s="39" t="s">
        <v>47</v>
      </c>
      <c r="L3525" s="38" t="s">
        <v>770</v>
      </c>
      <c r="M3525" s="38" t="s">
        <v>545</v>
      </c>
      <c r="N3525" s="59" t="s">
        <v>549</v>
      </c>
      <c r="O3525" s="62" t="s">
        <v>554</v>
      </c>
      <c r="T3525" s="6"/>
    </row>
    <row r="3526" spans="2:20" x14ac:dyDescent="0.25">
      <c r="B3526" s="36" t="s">
        <v>227</v>
      </c>
      <c r="C3526" s="37" t="s">
        <v>227</v>
      </c>
      <c r="D3526" s="37" t="s">
        <v>223</v>
      </c>
      <c r="E3526" s="37" t="s">
        <v>137</v>
      </c>
      <c r="F3526" s="37" t="s">
        <v>151</v>
      </c>
      <c r="G3526" s="38" t="str">
        <f t="shared" si="556"/>
        <v>4.4.93.30.24</v>
      </c>
      <c r="H3526" s="46" t="s">
        <v>575</v>
      </c>
      <c r="I3526" s="38" t="str">
        <f t="shared" si="558"/>
        <v>A</v>
      </c>
      <c r="J3526" s="44">
        <f t="shared" si="557"/>
        <v>5</v>
      </c>
      <c r="K3526" s="39" t="s">
        <v>47</v>
      </c>
      <c r="L3526" s="38" t="s">
        <v>770</v>
      </c>
      <c r="M3526" s="38" t="s">
        <v>545</v>
      </c>
      <c r="N3526" s="59" t="s">
        <v>549</v>
      </c>
      <c r="O3526" s="62" t="s">
        <v>554</v>
      </c>
      <c r="T3526" s="6"/>
    </row>
    <row r="3527" spans="2:20" x14ac:dyDescent="0.25">
      <c r="B3527" s="36" t="s">
        <v>227</v>
      </c>
      <c r="C3527" s="37" t="s">
        <v>227</v>
      </c>
      <c r="D3527" s="37" t="s">
        <v>223</v>
      </c>
      <c r="E3527" s="37" t="s">
        <v>137</v>
      </c>
      <c r="F3527" s="37" t="s">
        <v>160</v>
      </c>
      <c r="G3527" s="38" t="str">
        <f t="shared" si="556"/>
        <v>4.4.93.30.25</v>
      </c>
      <c r="H3527" s="23" t="s">
        <v>272</v>
      </c>
      <c r="I3527" s="38" t="str">
        <f t="shared" si="558"/>
        <v>A</v>
      </c>
      <c r="J3527" s="38">
        <f t="shared" si="557"/>
        <v>5</v>
      </c>
      <c r="K3527" s="39" t="s">
        <v>47</v>
      </c>
      <c r="L3527" s="38" t="s">
        <v>770</v>
      </c>
      <c r="M3527" s="38" t="s">
        <v>545</v>
      </c>
      <c r="N3527" s="59" t="s">
        <v>549</v>
      </c>
      <c r="O3527" s="62" t="s">
        <v>554</v>
      </c>
      <c r="T3527" s="6"/>
    </row>
    <row r="3528" spans="2:20" x14ac:dyDescent="0.25">
      <c r="B3528" s="36" t="s">
        <v>227</v>
      </c>
      <c r="C3528" s="37" t="s">
        <v>227</v>
      </c>
      <c r="D3528" s="37" t="s">
        <v>223</v>
      </c>
      <c r="E3528" s="37" t="s">
        <v>137</v>
      </c>
      <c r="F3528" s="37" t="s">
        <v>158</v>
      </c>
      <c r="G3528" s="38" t="str">
        <f t="shared" si="556"/>
        <v>4.4.93.30.26</v>
      </c>
      <c r="H3528" s="23" t="s">
        <v>273</v>
      </c>
      <c r="I3528" s="38" t="str">
        <f t="shared" si="558"/>
        <v>A</v>
      </c>
      <c r="J3528" s="38">
        <f t="shared" si="557"/>
        <v>5</v>
      </c>
      <c r="K3528" s="39" t="s">
        <v>47</v>
      </c>
      <c r="L3528" s="38" t="s">
        <v>770</v>
      </c>
      <c r="M3528" s="38" t="s">
        <v>545</v>
      </c>
      <c r="N3528" s="59" t="s">
        <v>549</v>
      </c>
      <c r="O3528" s="62" t="s">
        <v>554</v>
      </c>
      <c r="T3528" s="6"/>
    </row>
    <row r="3529" spans="2:20" x14ac:dyDescent="0.25">
      <c r="B3529" s="36" t="s">
        <v>227</v>
      </c>
      <c r="C3529" s="37" t="s">
        <v>227</v>
      </c>
      <c r="D3529" s="37" t="s">
        <v>223</v>
      </c>
      <c r="E3529" s="37" t="s">
        <v>137</v>
      </c>
      <c r="F3529" s="37" t="s">
        <v>152</v>
      </c>
      <c r="G3529" s="38" t="str">
        <f t="shared" ref="G3529:G3592" si="559">B3529&amp;"."&amp;C3529&amp;"."&amp;D3529&amp;"."&amp;E3529&amp;"."&amp;F3529</f>
        <v>4.4.93.30.27</v>
      </c>
      <c r="H3529" s="23" t="s">
        <v>274</v>
      </c>
      <c r="I3529" s="38" t="str">
        <f t="shared" si="558"/>
        <v>A</v>
      </c>
      <c r="J3529" s="38">
        <f t="shared" ref="J3529:J3592" si="560">IF( (VALUE(F3529) &gt; 0), 5,IF( (VALUE(E3529) &gt; 0), 4,IF( (VALUE(D3529) &gt; 0), 3,IF( (VALUE(C3529) &gt; 0), 2,1))))</f>
        <v>5</v>
      </c>
      <c r="K3529" s="39" t="s">
        <v>47</v>
      </c>
      <c r="L3529" s="38" t="s">
        <v>770</v>
      </c>
      <c r="M3529" s="38" t="s">
        <v>545</v>
      </c>
      <c r="N3529" s="59" t="s">
        <v>549</v>
      </c>
      <c r="O3529" s="62" t="s">
        <v>554</v>
      </c>
      <c r="T3529" s="6"/>
    </row>
    <row r="3530" spans="2:20" x14ac:dyDescent="0.25">
      <c r="B3530" s="36" t="s">
        <v>227</v>
      </c>
      <c r="C3530" s="37" t="s">
        <v>227</v>
      </c>
      <c r="D3530" s="37" t="s">
        <v>223</v>
      </c>
      <c r="E3530" s="37" t="s">
        <v>137</v>
      </c>
      <c r="F3530" s="37" t="s">
        <v>182</v>
      </c>
      <c r="G3530" s="38" t="str">
        <f t="shared" si="559"/>
        <v>4.4.93.30.28</v>
      </c>
      <c r="H3530" s="23" t="s">
        <v>188</v>
      </c>
      <c r="I3530" s="38" t="str">
        <f t="shared" si="558"/>
        <v>A</v>
      </c>
      <c r="J3530" s="38">
        <f t="shared" si="560"/>
        <v>5</v>
      </c>
      <c r="K3530" s="39" t="s">
        <v>47</v>
      </c>
      <c r="L3530" s="38" t="s">
        <v>770</v>
      </c>
      <c r="M3530" s="38" t="s">
        <v>545</v>
      </c>
      <c r="N3530" s="59" t="s">
        <v>549</v>
      </c>
      <c r="O3530" s="62" t="s">
        <v>554</v>
      </c>
      <c r="T3530" s="6"/>
    </row>
    <row r="3531" spans="2:20" x14ac:dyDescent="0.25">
      <c r="B3531" s="36" t="s">
        <v>227</v>
      </c>
      <c r="C3531" s="37" t="s">
        <v>227</v>
      </c>
      <c r="D3531" s="37" t="s">
        <v>223</v>
      </c>
      <c r="E3531" s="37" t="s">
        <v>137</v>
      </c>
      <c r="F3531" s="37" t="s">
        <v>159</v>
      </c>
      <c r="G3531" s="38" t="str">
        <f t="shared" si="559"/>
        <v>4.4.93.30.29</v>
      </c>
      <c r="H3531" s="23" t="s">
        <v>275</v>
      </c>
      <c r="I3531" s="38" t="str">
        <f t="shared" si="558"/>
        <v>A</v>
      </c>
      <c r="J3531" s="38">
        <f t="shared" si="560"/>
        <v>5</v>
      </c>
      <c r="K3531" s="39" t="s">
        <v>47</v>
      </c>
      <c r="L3531" s="38" t="s">
        <v>770</v>
      </c>
      <c r="M3531" s="38" t="s">
        <v>545</v>
      </c>
      <c r="N3531" s="59" t="s">
        <v>549</v>
      </c>
      <c r="O3531" s="62" t="s">
        <v>554</v>
      </c>
      <c r="T3531" s="6"/>
    </row>
    <row r="3532" spans="2:20" x14ac:dyDescent="0.25">
      <c r="B3532" s="36" t="s">
        <v>227</v>
      </c>
      <c r="C3532" s="37" t="s">
        <v>227</v>
      </c>
      <c r="D3532" s="37" t="s">
        <v>223</v>
      </c>
      <c r="E3532" s="37" t="s">
        <v>137</v>
      </c>
      <c r="F3532" s="37" t="s">
        <v>137</v>
      </c>
      <c r="G3532" s="38" t="str">
        <f t="shared" si="559"/>
        <v>4.4.93.30.30</v>
      </c>
      <c r="H3532" s="23" t="s">
        <v>276</v>
      </c>
      <c r="I3532" s="38" t="str">
        <f t="shared" si="558"/>
        <v>A</v>
      </c>
      <c r="J3532" s="38">
        <f t="shared" si="560"/>
        <v>5</v>
      </c>
      <c r="K3532" s="39" t="s">
        <v>47</v>
      </c>
      <c r="L3532" s="38" t="s">
        <v>770</v>
      </c>
      <c r="M3532" s="38" t="s">
        <v>545</v>
      </c>
      <c r="N3532" s="59" t="s">
        <v>549</v>
      </c>
      <c r="O3532" s="62" t="s">
        <v>554</v>
      </c>
      <c r="T3532" s="6"/>
    </row>
    <row r="3533" spans="2:20" x14ac:dyDescent="0.25">
      <c r="B3533" s="36" t="s">
        <v>227</v>
      </c>
      <c r="C3533" s="37" t="s">
        <v>227</v>
      </c>
      <c r="D3533" s="37" t="s">
        <v>223</v>
      </c>
      <c r="E3533" s="37" t="s">
        <v>137</v>
      </c>
      <c r="F3533" s="37" t="s">
        <v>150</v>
      </c>
      <c r="G3533" s="38" t="str">
        <f t="shared" si="559"/>
        <v>4.4.93.30.31</v>
      </c>
      <c r="H3533" s="23" t="s">
        <v>277</v>
      </c>
      <c r="I3533" s="38" t="str">
        <f t="shared" si="558"/>
        <v>A</v>
      </c>
      <c r="J3533" s="38">
        <f t="shared" si="560"/>
        <v>5</v>
      </c>
      <c r="K3533" s="39" t="s">
        <v>47</v>
      </c>
      <c r="L3533" s="38" t="s">
        <v>770</v>
      </c>
      <c r="M3533" s="38" t="s">
        <v>545</v>
      </c>
      <c r="N3533" s="59" t="s">
        <v>549</v>
      </c>
      <c r="O3533" s="62" t="s">
        <v>554</v>
      </c>
      <c r="T3533" s="6"/>
    </row>
    <row r="3534" spans="2:20" x14ac:dyDescent="0.25">
      <c r="B3534" s="36" t="s">
        <v>227</v>
      </c>
      <c r="C3534" s="37" t="s">
        <v>227</v>
      </c>
      <c r="D3534" s="37" t="s">
        <v>223</v>
      </c>
      <c r="E3534" s="37" t="s">
        <v>137</v>
      </c>
      <c r="F3534" s="37" t="s">
        <v>155</v>
      </c>
      <c r="G3534" s="38" t="str">
        <f t="shared" si="559"/>
        <v>4.4.93.30.32</v>
      </c>
      <c r="H3534" s="23" t="s">
        <v>278</v>
      </c>
      <c r="I3534" s="38" t="str">
        <f t="shared" si="558"/>
        <v>A</v>
      </c>
      <c r="J3534" s="38">
        <f t="shared" si="560"/>
        <v>5</v>
      </c>
      <c r="K3534" s="39" t="s">
        <v>47</v>
      </c>
      <c r="L3534" s="38" t="s">
        <v>770</v>
      </c>
      <c r="M3534" s="38" t="s">
        <v>545</v>
      </c>
      <c r="N3534" s="59" t="s">
        <v>549</v>
      </c>
      <c r="O3534" s="62" t="s">
        <v>554</v>
      </c>
      <c r="T3534" s="6"/>
    </row>
    <row r="3535" spans="2:20" x14ac:dyDescent="0.25">
      <c r="B3535" s="36" t="s">
        <v>227</v>
      </c>
      <c r="C3535" s="37" t="s">
        <v>227</v>
      </c>
      <c r="D3535" s="37" t="s">
        <v>223</v>
      </c>
      <c r="E3535" s="37" t="s">
        <v>137</v>
      </c>
      <c r="F3535" s="37" t="s">
        <v>161</v>
      </c>
      <c r="G3535" s="38" t="str">
        <f t="shared" si="559"/>
        <v>4.4.93.30.33</v>
      </c>
      <c r="H3535" s="23" t="s">
        <v>279</v>
      </c>
      <c r="I3535" s="38" t="str">
        <f t="shared" si="558"/>
        <v>A</v>
      </c>
      <c r="J3535" s="38">
        <f t="shared" si="560"/>
        <v>5</v>
      </c>
      <c r="K3535" s="39" t="s">
        <v>47</v>
      </c>
      <c r="L3535" s="38" t="s">
        <v>770</v>
      </c>
      <c r="M3535" s="38" t="s">
        <v>545</v>
      </c>
      <c r="N3535" s="59" t="s">
        <v>549</v>
      </c>
      <c r="O3535" s="62" t="s">
        <v>554</v>
      </c>
      <c r="T3535" s="6"/>
    </row>
    <row r="3536" spans="2:20" x14ac:dyDescent="0.25">
      <c r="B3536" s="36" t="s">
        <v>227</v>
      </c>
      <c r="C3536" s="37" t="s">
        <v>227</v>
      </c>
      <c r="D3536" s="37" t="s">
        <v>223</v>
      </c>
      <c r="E3536" s="37" t="s">
        <v>137</v>
      </c>
      <c r="F3536" s="37" t="s">
        <v>156</v>
      </c>
      <c r="G3536" s="38" t="str">
        <f t="shared" si="559"/>
        <v>4.4.93.30.34</v>
      </c>
      <c r="H3536" s="23" t="s">
        <v>280</v>
      </c>
      <c r="I3536" s="38" t="str">
        <f t="shared" si="558"/>
        <v>A</v>
      </c>
      <c r="J3536" s="38">
        <f t="shared" si="560"/>
        <v>5</v>
      </c>
      <c r="K3536" s="39" t="s">
        <v>47</v>
      </c>
      <c r="L3536" s="38" t="s">
        <v>770</v>
      </c>
      <c r="M3536" s="38" t="s">
        <v>545</v>
      </c>
      <c r="N3536" s="59" t="s">
        <v>549</v>
      </c>
      <c r="O3536" s="62" t="s">
        <v>554</v>
      </c>
      <c r="T3536" s="6"/>
    </row>
    <row r="3537" spans="2:20" x14ac:dyDescent="0.25">
      <c r="B3537" s="36" t="s">
        <v>227</v>
      </c>
      <c r="C3537" s="37" t="s">
        <v>227</v>
      </c>
      <c r="D3537" s="37" t="s">
        <v>223</v>
      </c>
      <c r="E3537" s="37" t="s">
        <v>137</v>
      </c>
      <c r="F3537" s="37" t="s">
        <v>189</v>
      </c>
      <c r="G3537" s="38" t="str">
        <f t="shared" si="559"/>
        <v>4.4.93.30.35</v>
      </c>
      <c r="H3537" s="23" t="s">
        <v>24</v>
      </c>
      <c r="I3537" s="38" t="str">
        <f t="shared" si="558"/>
        <v>A</v>
      </c>
      <c r="J3537" s="38">
        <f t="shared" si="560"/>
        <v>5</v>
      </c>
      <c r="K3537" s="39" t="s">
        <v>47</v>
      </c>
      <c r="L3537" s="38" t="s">
        <v>770</v>
      </c>
      <c r="M3537" s="38" t="s">
        <v>545</v>
      </c>
      <c r="N3537" s="59" t="s">
        <v>549</v>
      </c>
      <c r="O3537" s="62" t="s">
        <v>554</v>
      </c>
      <c r="T3537" s="6"/>
    </row>
    <row r="3538" spans="2:20" x14ac:dyDescent="0.25">
      <c r="B3538" s="36" t="s">
        <v>227</v>
      </c>
      <c r="C3538" s="37" t="s">
        <v>227</v>
      </c>
      <c r="D3538" s="37" t="s">
        <v>223</v>
      </c>
      <c r="E3538" s="37" t="s">
        <v>137</v>
      </c>
      <c r="F3538" s="37" t="s">
        <v>172</v>
      </c>
      <c r="G3538" s="38" t="str">
        <f t="shared" si="559"/>
        <v>4.4.93.30.36</v>
      </c>
      <c r="H3538" s="23" t="s">
        <v>811</v>
      </c>
      <c r="I3538" s="38" t="str">
        <f t="shared" si="558"/>
        <v>A</v>
      </c>
      <c r="J3538" s="38">
        <f t="shared" si="560"/>
        <v>5</v>
      </c>
      <c r="K3538" s="39" t="s">
        <v>47</v>
      </c>
      <c r="L3538" s="38" t="s">
        <v>771</v>
      </c>
      <c r="M3538" s="38" t="s">
        <v>545</v>
      </c>
      <c r="N3538" s="67" t="s">
        <v>814</v>
      </c>
      <c r="O3538" s="62" t="s">
        <v>805</v>
      </c>
      <c r="T3538" s="6"/>
    </row>
    <row r="3539" spans="2:20" x14ac:dyDescent="0.25">
      <c r="B3539" s="36" t="s">
        <v>227</v>
      </c>
      <c r="C3539" s="37" t="s">
        <v>227</v>
      </c>
      <c r="D3539" s="37" t="s">
        <v>223</v>
      </c>
      <c r="E3539" s="37" t="s">
        <v>137</v>
      </c>
      <c r="F3539" s="37" t="s">
        <v>162</v>
      </c>
      <c r="G3539" s="38" t="str">
        <f t="shared" si="559"/>
        <v>4.4.93.30.37</v>
      </c>
      <c r="H3539" s="23" t="s">
        <v>281</v>
      </c>
      <c r="I3539" s="38" t="str">
        <f t="shared" si="558"/>
        <v>A</v>
      </c>
      <c r="J3539" s="38">
        <f t="shared" si="560"/>
        <v>5</v>
      </c>
      <c r="K3539" s="39" t="s">
        <v>47</v>
      </c>
      <c r="L3539" s="38" t="s">
        <v>770</v>
      </c>
      <c r="M3539" s="38" t="s">
        <v>545</v>
      </c>
      <c r="N3539" s="59" t="s">
        <v>549</v>
      </c>
      <c r="O3539" s="62" t="s">
        <v>554</v>
      </c>
      <c r="T3539" s="6"/>
    </row>
    <row r="3540" spans="2:20" x14ac:dyDescent="0.25">
      <c r="B3540" s="36" t="s">
        <v>227</v>
      </c>
      <c r="C3540" s="37" t="s">
        <v>227</v>
      </c>
      <c r="D3540" s="37" t="s">
        <v>223</v>
      </c>
      <c r="E3540" s="37" t="s">
        <v>137</v>
      </c>
      <c r="F3540" s="37" t="s">
        <v>154</v>
      </c>
      <c r="G3540" s="38" t="str">
        <f t="shared" si="559"/>
        <v>4.4.93.30.38</v>
      </c>
      <c r="H3540" s="23" t="s">
        <v>282</v>
      </c>
      <c r="I3540" s="38" t="str">
        <f t="shared" si="558"/>
        <v>A</v>
      </c>
      <c r="J3540" s="38">
        <f t="shared" si="560"/>
        <v>5</v>
      </c>
      <c r="K3540" s="39" t="s">
        <v>47</v>
      </c>
      <c r="L3540" s="38" t="s">
        <v>770</v>
      </c>
      <c r="M3540" s="38" t="s">
        <v>545</v>
      </c>
      <c r="N3540" s="59" t="s">
        <v>549</v>
      </c>
      <c r="O3540" s="62" t="s">
        <v>554</v>
      </c>
      <c r="T3540" s="6"/>
    </row>
    <row r="3541" spans="2:20" x14ac:dyDescent="0.25">
      <c r="B3541" s="36" t="s">
        <v>227</v>
      </c>
      <c r="C3541" s="37" t="s">
        <v>227</v>
      </c>
      <c r="D3541" s="37" t="s">
        <v>223</v>
      </c>
      <c r="E3541" s="37" t="s">
        <v>137</v>
      </c>
      <c r="F3541" s="37" t="s">
        <v>184</v>
      </c>
      <c r="G3541" s="38" t="str">
        <f t="shared" si="559"/>
        <v>4.4.93.30.39</v>
      </c>
      <c r="H3541" s="23" t="s">
        <v>97</v>
      </c>
      <c r="I3541" s="38" t="str">
        <f t="shared" si="558"/>
        <v>A</v>
      </c>
      <c r="J3541" s="38">
        <f t="shared" si="560"/>
        <v>5</v>
      </c>
      <c r="K3541" s="39" t="s">
        <v>47</v>
      </c>
      <c r="L3541" s="38" t="s">
        <v>770</v>
      </c>
      <c r="M3541" s="38" t="s">
        <v>545</v>
      </c>
      <c r="N3541" s="59" t="s">
        <v>549</v>
      </c>
      <c r="O3541" s="62" t="s">
        <v>554</v>
      </c>
      <c r="T3541" s="6"/>
    </row>
    <row r="3542" spans="2:20" x14ac:dyDescent="0.25">
      <c r="B3542" s="36" t="s">
        <v>227</v>
      </c>
      <c r="C3542" s="37" t="s">
        <v>227</v>
      </c>
      <c r="D3542" s="37" t="s">
        <v>223</v>
      </c>
      <c r="E3542" s="37" t="s">
        <v>137</v>
      </c>
      <c r="F3542" s="37" t="s">
        <v>153</v>
      </c>
      <c r="G3542" s="38" t="str">
        <f t="shared" si="559"/>
        <v>4.4.93.30.40</v>
      </c>
      <c r="H3542" s="23" t="s">
        <v>283</v>
      </c>
      <c r="I3542" s="38" t="str">
        <f t="shared" si="558"/>
        <v>A</v>
      </c>
      <c r="J3542" s="38">
        <f t="shared" si="560"/>
        <v>5</v>
      </c>
      <c r="K3542" s="39" t="s">
        <v>47</v>
      </c>
      <c r="L3542" s="38" t="s">
        <v>770</v>
      </c>
      <c r="M3542" s="38" t="s">
        <v>545</v>
      </c>
      <c r="N3542" s="59" t="s">
        <v>549</v>
      </c>
      <c r="O3542" s="62" t="s">
        <v>554</v>
      </c>
      <c r="T3542" s="6"/>
    </row>
    <row r="3543" spans="2:20" x14ac:dyDescent="0.25">
      <c r="B3543" s="36" t="s">
        <v>227</v>
      </c>
      <c r="C3543" s="37" t="s">
        <v>227</v>
      </c>
      <c r="D3543" s="37" t="s">
        <v>223</v>
      </c>
      <c r="E3543" s="37" t="s">
        <v>137</v>
      </c>
      <c r="F3543" s="37" t="s">
        <v>163</v>
      </c>
      <c r="G3543" s="38" t="str">
        <f t="shared" si="559"/>
        <v>4.4.93.30.41</v>
      </c>
      <c r="H3543" s="23" t="s">
        <v>284</v>
      </c>
      <c r="I3543" s="38" t="str">
        <f t="shared" si="558"/>
        <v>A</v>
      </c>
      <c r="J3543" s="38">
        <f t="shared" si="560"/>
        <v>5</v>
      </c>
      <c r="K3543" s="39" t="s">
        <v>47</v>
      </c>
      <c r="L3543" s="38" t="s">
        <v>770</v>
      </c>
      <c r="M3543" s="38" t="s">
        <v>545</v>
      </c>
      <c r="N3543" s="59" t="s">
        <v>549</v>
      </c>
      <c r="O3543" s="62" t="s">
        <v>554</v>
      </c>
      <c r="T3543" s="6"/>
    </row>
    <row r="3544" spans="2:20" x14ac:dyDescent="0.25">
      <c r="B3544" s="36" t="s">
        <v>227</v>
      </c>
      <c r="C3544" s="37" t="s">
        <v>227</v>
      </c>
      <c r="D3544" s="37" t="s">
        <v>223</v>
      </c>
      <c r="E3544" s="37" t="s">
        <v>137</v>
      </c>
      <c r="F3544" s="37" t="s">
        <v>164</v>
      </c>
      <c r="G3544" s="38" t="str">
        <f t="shared" si="559"/>
        <v>4.4.93.30.42</v>
      </c>
      <c r="H3544" s="23" t="s">
        <v>285</v>
      </c>
      <c r="I3544" s="38" t="str">
        <f t="shared" si="558"/>
        <v>A</v>
      </c>
      <c r="J3544" s="38">
        <f t="shared" si="560"/>
        <v>5</v>
      </c>
      <c r="K3544" s="39" t="s">
        <v>47</v>
      </c>
      <c r="L3544" s="38" t="s">
        <v>770</v>
      </c>
      <c r="M3544" s="38" t="s">
        <v>545</v>
      </c>
      <c r="N3544" s="59" t="s">
        <v>549</v>
      </c>
      <c r="O3544" s="62" t="s">
        <v>554</v>
      </c>
      <c r="T3544" s="6"/>
    </row>
    <row r="3545" spans="2:20" x14ac:dyDescent="0.25">
      <c r="B3545" s="36" t="s">
        <v>227</v>
      </c>
      <c r="C3545" s="37" t="s">
        <v>227</v>
      </c>
      <c r="D3545" s="37" t="s">
        <v>223</v>
      </c>
      <c r="E3545" s="37" t="s">
        <v>137</v>
      </c>
      <c r="F3545" s="37" t="s">
        <v>165</v>
      </c>
      <c r="G3545" s="38" t="str">
        <f t="shared" si="559"/>
        <v>4.4.93.30.43</v>
      </c>
      <c r="H3545" s="23" t="s">
        <v>286</v>
      </c>
      <c r="I3545" s="38" t="str">
        <f t="shared" si="558"/>
        <v>A</v>
      </c>
      <c r="J3545" s="38">
        <f t="shared" si="560"/>
        <v>5</v>
      </c>
      <c r="K3545" s="39" t="s">
        <v>47</v>
      </c>
      <c r="L3545" s="38" t="s">
        <v>770</v>
      </c>
      <c r="M3545" s="38" t="s">
        <v>545</v>
      </c>
      <c r="N3545" s="59" t="s">
        <v>549</v>
      </c>
      <c r="O3545" s="62" t="s">
        <v>554</v>
      </c>
      <c r="T3545" s="6"/>
    </row>
    <row r="3546" spans="2:20" x14ac:dyDescent="0.25">
      <c r="B3546" s="36" t="s">
        <v>227</v>
      </c>
      <c r="C3546" s="37" t="s">
        <v>227</v>
      </c>
      <c r="D3546" s="37" t="s">
        <v>223</v>
      </c>
      <c r="E3546" s="37" t="s">
        <v>137</v>
      </c>
      <c r="F3546" s="37" t="s">
        <v>166</v>
      </c>
      <c r="G3546" s="38" t="str">
        <f t="shared" si="559"/>
        <v>4.4.93.30.44</v>
      </c>
      <c r="H3546" s="23" t="s">
        <v>287</v>
      </c>
      <c r="I3546" s="38" t="str">
        <f t="shared" si="558"/>
        <v>A</v>
      </c>
      <c r="J3546" s="38">
        <f t="shared" si="560"/>
        <v>5</v>
      </c>
      <c r="K3546" s="39" t="s">
        <v>47</v>
      </c>
      <c r="L3546" s="38" t="s">
        <v>770</v>
      </c>
      <c r="M3546" s="38" t="s">
        <v>545</v>
      </c>
      <c r="N3546" s="59" t="s">
        <v>549</v>
      </c>
      <c r="O3546" s="62" t="s">
        <v>554</v>
      </c>
      <c r="T3546" s="6"/>
    </row>
    <row r="3547" spans="2:20" x14ac:dyDescent="0.25">
      <c r="B3547" s="36" t="s">
        <v>227</v>
      </c>
      <c r="C3547" s="37" t="s">
        <v>227</v>
      </c>
      <c r="D3547" s="37" t="s">
        <v>223</v>
      </c>
      <c r="E3547" s="37" t="s">
        <v>137</v>
      </c>
      <c r="F3547" s="37" t="s">
        <v>167</v>
      </c>
      <c r="G3547" s="38" t="str">
        <f t="shared" si="559"/>
        <v>4.4.93.30.45</v>
      </c>
      <c r="H3547" s="23" t="s">
        <v>288</v>
      </c>
      <c r="I3547" s="38" t="str">
        <f t="shared" si="558"/>
        <v>A</v>
      </c>
      <c r="J3547" s="38">
        <f t="shared" si="560"/>
        <v>5</v>
      </c>
      <c r="K3547" s="39" t="s">
        <v>47</v>
      </c>
      <c r="L3547" s="38" t="s">
        <v>770</v>
      </c>
      <c r="M3547" s="38" t="s">
        <v>545</v>
      </c>
      <c r="N3547" s="59" t="s">
        <v>549</v>
      </c>
      <c r="O3547" s="62" t="s">
        <v>554</v>
      </c>
      <c r="T3547" s="6"/>
    </row>
    <row r="3548" spans="2:20" x14ac:dyDescent="0.25">
      <c r="B3548" s="36" t="s">
        <v>227</v>
      </c>
      <c r="C3548" s="37" t="s">
        <v>227</v>
      </c>
      <c r="D3548" s="37" t="s">
        <v>223</v>
      </c>
      <c r="E3548" s="37" t="s">
        <v>137</v>
      </c>
      <c r="F3548" s="37" t="s">
        <v>168</v>
      </c>
      <c r="G3548" s="38" t="str">
        <f t="shared" si="559"/>
        <v>4.4.93.30.46</v>
      </c>
      <c r="H3548" s="23" t="s">
        <v>289</v>
      </c>
      <c r="I3548" s="38" t="str">
        <f t="shared" si="558"/>
        <v>A</v>
      </c>
      <c r="J3548" s="38">
        <f t="shared" si="560"/>
        <v>5</v>
      </c>
      <c r="K3548" s="39" t="s">
        <v>47</v>
      </c>
      <c r="L3548" s="38" t="s">
        <v>770</v>
      </c>
      <c r="M3548" s="38" t="s">
        <v>545</v>
      </c>
      <c r="N3548" s="59" t="s">
        <v>549</v>
      </c>
      <c r="O3548" s="62" t="s">
        <v>554</v>
      </c>
      <c r="T3548" s="6"/>
    </row>
    <row r="3549" spans="2:20" x14ac:dyDescent="0.25">
      <c r="B3549" s="36" t="s">
        <v>227</v>
      </c>
      <c r="C3549" s="37" t="s">
        <v>227</v>
      </c>
      <c r="D3549" s="37" t="s">
        <v>223</v>
      </c>
      <c r="E3549" s="37" t="s">
        <v>137</v>
      </c>
      <c r="F3549" s="37" t="s">
        <v>169</v>
      </c>
      <c r="G3549" s="38" t="str">
        <f t="shared" si="559"/>
        <v>4.4.93.30.47</v>
      </c>
      <c r="H3549" s="23" t="s">
        <v>290</v>
      </c>
      <c r="I3549" s="38" t="str">
        <f t="shared" si="558"/>
        <v>A</v>
      </c>
      <c r="J3549" s="38">
        <f t="shared" si="560"/>
        <v>5</v>
      </c>
      <c r="K3549" s="39" t="s">
        <v>47</v>
      </c>
      <c r="L3549" s="38" t="s">
        <v>770</v>
      </c>
      <c r="M3549" s="38" t="s">
        <v>545</v>
      </c>
      <c r="N3549" s="59" t="s">
        <v>549</v>
      </c>
      <c r="O3549" s="62" t="s">
        <v>554</v>
      </c>
      <c r="T3549" s="6"/>
    </row>
    <row r="3550" spans="2:20" x14ac:dyDescent="0.25">
      <c r="B3550" s="36" t="s">
        <v>227</v>
      </c>
      <c r="C3550" s="37" t="s">
        <v>227</v>
      </c>
      <c r="D3550" s="37" t="s">
        <v>223</v>
      </c>
      <c r="E3550" s="37" t="s">
        <v>137</v>
      </c>
      <c r="F3550" s="37" t="s">
        <v>170</v>
      </c>
      <c r="G3550" s="38" t="str">
        <f t="shared" si="559"/>
        <v>4.4.93.30.48</v>
      </c>
      <c r="H3550" s="23" t="s">
        <v>291</v>
      </c>
      <c r="I3550" s="38" t="str">
        <f t="shared" si="558"/>
        <v>A</v>
      </c>
      <c r="J3550" s="38">
        <f t="shared" si="560"/>
        <v>5</v>
      </c>
      <c r="K3550" s="39" t="s">
        <v>47</v>
      </c>
      <c r="L3550" s="38" t="s">
        <v>770</v>
      </c>
      <c r="M3550" s="38" t="s">
        <v>545</v>
      </c>
      <c r="N3550" s="59" t="s">
        <v>549</v>
      </c>
      <c r="O3550" s="62" t="s">
        <v>554</v>
      </c>
      <c r="T3550" s="6"/>
    </row>
    <row r="3551" spans="2:20" x14ac:dyDescent="0.25">
      <c r="B3551" s="36" t="s">
        <v>227</v>
      </c>
      <c r="C3551" s="37" t="s">
        <v>227</v>
      </c>
      <c r="D3551" s="37" t="s">
        <v>223</v>
      </c>
      <c r="E3551" s="37" t="s">
        <v>137</v>
      </c>
      <c r="F3551" s="37" t="s">
        <v>171</v>
      </c>
      <c r="G3551" s="38" t="str">
        <f t="shared" si="559"/>
        <v>4.4.93.30.49</v>
      </c>
      <c r="H3551" s="23" t="s">
        <v>292</v>
      </c>
      <c r="I3551" s="38" t="str">
        <f t="shared" si="558"/>
        <v>A</v>
      </c>
      <c r="J3551" s="38">
        <f t="shared" si="560"/>
        <v>5</v>
      </c>
      <c r="K3551" s="39" t="s">
        <v>47</v>
      </c>
      <c r="L3551" s="38" t="s">
        <v>770</v>
      </c>
      <c r="M3551" s="38" t="s">
        <v>545</v>
      </c>
      <c r="N3551" s="59" t="s">
        <v>549</v>
      </c>
      <c r="O3551" s="62" t="s">
        <v>554</v>
      </c>
      <c r="T3551" s="6"/>
    </row>
    <row r="3552" spans="2:20" x14ac:dyDescent="0.25">
      <c r="B3552" s="36" t="s">
        <v>227</v>
      </c>
      <c r="C3552" s="37" t="s">
        <v>227</v>
      </c>
      <c r="D3552" s="37" t="s">
        <v>223</v>
      </c>
      <c r="E3552" s="37" t="s">
        <v>137</v>
      </c>
      <c r="F3552" s="37" t="s">
        <v>157</v>
      </c>
      <c r="G3552" s="38" t="str">
        <f t="shared" si="559"/>
        <v>4.4.93.30.50</v>
      </c>
      <c r="H3552" s="23" t="s">
        <v>293</v>
      </c>
      <c r="I3552" s="38" t="str">
        <f t="shared" si="558"/>
        <v>A</v>
      </c>
      <c r="J3552" s="38">
        <f t="shared" si="560"/>
        <v>5</v>
      </c>
      <c r="K3552" s="39" t="s">
        <v>47</v>
      </c>
      <c r="L3552" s="38" t="s">
        <v>770</v>
      </c>
      <c r="M3552" s="38" t="s">
        <v>545</v>
      </c>
      <c r="N3552" s="59" t="s">
        <v>549</v>
      </c>
      <c r="O3552" s="62" t="s">
        <v>554</v>
      </c>
      <c r="T3552" s="6"/>
    </row>
    <row r="3553" spans="2:20" x14ac:dyDescent="0.25">
      <c r="B3553" s="36" t="s">
        <v>227</v>
      </c>
      <c r="C3553" s="37" t="s">
        <v>227</v>
      </c>
      <c r="D3553" s="37" t="s">
        <v>223</v>
      </c>
      <c r="E3553" s="37" t="s">
        <v>137</v>
      </c>
      <c r="F3553" s="37" t="s">
        <v>192</v>
      </c>
      <c r="G3553" s="38" t="str">
        <f t="shared" si="559"/>
        <v>4.4.93.30.51</v>
      </c>
      <c r="H3553" s="23" t="s">
        <v>580</v>
      </c>
      <c r="I3553" s="38" t="str">
        <f t="shared" si="558"/>
        <v>A</v>
      </c>
      <c r="J3553" s="38">
        <f t="shared" si="560"/>
        <v>5</v>
      </c>
      <c r="K3553" s="39" t="s">
        <v>47</v>
      </c>
      <c r="L3553" s="38" t="s">
        <v>770</v>
      </c>
      <c r="M3553" s="38" t="s">
        <v>545</v>
      </c>
      <c r="N3553" s="59" t="s">
        <v>549</v>
      </c>
      <c r="O3553" s="62" t="s">
        <v>554</v>
      </c>
      <c r="T3553" s="6"/>
    </row>
    <row r="3554" spans="2:20" x14ac:dyDescent="0.25">
      <c r="B3554" s="36" t="s">
        <v>227</v>
      </c>
      <c r="C3554" s="37" t="s">
        <v>227</v>
      </c>
      <c r="D3554" s="37" t="s">
        <v>223</v>
      </c>
      <c r="E3554" s="37" t="s">
        <v>137</v>
      </c>
      <c r="F3554" s="37" t="s">
        <v>193</v>
      </c>
      <c r="G3554" s="38" t="str">
        <f t="shared" si="559"/>
        <v>4.4.93.30.52</v>
      </c>
      <c r="H3554" s="23" t="s">
        <v>576</v>
      </c>
      <c r="I3554" s="38" t="str">
        <f t="shared" si="558"/>
        <v>A</v>
      </c>
      <c r="J3554" s="38">
        <f t="shared" si="560"/>
        <v>5</v>
      </c>
      <c r="K3554" s="39" t="s">
        <v>47</v>
      </c>
      <c r="L3554" s="38" t="s">
        <v>770</v>
      </c>
      <c r="M3554" s="38" t="s">
        <v>545</v>
      </c>
      <c r="N3554" s="59" t="s">
        <v>549</v>
      </c>
      <c r="O3554" s="62" t="s">
        <v>554</v>
      </c>
      <c r="T3554" s="6"/>
    </row>
    <row r="3555" spans="2:20" x14ac:dyDescent="0.25">
      <c r="B3555" s="36" t="s">
        <v>227</v>
      </c>
      <c r="C3555" s="37" t="s">
        <v>227</v>
      </c>
      <c r="D3555" s="37" t="s">
        <v>223</v>
      </c>
      <c r="E3555" s="37" t="s">
        <v>137</v>
      </c>
      <c r="F3555" s="37" t="s">
        <v>194</v>
      </c>
      <c r="G3555" s="38" t="str">
        <f t="shared" si="559"/>
        <v>4.4.93.30.53</v>
      </c>
      <c r="H3555" s="23" t="s">
        <v>577</v>
      </c>
      <c r="I3555" s="38" t="str">
        <f t="shared" ref="I3555:I3618" si="561">IF(J3555&lt;J3556,"S","A")</f>
        <v>A</v>
      </c>
      <c r="J3555" s="38">
        <f t="shared" si="560"/>
        <v>5</v>
      </c>
      <c r="K3555" s="39" t="s">
        <v>47</v>
      </c>
      <c r="L3555" s="38" t="s">
        <v>770</v>
      </c>
      <c r="M3555" s="38" t="s">
        <v>545</v>
      </c>
      <c r="N3555" s="59" t="s">
        <v>549</v>
      </c>
      <c r="O3555" s="62" t="s">
        <v>554</v>
      </c>
      <c r="T3555" s="6"/>
    </row>
    <row r="3556" spans="2:20" x14ac:dyDescent="0.25">
      <c r="B3556" s="36" t="s">
        <v>227</v>
      </c>
      <c r="C3556" s="37" t="s">
        <v>227</v>
      </c>
      <c r="D3556" s="37" t="s">
        <v>223</v>
      </c>
      <c r="E3556" s="37" t="s">
        <v>137</v>
      </c>
      <c r="F3556" s="37" t="s">
        <v>195</v>
      </c>
      <c r="G3556" s="38" t="str">
        <f t="shared" si="559"/>
        <v>4.4.93.30.54</v>
      </c>
      <c r="H3556" s="23" t="s">
        <v>578</v>
      </c>
      <c r="I3556" s="38" t="str">
        <f t="shared" si="561"/>
        <v>A</v>
      </c>
      <c r="J3556" s="38">
        <f t="shared" si="560"/>
        <v>5</v>
      </c>
      <c r="K3556" s="39" t="s">
        <v>47</v>
      </c>
      <c r="L3556" s="38" t="s">
        <v>770</v>
      </c>
      <c r="M3556" s="38" t="s">
        <v>545</v>
      </c>
      <c r="N3556" s="59" t="s">
        <v>549</v>
      </c>
      <c r="O3556" s="62" t="s">
        <v>554</v>
      </c>
      <c r="T3556" s="6"/>
    </row>
    <row r="3557" spans="2:20" x14ac:dyDescent="0.25">
      <c r="B3557" s="36" t="s">
        <v>227</v>
      </c>
      <c r="C3557" s="37" t="s">
        <v>227</v>
      </c>
      <c r="D3557" s="37" t="s">
        <v>223</v>
      </c>
      <c r="E3557" s="37" t="s">
        <v>137</v>
      </c>
      <c r="F3557" s="37" t="s">
        <v>190</v>
      </c>
      <c r="G3557" s="38" t="str">
        <f t="shared" si="559"/>
        <v>4.4.93.30.60</v>
      </c>
      <c r="H3557" s="23" t="s">
        <v>98</v>
      </c>
      <c r="I3557" s="38" t="str">
        <f t="shared" si="561"/>
        <v>A</v>
      </c>
      <c r="J3557" s="38">
        <f t="shared" si="560"/>
        <v>5</v>
      </c>
      <c r="K3557" s="39" t="s">
        <v>47</v>
      </c>
      <c r="L3557" s="38" t="s">
        <v>770</v>
      </c>
      <c r="M3557" s="38" t="s">
        <v>545</v>
      </c>
      <c r="N3557" s="59" t="s">
        <v>549</v>
      </c>
      <c r="O3557" s="62" t="s">
        <v>554</v>
      </c>
      <c r="T3557" s="6"/>
    </row>
    <row r="3558" spans="2:20" x14ac:dyDescent="0.25">
      <c r="B3558" s="36" t="s">
        <v>227</v>
      </c>
      <c r="C3558" s="37" t="s">
        <v>227</v>
      </c>
      <c r="D3558" s="37" t="s">
        <v>223</v>
      </c>
      <c r="E3558" s="37" t="s">
        <v>137</v>
      </c>
      <c r="F3558" s="37" t="s">
        <v>226</v>
      </c>
      <c r="G3558" s="38" t="str">
        <f t="shared" si="559"/>
        <v>4.4.93.30.96</v>
      </c>
      <c r="H3558" s="23" t="s">
        <v>579</v>
      </c>
      <c r="I3558" s="38" t="str">
        <f t="shared" si="561"/>
        <v>A</v>
      </c>
      <c r="J3558" s="38">
        <f t="shared" si="560"/>
        <v>5</v>
      </c>
      <c r="K3558" s="39" t="s">
        <v>47</v>
      </c>
      <c r="L3558" s="38" t="s">
        <v>770</v>
      </c>
      <c r="M3558" s="38" t="s">
        <v>545</v>
      </c>
      <c r="N3558" s="59" t="s">
        <v>549</v>
      </c>
      <c r="O3558" s="62" t="s">
        <v>554</v>
      </c>
      <c r="T3558" s="6"/>
    </row>
    <row r="3559" spans="2:20" x14ac:dyDescent="0.25">
      <c r="B3559" s="36" t="s">
        <v>227</v>
      </c>
      <c r="C3559" s="37" t="s">
        <v>227</v>
      </c>
      <c r="D3559" s="37" t="s">
        <v>223</v>
      </c>
      <c r="E3559" s="37" t="s">
        <v>137</v>
      </c>
      <c r="F3559" s="37" t="s">
        <v>191</v>
      </c>
      <c r="G3559" s="38" t="str">
        <f t="shared" si="559"/>
        <v>4.4.93.30.99</v>
      </c>
      <c r="H3559" s="23" t="s">
        <v>25</v>
      </c>
      <c r="I3559" s="38" t="str">
        <f t="shared" si="561"/>
        <v>A</v>
      </c>
      <c r="J3559" s="38">
        <f t="shared" si="560"/>
        <v>5</v>
      </c>
      <c r="K3559" s="39" t="s">
        <v>47</v>
      </c>
      <c r="L3559" s="38" t="s">
        <v>770</v>
      </c>
      <c r="M3559" s="38" t="s">
        <v>545</v>
      </c>
      <c r="N3559" s="59" t="s">
        <v>549</v>
      </c>
      <c r="O3559" s="62" t="s">
        <v>554</v>
      </c>
      <c r="T3559" s="6"/>
    </row>
    <row r="3560" spans="2:20" x14ac:dyDescent="0.25">
      <c r="B3560" s="30" t="s">
        <v>227</v>
      </c>
      <c r="C3560" s="31" t="s">
        <v>227</v>
      </c>
      <c r="D3560" s="31" t="s">
        <v>223</v>
      </c>
      <c r="E3560" s="31" t="s">
        <v>172</v>
      </c>
      <c r="F3560" s="31" t="s">
        <v>186</v>
      </c>
      <c r="G3560" s="32" t="str">
        <f t="shared" si="559"/>
        <v>4.4.93.36.00</v>
      </c>
      <c r="H3560" s="33" t="s">
        <v>84</v>
      </c>
      <c r="I3560" s="34" t="str">
        <f t="shared" si="561"/>
        <v>S</v>
      </c>
      <c r="J3560" s="32">
        <f t="shared" si="560"/>
        <v>4</v>
      </c>
      <c r="K3560" s="35" t="s">
        <v>46</v>
      </c>
      <c r="L3560" s="32" t="s">
        <v>770</v>
      </c>
      <c r="M3560" s="32" t="s">
        <v>545</v>
      </c>
      <c r="N3560" s="59" t="s">
        <v>549</v>
      </c>
      <c r="O3560" s="61" t="s">
        <v>554</v>
      </c>
      <c r="T3560" s="6"/>
    </row>
    <row r="3561" spans="2:20" x14ac:dyDescent="0.25">
      <c r="B3561" s="36" t="s">
        <v>227</v>
      </c>
      <c r="C3561" s="36" t="s">
        <v>227</v>
      </c>
      <c r="D3561" s="37" t="s">
        <v>223</v>
      </c>
      <c r="E3561" s="37" t="s">
        <v>172</v>
      </c>
      <c r="F3561" s="37" t="s">
        <v>173</v>
      </c>
      <c r="G3561" s="38" t="str">
        <f t="shared" si="559"/>
        <v>4.4.93.36.01</v>
      </c>
      <c r="H3561" s="45" t="s">
        <v>294</v>
      </c>
      <c r="I3561" s="29" t="str">
        <f t="shared" si="561"/>
        <v>A</v>
      </c>
      <c r="J3561" s="38">
        <f t="shared" si="560"/>
        <v>5</v>
      </c>
      <c r="K3561" s="39" t="s">
        <v>47</v>
      </c>
      <c r="L3561" s="38" t="s">
        <v>770</v>
      </c>
      <c r="M3561" s="38" t="s">
        <v>545</v>
      </c>
      <c r="N3561" s="59" t="s">
        <v>549</v>
      </c>
      <c r="O3561" s="62" t="s">
        <v>554</v>
      </c>
      <c r="T3561" s="6"/>
    </row>
    <row r="3562" spans="2:20" x14ac:dyDescent="0.25">
      <c r="B3562" s="36" t="s">
        <v>227</v>
      </c>
      <c r="C3562" s="36" t="s">
        <v>227</v>
      </c>
      <c r="D3562" s="37" t="s">
        <v>223</v>
      </c>
      <c r="E3562" s="37" t="s">
        <v>172</v>
      </c>
      <c r="F3562" s="37" t="s">
        <v>138</v>
      </c>
      <c r="G3562" s="38" t="str">
        <f t="shared" si="559"/>
        <v>4.4.93.36.02</v>
      </c>
      <c r="H3562" s="45" t="s">
        <v>295</v>
      </c>
      <c r="I3562" s="29" t="str">
        <f t="shared" si="561"/>
        <v>A</v>
      </c>
      <c r="J3562" s="38">
        <f t="shared" si="560"/>
        <v>5</v>
      </c>
      <c r="K3562" s="39" t="s">
        <v>47</v>
      </c>
      <c r="L3562" s="38" t="s">
        <v>770</v>
      </c>
      <c r="M3562" s="38" t="s">
        <v>545</v>
      </c>
      <c r="N3562" s="59" t="s">
        <v>549</v>
      </c>
      <c r="O3562" s="62" t="s">
        <v>554</v>
      </c>
      <c r="T3562" s="6"/>
    </row>
    <row r="3563" spans="2:20" x14ac:dyDescent="0.25">
      <c r="B3563" s="36" t="s">
        <v>227</v>
      </c>
      <c r="C3563" s="36" t="s">
        <v>227</v>
      </c>
      <c r="D3563" s="37" t="s">
        <v>223</v>
      </c>
      <c r="E3563" s="37" t="s">
        <v>172</v>
      </c>
      <c r="F3563" s="37" t="s">
        <v>139</v>
      </c>
      <c r="G3563" s="38" t="str">
        <f t="shared" si="559"/>
        <v>4.4.93.36.03</v>
      </c>
      <c r="H3563" s="45" t="s">
        <v>296</v>
      </c>
      <c r="I3563" s="29" t="str">
        <f t="shared" si="561"/>
        <v>A</v>
      </c>
      <c r="J3563" s="38">
        <f t="shared" si="560"/>
        <v>5</v>
      </c>
      <c r="K3563" s="39" t="s">
        <v>47</v>
      </c>
      <c r="L3563" s="38" t="s">
        <v>770</v>
      </c>
      <c r="M3563" s="38" t="s">
        <v>545</v>
      </c>
      <c r="N3563" s="59" t="s">
        <v>549</v>
      </c>
      <c r="O3563" s="62" t="s">
        <v>554</v>
      </c>
      <c r="T3563" s="6"/>
    </row>
    <row r="3564" spans="2:20" x14ac:dyDescent="0.25">
      <c r="B3564" s="36" t="s">
        <v>227</v>
      </c>
      <c r="C3564" s="36" t="s">
        <v>227</v>
      </c>
      <c r="D3564" s="37" t="s">
        <v>223</v>
      </c>
      <c r="E3564" s="37" t="s">
        <v>172</v>
      </c>
      <c r="F3564" s="37" t="s">
        <v>140</v>
      </c>
      <c r="G3564" s="38" t="str">
        <f t="shared" si="559"/>
        <v>4.4.93.36.04</v>
      </c>
      <c r="H3564" s="45" t="s">
        <v>297</v>
      </c>
      <c r="I3564" s="29" t="str">
        <f t="shared" si="561"/>
        <v>A</v>
      </c>
      <c r="J3564" s="38">
        <f t="shared" si="560"/>
        <v>5</v>
      </c>
      <c r="K3564" s="39" t="s">
        <v>47</v>
      </c>
      <c r="L3564" s="38" t="s">
        <v>770</v>
      </c>
      <c r="M3564" s="38" t="s">
        <v>545</v>
      </c>
      <c r="N3564" s="59" t="s">
        <v>549</v>
      </c>
      <c r="O3564" s="62" t="s">
        <v>554</v>
      </c>
      <c r="T3564" s="6"/>
    </row>
    <row r="3565" spans="2:20" x14ac:dyDescent="0.25">
      <c r="B3565" s="36" t="s">
        <v>227</v>
      </c>
      <c r="C3565" s="36" t="s">
        <v>227</v>
      </c>
      <c r="D3565" s="37" t="s">
        <v>223</v>
      </c>
      <c r="E3565" s="37" t="s">
        <v>172</v>
      </c>
      <c r="F3565" s="37" t="s">
        <v>141</v>
      </c>
      <c r="G3565" s="38" t="str">
        <f t="shared" si="559"/>
        <v>4.4.93.36.05</v>
      </c>
      <c r="H3565" s="45" t="s">
        <v>298</v>
      </c>
      <c r="I3565" s="29" t="str">
        <f t="shared" si="561"/>
        <v>A</v>
      </c>
      <c r="J3565" s="38">
        <f t="shared" si="560"/>
        <v>5</v>
      </c>
      <c r="K3565" s="39" t="s">
        <v>47</v>
      </c>
      <c r="L3565" s="38" t="s">
        <v>770</v>
      </c>
      <c r="M3565" s="38" t="s">
        <v>545</v>
      </c>
      <c r="N3565" s="59" t="s">
        <v>549</v>
      </c>
      <c r="O3565" s="62" t="s">
        <v>554</v>
      </c>
      <c r="T3565" s="6"/>
    </row>
    <row r="3566" spans="2:20" x14ac:dyDescent="0.25">
      <c r="B3566" s="36" t="s">
        <v>227</v>
      </c>
      <c r="C3566" s="36" t="s">
        <v>227</v>
      </c>
      <c r="D3566" s="37" t="s">
        <v>223</v>
      </c>
      <c r="E3566" s="37" t="s">
        <v>172</v>
      </c>
      <c r="F3566" s="37" t="s">
        <v>142</v>
      </c>
      <c r="G3566" s="38" t="str">
        <f t="shared" si="559"/>
        <v>4.4.93.36.06</v>
      </c>
      <c r="H3566" s="45" t="s">
        <v>327</v>
      </c>
      <c r="I3566" s="29" t="str">
        <f t="shared" si="561"/>
        <v>A</v>
      </c>
      <c r="J3566" s="38">
        <f t="shared" si="560"/>
        <v>5</v>
      </c>
      <c r="K3566" s="39" t="s">
        <v>47</v>
      </c>
      <c r="L3566" s="38" t="s">
        <v>770</v>
      </c>
      <c r="M3566" s="38" t="s">
        <v>545</v>
      </c>
      <c r="N3566" s="59" t="s">
        <v>549</v>
      </c>
      <c r="O3566" s="62" t="s">
        <v>554</v>
      </c>
      <c r="T3566" s="6"/>
    </row>
    <row r="3567" spans="2:20" x14ac:dyDescent="0.25">
      <c r="B3567" s="36" t="s">
        <v>227</v>
      </c>
      <c r="C3567" s="36" t="s">
        <v>227</v>
      </c>
      <c r="D3567" s="37" t="s">
        <v>223</v>
      </c>
      <c r="E3567" s="37" t="s">
        <v>172</v>
      </c>
      <c r="F3567" s="37" t="s">
        <v>143</v>
      </c>
      <c r="G3567" s="38" t="str">
        <f t="shared" si="559"/>
        <v>4.4.93.36.07</v>
      </c>
      <c r="H3567" s="45" t="s">
        <v>299</v>
      </c>
      <c r="I3567" s="29" t="str">
        <f t="shared" si="561"/>
        <v>A</v>
      </c>
      <c r="J3567" s="38">
        <f t="shared" si="560"/>
        <v>5</v>
      </c>
      <c r="K3567" s="39" t="s">
        <v>47</v>
      </c>
      <c r="L3567" s="38" t="s">
        <v>770</v>
      </c>
      <c r="M3567" s="38" t="s">
        <v>545</v>
      </c>
      <c r="N3567" s="59" t="s">
        <v>549</v>
      </c>
      <c r="O3567" s="62" t="s">
        <v>554</v>
      </c>
      <c r="T3567" s="6"/>
    </row>
    <row r="3568" spans="2:20" x14ac:dyDescent="0.25">
      <c r="B3568" s="36" t="s">
        <v>227</v>
      </c>
      <c r="C3568" s="36" t="s">
        <v>227</v>
      </c>
      <c r="D3568" s="37" t="s">
        <v>223</v>
      </c>
      <c r="E3568" s="37" t="s">
        <v>172</v>
      </c>
      <c r="F3568" s="37" t="s">
        <v>144</v>
      </c>
      <c r="G3568" s="38" t="str">
        <f t="shared" si="559"/>
        <v>4.4.93.36.08</v>
      </c>
      <c r="H3568" s="23" t="s">
        <v>100</v>
      </c>
      <c r="I3568" s="29" t="str">
        <f t="shared" si="561"/>
        <v>A</v>
      </c>
      <c r="J3568" s="38">
        <f t="shared" si="560"/>
        <v>5</v>
      </c>
      <c r="K3568" s="39" t="s">
        <v>47</v>
      </c>
      <c r="L3568" s="38" t="s">
        <v>770</v>
      </c>
      <c r="M3568" s="38" t="s">
        <v>545</v>
      </c>
      <c r="N3568" s="59" t="s">
        <v>549</v>
      </c>
      <c r="O3568" s="62" t="s">
        <v>554</v>
      </c>
      <c r="T3568" s="6"/>
    </row>
    <row r="3569" spans="2:20" x14ac:dyDescent="0.25">
      <c r="B3569" s="36" t="s">
        <v>227</v>
      </c>
      <c r="C3569" s="36" t="s">
        <v>227</v>
      </c>
      <c r="D3569" s="37" t="s">
        <v>223</v>
      </c>
      <c r="E3569" s="37">
        <v>36</v>
      </c>
      <c r="F3569" s="37" t="s">
        <v>174</v>
      </c>
      <c r="G3569" s="38" t="str">
        <f t="shared" si="559"/>
        <v>4.4.93.36.09</v>
      </c>
      <c r="H3569" s="23" t="s">
        <v>300</v>
      </c>
      <c r="I3569" s="29" t="str">
        <f t="shared" si="561"/>
        <v>A</v>
      </c>
      <c r="J3569" s="38">
        <f t="shared" si="560"/>
        <v>5</v>
      </c>
      <c r="K3569" s="39" t="s">
        <v>47</v>
      </c>
      <c r="L3569" s="38" t="s">
        <v>770</v>
      </c>
      <c r="M3569" s="38" t="s">
        <v>545</v>
      </c>
      <c r="N3569" s="59" t="s">
        <v>549</v>
      </c>
      <c r="O3569" s="62" t="s">
        <v>554</v>
      </c>
      <c r="T3569" s="6"/>
    </row>
    <row r="3570" spans="2:20" x14ac:dyDescent="0.25">
      <c r="B3570" s="36" t="s">
        <v>227</v>
      </c>
      <c r="C3570" s="36" t="s">
        <v>227</v>
      </c>
      <c r="D3570" s="37" t="s">
        <v>223</v>
      </c>
      <c r="E3570" s="37">
        <v>36</v>
      </c>
      <c r="F3570" s="37" t="s">
        <v>183</v>
      </c>
      <c r="G3570" s="38" t="str">
        <f t="shared" si="559"/>
        <v>4.4.93.36.10</v>
      </c>
      <c r="H3570" s="23" t="s">
        <v>767</v>
      </c>
      <c r="I3570" s="29" t="str">
        <f t="shared" si="561"/>
        <v>A</v>
      </c>
      <c r="J3570" s="38">
        <f t="shared" si="560"/>
        <v>5</v>
      </c>
      <c r="K3570" s="39" t="s">
        <v>47</v>
      </c>
      <c r="L3570" s="38" t="s">
        <v>770</v>
      </c>
      <c r="M3570" s="38" t="s">
        <v>545</v>
      </c>
      <c r="N3570" s="59" t="s">
        <v>549</v>
      </c>
      <c r="O3570" s="62" t="s">
        <v>554</v>
      </c>
      <c r="T3570" s="6"/>
    </row>
    <row r="3571" spans="2:20" x14ac:dyDescent="0.25">
      <c r="B3571" s="36" t="s">
        <v>227</v>
      </c>
      <c r="C3571" s="36" t="s">
        <v>227</v>
      </c>
      <c r="D3571" s="37" t="s">
        <v>223</v>
      </c>
      <c r="E3571" s="37">
        <v>36</v>
      </c>
      <c r="F3571" s="37" t="s">
        <v>175</v>
      </c>
      <c r="G3571" s="38" t="str">
        <f t="shared" si="559"/>
        <v>4.4.93.36.11</v>
      </c>
      <c r="H3571" s="23" t="s">
        <v>301</v>
      </c>
      <c r="I3571" s="29" t="str">
        <f t="shared" si="561"/>
        <v>A</v>
      </c>
      <c r="J3571" s="38">
        <f t="shared" si="560"/>
        <v>5</v>
      </c>
      <c r="K3571" s="39" t="s">
        <v>47</v>
      </c>
      <c r="L3571" s="38" t="s">
        <v>770</v>
      </c>
      <c r="M3571" s="38" t="s">
        <v>545</v>
      </c>
      <c r="N3571" s="59" t="s">
        <v>549</v>
      </c>
      <c r="O3571" s="62" t="s">
        <v>554</v>
      </c>
      <c r="T3571" s="6"/>
    </row>
    <row r="3572" spans="2:20" x14ac:dyDescent="0.25">
      <c r="B3572" s="36" t="s">
        <v>227</v>
      </c>
      <c r="C3572" s="36" t="s">
        <v>227</v>
      </c>
      <c r="D3572" s="37" t="s">
        <v>223</v>
      </c>
      <c r="E3572" s="37">
        <v>36</v>
      </c>
      <c r="F3572" s="37" t="s">
        <v>145</v>
      </c>
      <c r="G3572" s="38" t="str">
        <f t="shared" si="559"/>
        <v>4.4.93.36.12</v>
      </c>
      <c r="H3572" s="23" t="s">
        <v>302</v>
      </c>
      <c r="I3572" s="29" t="str">
        <f t="shared" si="561"/>
        <v>A</v>
      </c>
      <c r="J3572" s="38">
        <f t="shared" si="560"/>
        <v>5</v>
      </c>
      <c r="K3572" s="39" t="s">
        <v>47</v>
      </c>
      <c r="L3572" s="38" t="s">
        <v>770</v>
      </c>
      <c r="M3572" s="38" t="s">
        <v>545</v>
      </c>
      <c r="N3572" s="59" t="s">
        <v>549</v>
      </c>
      <c r="O3572" s="62" t="s">
        <v>554</v>
      </c>
      <c r="T3572" s="6"/>
    </row>
    <row r="3573" spans="2:20" x14ac:dyDescent="0.25">
      <c r="B3573" s="36" t="s">
        <v>227</v>
      </c>
      <c r="C3573" s="36" t="s">
        <v>227</v>
      </c>
      <c r="D3573" s="37" t="s">
        <v>223</v>
      </c>
      <c r="E3573" s="37">
        <v>36</v>
      </c>
      <c r="F3573" s="37" t="s">
        <v>146</v>
      </c>
      <c r="G3573" s="38" t="str">
        <f t="shared" si="559"/>
        <v>4.4.93.36.13</v>
      </c>
      <c r="H3573" s="23" t="s">
        <v>303</v>
      </c>
      <c r="I3573" s="29" t="str">
        <f t="shared" si="561"/>
        <v>A</v>
      </c>
      <c r="J3573" s="38">
        <f t="shared" si="560"/>
        <v>5</v>
      </c>
      <c r="K3573" s="39" t="s">
        <v>47</v>
      </c>
      <c r="L3573" s="38" t="s">
        <v>770</v>
      </c>
      <c r="M3573" s="38" t="s">
        <v>545</v>
      </c>
      <c r="N3573" s="59" t="s">
        <v>549</v>
      </c>
      <c r="O3573" s="62" t="s">
        <v>554</v>
      </c>
      <c r="T3573" s="6"/>
    </row>
    <row r="3574" spans="2:20" x14ac:dyDescent="0.25">
      <c r="B3574" s="36" t="s">
        <v>227</v>
      </c>
      <c r="C3574" s="36" t="s">
        <v>227</v>
      </c>
      <c r="D3574" s="37" t="s">
        <v>223</v>
      </c>
      <c r="E3574" s="37">
        <v>36</v>
      </c>
      <c r="F3574" s="37" t="s">
        <v>176</v>
      </c>
      <c r="G3574" s="38" t="str">
        <f t="shared" si="559"/>
        <v>4.4.93.36.14</v>
      </c>
      <c r="H3574" s="23" t="s">
        <v>304</v>
      </c>
      <c r="I3574" s="29" t="str">
        <f t="shared" si="561"/>
        <v>A</v>
      </c>
      <c r="J3574" s="38">
        <f t="shared" si="560"/>
        <v>5</v>
      </c>
      <c r="K3574" s="39" t="s">
        <v>47</v>
      </c>
      <c r="L3574" s="38" t="s">
        <v>770</v>
      </c>
      <c r="M3574" s="38" t="s">
        <v>545</v>
      </c>
      <c r="N3574" s="59" t="s">
        <v>549</v>
      </c>
      <c r="O3574" s="62" t="s">
        <v>554</v>
      </c>
      <c r="T3574" s="6"/>
    </row>
    <row r="3575" spans="2:20" x14ac:dyDescent="0.25">
      <c r="B3575" s="36" t="s">
        <v>227</v>
      </c>
      <c r="C3575" s="36" t="s">
        <v>227</v>
      </c>
      <c r="D3575" s="37" t="s">
        <v>223</v>
      </c>
      <c r="E3575" s="37">
        <v>36</v>
      </c>
      <c r="F3575" s="37" t="s">
        <v>147</v>
      </c>
      <c r="G3575" s="38" t="str">
        <f t="shared" si="559"/>
        <v>4.4.93.36.15</v>
      </c>
      <c r="H3575" s="23" t="s">
        <v>305</v>
      </c>
      <c r="I3575" s="29" t="str">
        <f t="shared" si="561"/>
        <v>A</v>
      </c>
      <c r="J3575" s="38">
        <f t="shared" si="560"/>
        <v>5</v>
      </c>
      <c r="K3575" s="39" t="s">
        <v>47</v>
      </c>
      <c r="L3575" s="38" t="s">
        <v>770</v>
      </c>
      <c r="M3575" s="38" t="s">
        <v>545</v>
      </c>
      <c r="N3575" s="59" t="s">
        <v>549</v>
      </c>
      <c r="O3575" s="62" t="s">
        <v>554</v>
      </c>
      <c r="T3575" s="6"/>
    </row>
    <row r="3576" spans="2:20" x14ac:dyDescent="0.25">
      <c r="B3576" s="36" t="s">
        <v>227</v>
      </c>
      <c r="C3576" s="36" t="s">
        <v>227</v>
      </c>
      <c r="D3576" s="37" t="s">
        <v>223</v>
      </c>
      <c r="E3576" s="37">
        <v>36</v>
      </c>
      <c r="F3576" s="37" t="s">
        <v>177</v>
      </c>
      <c r="G3576" s="38" t="str">
        <f t="shared" si="559"/>
        <v>4.4.93.36.16</v>
      </c>
      <c r="H3576" s="23" t="s">
        <v>306</v>
      </c>
      <c r="I3576" s="29" t="str">
        <f t="shared" si="561"/>
        <v>A</v>
      </c>
      <c r="J3576" s="38">
        <f t="shared" si="560"/>
        <v>5</v>
      </c>
      <c r="K3576" s="39" t="s">
        <v>47</v>
      </c>
      <c r="L3576" s="38" t="s">
        <v>770</v>
      </c>
      <c r="M3576" s="38" t="s">
        <v>545</v>
      </c>
      <c r="N3576" s="59" t="s">
        <v>549</v>
      </c>
      <c r="O3576" s="62" t="s">
        <v>554</v>
      </c>
      <c r="T3576" s="6"/>
    </row>
    <row r="3577" spans="2:20" x14ac:dyDescent="0.25">
      <c r="B3577" s="36" t="s">
        <v>227</v>
      </c>
      <c r="C3577" s="36" t="s">
        <v>227</v>
      </c>
      <c r="D3577" s="37" t="s">
        <v>223</v>
      </c>
      <c r="E3577" s="37">
        <v>36</v>
      </c>
      <c r="F3577" s="37" t="s">
        <v>148</v>
      </c>
      <c r="G3577" s="38" t="str">
        <f t="shared" si="559"/>
        <v>4.4.93.36.18</v>
      </c>
      <c r="H3577" s="23" t="s">
        <v>307</v>
      </c>
      <c r="I3577" s="29" t="str">
        <f t="shared" si="561"/>
        <v>A</v>
      </c>
      <c r="J3577" s="38">
        <f t="shared" si="560"/>
        <v>5</v>
      </c>
      <c r="K3577" s="39" t="s">
        <v>47</v>
      </c>
      <c r="L3577" s="38" t="s">
        <v>770</v>
      </c>
      <c r="M3577" s="38" t="s">
        <v>545</v>
      </c>
      <c r="N3577" s="59" t="s">
        <v>549</v>
      </c>
      <c r="O3577" s="62" t="s">
        <v>554</v>
      </c>
      <c r="T3577" s="6"/>
    </row>
    <row r="3578" spans="2:20" x14ac:dyDescent="0.25">
      <c r="B3578" s="36" t="s">
        <v>227</v>
      </c>
      <c r="C3578" s="36" t="s">
        <v>227</v>
      </c>
      <c r="D3578" s="37" t="s">
        <v>223</v>
      </c>
      <c r="E3578" s="37">
        <v>36</v>
      </c>
      <c r="F3578" s="37" t="s">
        <v>178</v>
      </c>
      <c r="G3578" s="38" t="str">
        <f t="shared" si="559"/>
        <v>4.4.93.36.20</v>
      </c>
      <c r="H3578" s="23" t="s">
        <v>308</v>
      </c>
      <c r="I3578" s="29" t="str">
        <f t="shared" si="561"/>
        <v>A</v>
      </c>
      <c r="J3578" s="38">
        <f t="shared" si="560"/>
        <v>5</v>
      </c>
      <c r="K3578" s="39" t="s">
        <v>47</v>
      </c>
      <c r="L3578" s="38" t="s">
        <v>770</v>
      </c>
      <c r="M3578" s="38" t="s">
        <v>545</v>
      </c>
      <c r="N3578" s="59" t="s">
        <v>549</v>
      </c>
      <c r="O3578" s="62" t="s">
        <v>554</v>
      </c>
      <c r="T3578" s="6"/>
    </row>
    <row r="3579" spans="2:20" x14ac:dyDescent="0.25">
      <c r="B3579" s="36" t="s">
        <v>227</v>
      </c>
      <c r="C3579" s="36" t="s">
        <v>227</v>
      </c>
      <c r="D3579" s="37" t="s">
        <v>223</v>
      </c>
      <c r="E3579" s="37">
        <v>36</v>
      </c>
      <c r="F3579" s="37" t="s">
        <v>179</v>
      </c>
      <c r="G3579" s="38" t="str">
        <f t="shared" si="559"/>
        <v>4.4.93.36.21</v>
      </c>
      <c r="H3579" s="23" t="s">
        <v>309</v>
      </c>
      <c r="I3579" s="29" t="str">
        <f t="shared" si="561"/>
        <v>A</v>
      </c>
      <c r="J3579" s="38">
        <f t="shared" si="560"/>
        <v>5</v>
      </c>
      <c r="K3579" s="39" t="s">
        <v>47</v>
      </c>
      <c r="L3579" s="38" t="s">
        <v>770</v>
      </c>
      <c r="M3579" s="38" t="s">
        <v>545</v>
      </c>
      <c r="N3579" s="59" t="s">
        <v>549</v>
      </c>
      <c r="O3579" s="62" t="s">
        <v>554</v>
      </c>
      <c r="T3579" s="6"/>
    </row>
    <row r="3580" spans="2:20" x14ac:dyDescent="0.25">
      <c r="B3580" s="36" t="s">
        <v>227</v>
      </c>
      <c r="C3580" s="36" t="s">
        <v>227</v>
      </c>
      <c r="D3580" s="37" t="s">
        <v>223</v>
      </c>
      <c r="E3580" s="37">
        <v>36</v>
      </c>
      <c r="F3580" s="37" t="s">
        <v>180</v>
      </c>
      <c r="G3580" s="38" t="str">
        <f t="shared" si="559"/>
        <v>4.4.93.36.22</v>
      </c>
      <c r="H3580" s="23" t="s">
        <v>310</v>
      </c>
      <c r="I3580" s="29" t="str">
        <f t="shared" si="561"/>
        <v>A</v>
      </c>
      <c r="J3580" s="38">
        <f t="shared" si="560"/>
        <v>5</v>
      </c>
      <c r="K3580" s="39" t="s">
        <v>47</v>
      </c>
      <c r="L3580" s="38" t="s">
        <v>770</v>
      </c>
      <c r="M3580" s="38" t="s">
        <v>545</v>
      </c>
      <c r="N3580" s="59" t="s">
        <v>549</v>
      </c>
      <c r="O3580" s="62" t="s">
        <v>554</v>
      </c>
      <c r="T3580" s="6"/>
    </row>
    <row r="3581" spans="2:20" x14ac:dyDescent="0.25">
      <c r="B3581" s="36" t="s">
        <v>227</v>
      </c>
      <c r="C3581" s="36" t="s">
        <v>227</v>
      </c>
      <c r="D3581" s="37" t="s">
        <v>223</v>
      </c>
      <c r="E3581" s="37">
        <v>36</v>
      </c>
      <c r="F3581" s="37" t="s">
        <v>181</v>
      </c>
      <c r="G3581" s="38" t="str">
        <f t="shared" si="559"/>
        <v>4.4.93.36.23</v>
      </c>
      <c r="H3581" s="23" t="s">
        <v>407</v>
      </c>
      <c r="I3581" s="29" t="str">
        <f t="shared" si="561"/>
        <v>A</v>
      </c>
      <c r="J3581" s="38">
        <f t="shared" si="560"/>
        <v>5</v>
      </c>
      <c r="K3581" s="39" t="s">
        <v>47</v>
      </c>
      <c r="L3581" s="38" t="s">
        <v>770</v>
      </c>
      <c r="M3581" s="38" t="s">
        <v>545</v>
      </c>
      <c r="N3581" s="59" t="s">
        <v>549</v>
      </c>
      <c r="O3581" s="62" t="s">
        <v>554</v>
      </c>
      <c r="T3581" s="6"/>
    </row>
    <row r="3582" spans="2:20" x14ac:dyDescent="0.25">
      <c r="B3582" s="36" t="s">
        <v>227</v>
      </c>
      <c r="C3582" s="36" t="s">
        <v>227</v>
      </c>
      <c r="D3582" s="37" t="s">
        <v>223</v>
      </c>
      <c r="E3582" s="37">
        <v>36</v>
      </c>
      <c r="F3582" s="37" t="s">
        <v>151</v>
      </c>
      <c r="G3582" s="38" t="str">
        <f t="shared" si="559"/>
        <v>4.4.93.36.24</v>
      </c>
      <c r="H3582" s="23" t="s">
        <v>312</v>
      </c>
      <c r="I3582" s="29" t="str">
        <f t="shared" si="561"/>
        <v>A</v>
      </c>
      <c r="J3582" s="38">
        <f t="shared" si="560"/>
        <v>5</v>
      </c>
      <c r="K3582" s="39" t="s">
        <v>47</v>
      </c>
      <c r="L3582" s="38" t="s">
        <v>770</v>
      </c>
      <c r="M3582" s="38" t="s">
        <v>545</v>
      </c>
      <c r="N3582" s="59" t="s">
        <v>549</v>
      </c>
      <c r="O3582" s="62" t="s">
        <v>554</v>
      </c>
      <c r="T3582" s="6"/>
    </row>
    <row r="3583" spans="2:20" x14ac:dyDescent="0.25">
      <c r="B3583" s="36" t="s">
        <v>227</v>
      </c>
      <c r="C3583" s="36" t="s">
        <v>227</v>
      </c>
      <c r="D3583" s="37" t="s">
        <v>223</v>
      </c>
      <c r="E3583" s="37">
        <v>36</v>
      </c>
      <c r="F3583" s="37" t="s">
        <v>160</v>
      </c>
      <c r="G3583" s="38" t="str">
        <f t="shared" si="559"/>
        <v>4.4.93.36.25</v>
      </c>
      <c r="H3583" s="23" t="s">
        <v>313</v>
      </c>
      <c r="I3583" s="29" t="str">
        <f t="shared" si="561"/>
        <v>A</v>
      </c>
      <c r="J3583" s="38">
        <f t="shared" si="560"/>
        <v>5</v>
      </c>
      <c r="K3583" s="39" t="s">
        <v>47</v>
      </c>
      <c r="L3583" s="38" t="s">
        <v>770</v>
      </c>
      <c r="M3583" s="38" t="s">
        <v>545</v>
      </c>
      <c r="N3583" s="59" t="s">
        <v>549</v>
      </c>
      <c r="O3583" s="62" t="s">
        <v>554</v>
      </c>
      <c r="T3583" s="6"/>
    </row>
    <row r="3584" spans="2:20" x14ac:dyDescent="0.25">
      <c r="B3584" s="36" t="s">
        <v>227</v>
      </c>
      <c r="C3584" s="36" t="s">
        <v>227</v>
      </c>
      <c r="D3584" s="37" t="s">
        <v>223</v>
      </c>
      <c r="E3584" s="37">
        <v>36</v>
      </c>
      <c r="F3584" s="37" t="s">
        <v>158</v>
      </c>
      <c r="G3584" s="38" t="str">
        <f t="shared" si="559"/>
        <v>4.4.93.36.26</v>
      </c>
      <c r="H3584" s="23" t="s">
        <v>314</v>
      </c>
      <c r="I3584" s="29" t="str">
        <f t="shared" si="561"/>
        <v>A</v>
      </c>
      <c r="J3584" s="38">
        <f t="shared" si="560"/>
        <v>5</v>
      </c>
      <c r="K3584" s="39" t="s">
        <v>47</v>
      </c>
      <c r="L3584" s="38" t="s">
        <v>770</v>
      </c>
      <c r="M3584" s="38" t="s">
        <v>545</v>
      </c>
      <c r="N3584" s="59" t="s">
        <v>549</v>
      </c>
      <c r="O3584" s="62" t="s">
        <v>554</v>
      </c>
      <c r="T3584" s="6"/>
    </row>
    <row r="3585" spans="2:20" x14ac:dyDescent="0.25">
      <c r="B3585" s="36" t="s">
        <v>227</v>
      </c>
      <c r="C3585" s="36" t="s">
        <v>227</v>
      </c>
      <c r="D3585" s="37" t="s">
        <v>223</v>
      </c>
      <c r="E3585" s="37">
        <v>36</v>
      </c>
      <c r="F3585" s="37" t="s">
        <v>152</v>
      </c>
      <c r="G3585" s="38" t="str">
        <f t="shared" si="559"/>
        <v>4.4.93.36.27</v>
      </c>
      <c r="H3585" s="23" t="s">
        <v>105</v>
      </c>
      <c r="I3585" s="29" t="str">
        <f t="shared" si="561"/>
        <v>A</v>
      </c>
      <c r="J3585" s="38">
        <f t="shared" si="560"/>
        <v>5</v>
      </c>
      <c r="K3585" s="39" t="s">
        <v>47</v>
      </c>
      <c r="L3585" s="38" t="s">
        <v>770</v>
      </c>
      <c r="M3585" s="38" t="s">
        <v>545</v>
      </c>
      <c r="N3585" s="59" t="s">
        <v>549</v>
      </c>
      <c r="O3585" s="62" t="s">
        <v>554</v>
      </c>
      <c r="T3585" s="6"/>
    </row>
    <row r="3586" spans="2:20" x14ac:dyDescent="0.25">
      <c r="B3586" s="36" t="s">
        <v>227</v>
      </c>
      <c r="C3586" s="36" t="s">
        <v>227</v>
      </c>
      <c r="D3586" s="37" t="s">
        <v>223</v>
      </c>
      <c r="E3586" s="37">
        <v>36</v>
      </c>
      <c r="F3586" s="37" t="s">
        <v>182</v>
      </c>
      <c r="G3586" s="38" t="str">
        <f t="shared" si="559"/>
        <v>4.4.93.36.28</v>
      </c>
      <c r="H3586" s="23" t="s">
        <v>605</v>
      </c>
      <c r="I3586" s="29" t="str">
        <f>IF(J3586&lt;J3588,"S","A")</f>
        <v>A</v>
      </c>
      <c r="J3586" s="38">
        <f t="shared" si="560"/>
        <v>5</v>
      </c>
      <c r="K3586" s="39" t="s">
        <v>47</v>
      </c>
      <c r="L3586" s="38" t="s">
        <v>770</v>
      </c>
      <c r="M3586" s="38" t="s">
        <v>545</v>
      </c>
      <c r="N3586" s="59" t="s">
        <v>549</v>
      </c>
      <c r="O3586" s="62" t="s">
        <v>554</v>
      </c>
      <c r="T3586" s="6"/>
    </row>
    <row r="3587" spans="2:20" x14ac:dyDescent="0.25">
      <c r="B3587" s="36" t="s">
        <v>227</v>
      </c>
      <c r="C3587" s="36" t="s">
        <v>227</v>
      </c>
      <c r="D3587" s="37" t="s">
        <v>223</v>
      </c>
      <c r="E3587" s="37">
        <v>36</v>
      </c>
      <c r="F3587" s="37" t="s">
        <v>159</v>
      </c>
      <c r="G3587" s="38" t="str">
        <f t="shared" si="559"/>
        <v>4.4.93.36.29</v>
      </c>
      <c r="H3587" s="23" t="s">
        <v>768</v>
      </c>
      <c r="I3587" s="29" t="str">
        <f>IF(J3587&lt;J3589,"S","A")</f>
        <v>A</v>
      </c>
      <c r="J3587" s="38">
        <f t="shared" si="560"/>
        <v>5</v>
      </c>
      <c r="K3587" s="39" t="s">
        <v>47</v>
      </c>
      <c r="L3587" s="38" t="s">
        <v>770</v>
      </c>
      <c r="M3587" s="38" t="s">
        <v>545</v>
      </c>
      <c r="N3587" s="59" t="s">
        <v>549</v>
      </c>
      <c r="O3587" s="62" t="s">
        <v>554</v>
      </c>
      <c r="T3587" s="6"/>
    </row>
    <row r="3588" spans="2:20" x14ac:dyDescent="0.25">
      <c r="B3588" s="36" t="s">
        <v>227</v>
      </c>
      <c r="C3588" s="36" t="s">
        <v>227</v>
      </c>
      <c r="D3588" s="37" t="s">
        <v>223</v>
      </c>
      <c r="E3588" s="37" t="s">
        <v>172</v>
      </c>
      <c r="F3588" s="37" t="s">
        <v>137</v>
      </c>
      <c r="G3588" s="38" t="str">
        <f t="shared" si="559"/>
        <v>4.4.93.36.30</v>
      </c>
      <c r="H3588" s="23" t="s">
        <v>601</v>
      </c>
      <c r="I3588" s="29" t="str">
        <f t="shared" ref="I3588:I3651" si="562">IF(J3588&lt;J3589,"S","A")</f>
        <v>A</v>
      </c>
      <c r="J3588" s="38">
        <f t="shared" si="560"/>
        <v>5</v>
      </c>
      <c r="K3588" s="39" t="s">
        <v>47</v>
      </c>
      <c r="L3588" s="38" t="s">
        <v>770</v>
      </c>
      <c r="M3588" s="38" t="s">
        <v>545</v>
      </c>
      <c r="N3588" s="59" t="s">
        <v>549</v>
      </c>
      <c r="O3588" s="62" t="s">
        <v>554</v>
      </c>
      <c r="T3588" s="6"/>
    </row>
    <row r="3589" spans="2:20" x14ac:dyDescent="0.25">
      <c r="B3589" s="36" t="s">
        <v>227</v>
      </c>
      <c r="C3589" s="36" t="s">
        <v>227</v>
      </c>
      <c r="D3589" s="37" t="s">
        <v>223</v>
      </c>
      <c r="E3589" s="37">
        <v>36</v>
      </c>
      <c r="F3589" s="37" t="s">
        <v>150</v>
      </c>
      <c r="G3589" s="38" t="str">
        <f t="shared" si="559"/>
        <v>4.4.93.36.31</v>
      </c>
      <c r="H3589" s="23" t="s">
        <v>315</v>
      </c>
      <c r="I3589" s="29" t="str">
        <f t="shared" si="562"/>
        <v>A</v>
      </c>
      <c r="J3589" s="38">
        <f t="shared" si="560"/>
        <v>5</v>
      </c>
      <c r="K3589" s="39" t="s">
        <v>47</v>
      </c>
      <c r="L3589" s="38" t="s">
        <v>770</v>
      </c>
      <c r="M3589" s="38" t="s">
        <v>545</v>
      </c>
      <c r="N3589" s="59" t="s">
        <v>549</v>
      </c>
      <c r="O3589" s="62" t="s">
        <v>554</v>
      </c>
      <c r="T3589" s="6"/>
    </row>
    <row r="3590" spans="2:20" x14ac:dyDescent="0.25">
      <c r="B3590" s="36" t="s">
        <v>227</v>
      </c>
      <c r="C3590" s="36" t="s">
        <v>227</v>
      </c>
      <c r="D3590" s="37" t="s">
        <v>223</v>
      </c>
      <c r="E3590" s="37" t="s">
        <v>172</v>
      </c>
      <c r="F3590" s="37" t="s">
        <v>155</v>
      </c>
      <c r="G3590" s="38" t="str">
        <f t="shared" si="559"/>
        <v>4.4.93.36.32</v>
      </c>
      <c r="H3590" s="23" t="s">
        <v>602</v>
      </c>
      <c r="I3590" s="29" t="str">
        <f t="shared" si="562"/>
        <v>A</v>
      </c>
      <c r="J3590" s="38">
        <f t="shared" si="560"/>
        <v>5</v>
      </c>
      <c r="K3590" s="39" t="s">
        <v>47</v>
      </c>
      <c r="L3590" s="38" t="s">
        <v>770</v>
      </c>
      <c r="M3590" s="38" t="s">
        <v>545</v>
      </c>
      <c r="N3590" s="59" t="s">
        <v>549</v>
      </c>
      <c r="O3590" s="62" t="s">
        <v>554</v>
      </c>
      <c r="T3590" s="6"/>
    </row>
    <row r="3591" spans="2:20" x14ac:dyDescent="0.25">
      <c r="B3591" s="36" t="s">
        <v>227</v>
      </c>
      <c r="C3591" s="36" t="s">
        <v>227</v>
      </c>
      <c r="D3591" s="37" t="s">
        <v>223</v>
      </c>
      <c r="E3591" s="37" t="s">
        <v>172</v>
      </c>
      <c r="F3591" s="37" t="s">
        <v>156</v>
      </c>
      <c r="G3591" s="38" t="str">
        <f t="shared" si="559"/>
        <v>4.4.93.36.34</v>
      </c>
      <c r="H3591" s="23" t="s">
        <v>603</v>
      </c>
      <c r="I3591" s="29" t="str">
        <f t="shared" si="562"/>
        <v>A</v>
      </c>
      <c r="J3591" s="38">
        <f t="shared" si="560"/>
        <v>5</v>
      </c>
      <c r="K3591" s="39" t="s">
        <v>47</v>
      </c>
      <c r="L3591" s="38" t="s">
        <v>770</v>
      </c>
      <c r="M3591" s="38" t="s">
        <v>545</v>
      </c>
      <c r="N3591" s="59" t="s">
        <v>549</v>
      </c>
      <c r="O3591" s="62" t="s">
        <v>554</v>
      </c>
      <c r="T3591" s="6"/>
    </row>
    <row r="3592" spans="2:20" x14ac:dyDescent="0.25">
      <c r="B3592" s="36" t="s">
        <v>227</v>
      </c>
      <c r="C3592" s="36" t="s">
        <v>227</v>
      </c>
      <c r="D3592" s="37" t="s">
        <v>223</v>
      </c>
      <c r="E3592" s="37">
        <v>36</v>
      </c>
      <c r="F3592" s="37">
        <v>35</v>
      </c>
      <c r="G3592" s="38" t="str">
        <f t="shared" si="559"/>
        <v>4.4.93.36.35</v>
      </c>
      <c r="H3592" s="23" t="s">
        <v>606</v>
      </c>
      <c r="I3592" s="29" t="str">
        <f t="shared" si="562"/>
        <v>A</v>
      </c>
      <c r="J3592" s="38">
        <f t="shared" si="560"/>
        <v>5</v>
      </c>
      <c r="K3592" s="39" t="s">
        <v>47</v>
      </c>
      <c r="L3592" s="38" t="s">
        <v>770</v>
      </c>
      <c r="M3592" s="38" t="s">
        <v>545</v>
      </c>
      <c r="N3592" s="59" t="s">
        <v>549</v>
      </c>
      <c r="O3592" s="62" t="s">
        <v>554</v>
      </c>
      <c r="T3592" s="6"/>
    </row>
    <row r="3593" spans="2:20" x14ac:dyDescent="0.25">
      <c r="B3593" s="36" t="s">
        <v>227</v>
      </c>
      <c r="C3593" s="36" t="s">
        <v>227</v>
      </c>
      <c r="D3593" s="37" t="s">
        <v>223</v>
      </c>
      <c r="E3593" s="37">
        <v>36</v>
      </c>
      <c r="F3593" s="37">
        <v>36</v>
      </c>
      <c r="G3593" s="38" t="str">
        <f t="shared" ref="G3593:G3656" si="563">B3593&amp;"."&amp;C3593&amp;"."&amp;D3593&amp;"."&amp;E3593&amp;"."&amp;F3593</f>
        <v>4.4.93.36.36</v>
      </c>
      <c r="H3593" s="23" t="s">
        <v>607</v>
      </c>
      <c r="I3593" s="29" t="str">
        <f t="shared" si="562"/>
        <v>A</v>
      </c>
      <c r="J3593" s="38">
        <f t="shared" ref="J3593:J3656" si="564">IF( (VALUE(F3593) &gt; 0), 5,IF( (VALUE(E3593) &gt; 0), 4,IF( (VALUE(D3593) &gt; 0), 3,IF( (VALUE(C3593) &gt; 0), 2,1))))</f>
        <v>5</v>
      </c>
      <c r="K3593" s="39" t="s">
        <v>47</v>
      </c>
      <c r="L3593" s="38" t="s">
        <v>770</v>
      </c>
      <c r="M3593" s="38" t="s">
        <v>545</v>
      </c>
      <c r="N3593" s="59" t="s">
        <v>549</v>
      </c>
      <c r="O3593" s="62" t="s">
        <v>554</v>
      </c>
      <c r="T3593" s="6"/>
    </row>
    <row r="3594" spans="2:20" x14ac:dyDescent="0.25">
      <c r="B3594" s="36" t="s">
        <v>227</v>
      </c>
      <c r="C3594" s="36" t="s">
        <v>227</v>
      </c>
      <c r="D3594" s="37" t="s">
        <v>223</v>
      </c>
      <c r="E3594" s="37">
        <v>36</v>
      </c>
      <c r="F3594" s="37">
        <v>37</v>
      </c>
      <c r="G3594" s="38" t="str">
        <f t="shared" si="563"/>
        <v>4.4.93.36.37</v>
      </c>
      <c r="H3594" s="23" t="s">
        <v>317</v>
      </c>
      <c r="I3594" s="29" t="str">
        <f t="shared" si="562"/>
        <v>A</v>
      </c>
      <c r="J3594" s="38">
        <f t="shared" si="564"/>
        <v>5</v>
      </c>
      <c r="K3594" s="39" t="s">
        <v>47</v>
      </c>
      <c r="L3594" s="38" t="s">
        <v>770</v>
      </c>
      <c r="M3594" s="38" t="s">
        <v>545</v>
      </c>
      <c r="N3594" s="59" t="s">
        <v>549</v>
      </c>
      <c r="O3594" s="62" t="s">
        <v>554</v>
      </c>
      <c r="T3594" s="6"/>
    </row>
    <row r="3595" spans="2:20" x14ac:dyDescent="0.25">
      <c r="B3595" s="36" t="s">
        <v>227</v>
      </c>
      <c r="C3595" s="36" t="s">
        <v>227</v>
      </c>
      <c r="D3595" s="37" t="s">
        <v>223</v>
      </c>
      <c r="E3595" s="37">
        <v>36</v>
      </c>
      <c r="F3595" s="37">
        <v>38</v>
      </c>
      <c r="G3595" s="38" t="str">
        <f t="shared" si="563"/>
        <v>4.4.93.36.38</v>
      </c>
      <c r="H3595" s="23" t="s">
        <v>318</v>
      </c>
      <c r="I3595" s="29" t="str">
        <f t="shared" si="562"/>
        <v>A</v>
      </c>
      <c r="J3595" s="38">
        <f t="shared" si="564"/>
        <v>5</v>
      </c>
      <c r="K3595" s="39" t="s">
        <v>47</v>
      </c>
      <c r="L3595" s="38" t="s">
        <v>770</v>
      </c>
      <c r="M3595" s="38" t="s">
        <v>545</v>
      </c>
      <c r="N3595" s="59" t="s">
        <v>549</v>
      </c>
      <c r="O3595" s="62" t="s">
        <v>554</v>
      </c>
      <c r="T3595" s="6"/>
    </row>
    <row r="3596" spans="2:20" x14ac:dyDescent="0.25">
      <c r="B3596" s="36" t="s">
        <v>227</v>
      </c>
      <c r="C3596" s="36" t="s">
        <v>227</v>
      </c>
      <c r="D3596" s="37" t="s">
        <v>223</v>
      </c>
      <c r="E3596" s="37">
        <v>36</v>
      </c>
      <c r="F3596" s="37">
        <v>39</v>
      </c>
      <c r="G3596" s="38" t="str">
        <f t="shared" si="563"/>
        <v>4.4.93.36.39</v>
      </c>
      <c r="H3596" s="23" t="s">
        <v>319</v>
      </c>
      <c r="I3596" s="29" t="str">
        <f t="shared" si="562"/>
        <v>A</v>
      </c>
      <c r="J3596" s="38">
        <f t="shared" si="564"/>
        <v>5</v>
      </c>
      <c r="K3596" s="39" t="s">
        <v>47</v>
      </c>
      <c r="L3596" s="38" t="s">
        <v>770</v>
      </c>
      <c r="M3596" s="38" t="s">
        <v>545</v>
      </c>
      <c r="N3596" s="59" t="s">
        <v>549</v>
      </c>
      <c r="O3596" s="62" t="s">
        <v>554</v>
      </c>
      <c r="T3596" s="6"/>
    </row>
    <row r="3597" spans="2:20" x14ac:dyDescent="0.25">
      <c r="B3597" s="36" t="s">
        <v>227</v>
      </c>
      <c r="C3597" s="36" t="s">
        <v>227</v>
      </c>
      <c r="D3597" s="37" t="s">
        <v>223</v>
      </c>
      <c r="E3597" s="37">
        <v>36</v>
      </c>
      <c r="F3597" s="37">
        <v>40</v>
      </c>
      <c r="G3597" s="38" t="str">
        <f t="shared" si="563"/>
        <v>4.4.93.36.40</v>
      </c>
      <c r="H3597" s="23" t="s">
        <v>320</v>
      </c>
      <c r="I3597" s="29" t="str">
        <f t="shared" si="562"/>
        <v>A</v>
      </c>
      <c r="J3597" s="38">
        <f t="shared" si="564"/>
        <v>5</v>
      </c>
      <c r="K3597" s="39" t="s">
        <v>47</v>
      </c>
      <c r="L3597" s="38" t="s">
        <v>770</v>
      </c>
      <c r="M3597" s="38" t="s">
        <v>545</v>
      </c>
      <c r="N3597" s="59" t="s">
        <v>549</v>
      </c>
      <c r="O3597" s="62" t="s">
        <v>554</v>
      </c>
      <c r="T3597" s="6"/>
    </row>
    <row r="3598" spans="2:20" x14ac:dyDescent="0.25">
      <c r="B3598" s="36" t="s">
        <v>227</v>
      </c>
      <c r="C3598" s="36" t="s">
        <v>227</v>
      </c>
      <c r="D3598" s="37" t="s">
        <v>223</v>
      </c>
      <c r="E3598" s="37">
        <v>36</v>
      </c>
      <c r="F3598" s="37">
        <v>41</v>
      </c>
      <c r="G3598" s="38" t="str">
        <f t="shared" si="563"/>
        <v>4.4.93.36.41</v>
      </c>
      <c r="H3598" s="23" t="s">
        <v>321</v>
      </c>
      <c r="I3598" s="29" t="str">
        <f t="shared" si="562"/>
        <v>A</v>
      </c>
      <c r="J3598" s="38">
        <f t="shared" si="564"/>
        <v>5</v>
      </c>
      <c r="K3598" s="39" t="s">
        <v>47</v>
      </c>
      <c r="L3598" s="38" t="s">
        <v>770</v>
      </c>
      <c r="M3598" s="38" t="s">
        <v>545</v>
      </c>
      <c r="N3598" s="59" t="s">
        <v>549</v>
      </c>
      <c r="O3598" s="62" t="s">
        <v>554</v>
      </c>
      <c r="T3598" s="6"/>
    </row>
    <row r="3599" spans="2:20" x14ac:dyDescent="0.25">
      <c r="B3599" s="36" t="s">
        <v>227</v>
      </c>
      <c r="C3599" s="36" t="s">
        <v>227</v>
      </c>
      <c r="D3599" s="37" t="s">
        <v>223</v>
      </c>
      <c r="E3599" s="37">
        <v>36</v>
      </c>
      <c r="F3599" s="37">
        <v>42</v>
      </c>
      <c r="G3599" s="38" t="str">
        <f t="shared" si="563"/>
        <v>4.4.93.36.42</v>
      </c>
      <c r="H3599" s="23" t="s">
        <v>322</v>
      </c>
      <c r="I3599" s="29" t="str">
        <f t="shared" si="562"/>
        <v>A</v>
      </c>
      <c r="J3599" s="38">
        <f t="shared" si="564"/>
        <v>5</v>
      </c>
      <c r="K3599" s="39" t="s">
        <v>47</v>
      </c>
      <c r="L3599" s="38" t="s">
        <v>770</v>
      </c>
      <c r="M3599" s="38" t="s">
        <v>545</v>
      </c>
      <c r="N3599" s="59" t="s">
        <v>549</v>
      </c>
      <c r="O3599" s="62" t="s">
        <v>554</v>
      </c>
      <c r="T3599" s="6"/>
    </row>
    <row r="3600" spans="2:20" x14ac:dyDescent="0.25">
      <c r="B3600" s="36" t="s">
        <v>227</v>
      </c>
      <c r="C3600" s="36" t="s">
        <v>227</v>
      </c>
      <c r="D3600" s="37" t="s">
        <v>223</v>
      </c>
      <c r="E3600" s="37">
        <v>36</v>
      </c>
      <c r="F3600" s="37">
        <v>43</v>
      </c>
      <c r="G3600" s="38" t="str">
        <f t="shared" si="563"/>
        <v>4.4.93.36.43</v>
      </c>
      <c r="H3600" s="23" t="s">
        <v>323</v>
      </c>
      <c r="I3600" s="29" t="str">
        <f t="shared" si="562"/>
        <v>A</v>
      </c>
      <c r="J3600" s="38">
        <f t="shared" si="564"/>
        <v>5</v>
      </c>
      <c r="K3600" s="39" t="s">
        <v>47</v>
      </c>
      <c r="L3600" s="38" t="s">
        <v>770</v>
      </c>
      <c r="M3600" s="38" t="s">
        <v>545</v>
      </c>
      <c r="N3600" s="59" t="s">
        <v>549</v>
      </c>
      <c r="O3600" s="62" t="s">
        <v>554</v>
      </c>
      <c r="T3600" s="6"/>
    </row>
    <row r="3601" spans="2:20" x14ac:dyDescent="0.25">
      <c r="B3601" s="36" t="s">
        <v>227</v>
      </c>
      <c r="C3601" s="36" t="s">
        <v>227</v>
      </c>
      <c r="D3601" s="37" t="s">
        <v>223</v>
      </c>
      <c r="E3601" s="37">
        <v>36</v>
      </c>
      <c r="F3601" s="37">
        <v>44</v>
      </c>
      <c r="G3601" s="38" t="str">
        <f t="shared" si="563"/>
        <v>4.4.93.36.44</v>
      </c>
      <c r="H3601" s="23" t="s">
        <v>324</v>
      </c>
      <c r="I3601" s="29" t="str">
        <f t="shared" si="562"/>
        <v>A</v>
      </c>
      <c r="J3601" s="38">
        <f t="shared" si="564"/>
        <v>5</v>
      </c>
      <c r="K3601" s="39" t="s">
        <v>47</v>
      </c>
      <c r="L3601" s="38" t="s">
        <v>770</v>
      </c>
      <c r="M3601" s="38" t="s">
        <v>545</v>
      </c>
      <c r="N3601" s="59" t="s">
        <v>549</v>
      </c>
      <c r="O3601" s="62" t="s">
        <v>554</v>
      </c>
      <c r="T3601" s="6"/>
    </row>
    <row r="3602" spans="2:20" x14ac:dyDescent="0.25">
      <c r="B3602" s="36" t="s">
        <v>227</v>
      </c>
      <c r="C3602" s="36" t="s">
        <v>227</v>
      </c>
      <c r="D3602" s="37" t="s">
        <v>223</v>
      </c>
      <c r="E3602" s="37" t="s">
        <v>172</v>
      </c>
      <c r="F3602" s="37" t="s">
        <v>167</v>
      </c>
      <c r="G3602" s="38" t="str">
        <f t="shared" si="563"/>
        <v>4.4.93.36.45</v>
      </c>
      <c r="H3602" s="23" t="s">
        <v>490</v>
      </c>
      <c r="I3602" s="29" t="str">
        <f t="shared" si="562"/>
        <v>A</v>
      </c>
      <c r="J3602" s="38">
        <f t="shared" si="564"/>
        <v>5</v>
      </c>
      <c r="K3602" s="39" t="s">
        <v>47</v>
      </c>
      <c r="L3602" s="38" t="s">
        <v>770</v>
      </c>
      <c r="M3602" s="38" t="s">
        <v>545</v>
      </c>
      <c r="N3602" s="59" t="s">
        <v>549</v>
      </c>
      <c r="O3602" s="62" t="s">
        <v>554</v>
      </c>
      <c r="T3602" s="6"/>
    </row>
    <row r="3603" spans="2:20" x14ac:dyDescent="0.25">
      <c r="B3603" s="36" t="s">
        <v>227</v>
      </c>
      <c r="C3603" s="36" t="s">
        <v>227</v>
      </c>
      <c r="D3603" s="37" t="s">
        <v>223</v>
      </c>
      <c r="E3603" s="37" t="s">
        <v>172</v>
      </c>
      <c r="F3603" s="37" t="s">
        <v>168</v>
      </c>
      <c r="G3603" s="38" t="str">
        <f t="shared" si="563"/>
        <v>4.4.93.36.46</v>
      </c>
      <c r="H3603" s="23" t="s">
        <v>491</v>
      </c>
      <c r="I3603" s="29" t="str">
        <f t="shared" si="562"/>
        <v>A</v>
      </c>
      <c r="J3603" s="38">
        <f t="shared" si="564"/>
        <v>5</v>
      </c>
      <c r="K3603" s="39" t="s">
        <v>47</v>
      </c>
      <c r="L3603" s="38" t="s">
        <v>770</v>
      </c>
      <c r="M3603" s="38" t="s">
        <v>545</v>
      </c>
      <c r="N3603" s="59" t="s">
        <v>549</v>
      </c>
      <c r="O3603" s="62" t="s">
        <v>554</v>
      </c>
      <c r="T3603" s="6"/>
    </row>
    <row r="3604" spans="2:20" x14ac:dyDescent="0.25">
      <c r="B3604" s="36" t="s">
        <v>227</v>
      </c>
      <c r="C3604" s="36" t="s">
        <v>227</v>
      </c>
      <c r="D3604" s="37" t="s">
        <v>223</v>
      </c>
      <c r="E3604" s="37" t="s">
        <v>172</v>
      </c>
      <c r="F3604" s="37">
        <v>48</v>
      </c>
      <c r="G3604" s="38" t="str">
        <f t="shared" si="563"/>
        <v>4.4.93.36.48</v>
      </c>
      <c r="H3604" s="23" t="s">
        <v>242</v>
      </c>
      <c r="I3604" s="29" t="str">
        <f t="shared" si="562"/>
        <v>A</v>
      </c>
      <c r="J3604" s="38">
        <f t="shared" si="564"/>
        <v>5</v>
      </c>
      <c r="K3604" s="39" t="s">
        <v>47</v>
      </c>
      <c r="L3604" s="38" t="s">
        <v>770</v>
      </c>
      <c r="M3604" s="38" t="s">
        <v>545</v>
      </c>
      <c r="N3604" s="59" t="s">
        <v>549</v>
      </c>
      <c r="O3604" s="62" t="s">
        <v>554</v>
      </c>
      <c r="T3604" s="6"/>
    </row>
    <row r="3605" spans="2:20" x14ac:dyDescent="0.25">
      <c r="B3605" s="36" t="s">
        <v>227</v>
      </c>
      <c r="C3605" s="36" t="s">
        <v>227</v>
      </c>
      <c r="D3605" s="37" t="s">
        <v>223</v>
      </c>
      <c r="E3605" s="37">
        <v>36</v>
      </c>
      <c r="F3605" s="37">
        <v>59</v>
      </c>
      <c r="G3605" s="38" t="str">
        <f t="shared" si="563"/>
        <v>4.4.93.36.59</v>
      </c>
      <c r="H3605" s="23" t="s">
        <v>325</v>
      </c>
      <c r="I3605" s="29" t="str">
        <f t="shared" si="562"/>
        <v>A</v>
      </c>
      <c r="J3605" s="38">
        <f t="shared" si="564"/>
        <v>5</v>
      </c>
      <c r="K3605" s="39" t="s">
        <v>47</v>
      </c>
      <c r="L3605" s="38" t="s">
        <v>770</v>
      </c>
      <c r="M3605" s="38" t="s">
        <v>545</v>
      </c>
      <c r="N3605" s="59" t="s">
        <v>549</v>
      </c>
      <c r="O3605" s="62" t="s">
        <v>554</v>
      </c>
      <c r="T3605" s="6"/>
    </row>
    <row r="3606" spans="2:20" x14ac:dyDescent="0.25">
      <c r="B3606" s="36" t="s">
        <v>227</v>
      </c>
      <c r="C3606" s="36" t="s">
        <v>227</v>
      </c>
      <c r="D3606" s="37" t="s">
        <v>223</v>
      </c>
      <c r="E3606" s="37">
        <v>36</v>
      </c>
      <c r="F3606" s="37">
        <v>89</v>
      </c>
      <c r="G3606" s="38" t="str">
        <f t="shared" si="563"/>
        <v>4.4.93.36.89</v>
      </c>
      <c r="H3606" s="23" t="s">
        <v>608</v>
      </c>
      <c r="I3606" s="29" t="str">
        <f t="shared" si="562"/>
        <v>A</v>
      </c>
      <c r="J3606" s="38">
        <f t="shared" si="564"/>
        <v>5</v>
      </c>
      <c r="K3606" s="39" t="s">
        <v>47</v>
      </c>
      <c r="L3606" s="38" t="s">
        <v>770</v>
      </c>
      <c r="M3606" s="38" t="s">
        <v>545</v>
      </c>
      <c r="N3606" s="59" t="s">
        <v>549</v>
      </c>
      <c r="O3606" s="62" t="s">
        <v>554</v>
      </c>
      <c r="T3606" s="6"/>
    </row>
    <row r="3607" spans="2:20" x14ac:dyDescent="0.25">
      <c r="B3607" s="36" t="s">
        <v>227</v>
      </c>
      <c r="C3607" s="36" t="s">
        <v>227</v>
      </c>
      <c r="D3607" s="37" t="s">
        <v>223</v>
      </c>
      <c r="E3607" s="37">
        <v>36</v>
      </c>
      <c r="F3607" s="37" t="s">
        <v>226</v>
      </c>
      <c r="G3607" s="38" t="str">
        <f t="shared" si="563"/>
        <v>4.4.93.36.96</v>
      </c>
      <c r="H3607" s="23" t="s">
        <v>604</v>
      </c>
      <c r="I3607" s="29" t="str">
        <f t="shared" si="562"/>
        <v>A</v>
      </c>
      <c r="J3607" s="38">
        <f t="shared" si="564"/>
        <v>5</v>
      </c>
      <c r="K3607" s="39" t="s">
        <v>47</v>
      </c>
      <c r="L3607" s="38" t="s">
        <v>770</v>
      </c>
      <c r="M3607" s="38" t="s">
        <v>545</v>
      </c>
      <c r="N3607" s="59" t="s">
        <v>549</v>
      </c>
      <c r="O3607" s="62" t="s">
        <v>554</v>
      </c>
      <c r="T3607" s="6"/>
    </row>
    <row r="3608" spans="2:20" x14ac:dyDescent="0.25">
      <c r="B3608" s="36" t="s">
        <v>227</v>
      </c>
      <c r="C3608" s="36" t="s">
        <v>227</v>
      </c>
      <c r="D3608" s="37" t="s">
        <v>223</v>
      </c>
      <c r="E3608" s="37" t="s">
        <v>172</v>
      </c>
      <c r="F3608" s="37" t="s">
        <v>191</v>
      </c>
      <c r="G3608" s="38" t="str">
        <f t="shared" si="563"/>
        <v>4.4.93.36.99</v>
      </c>
      <c r="H3608" s="45" t="s">
        <v>84</v>
      </c>
      <c r="I3608" s="29" t="str">
        <f t="shared" si="562"/>
        <v>A</v>
      </c>
      <c r="J3608" s="38">
        <f t="shared" si="564"/>
        <v>5</v>
      </c>
      <c r="K3608" s="39" t="s">
        <v>47</v>
      </c>
      <c r="L3608" s="38" t="s">
        <v>770</v>
      </c>
      <c r="M3608" s="38" t="s">
        <v>545</v>
      </c>
      <c r="N3608" s="59" t="s">
        <v>549</v>
      </c>
      <c r="O3608" s="62" t="s">
        <v>554</v>
      </c>
      <c r="T3608" s="6"/>
    </row>
    <row r="3609" spans="2:20" x14ac:dyDescent="0.25">
      <c r="B3609" s="30" t="s">
        <v>227</v>
      </c>
      <c r="C3609" s="31" t="s">
        <v>227</v>
      </c>
      <c r="D3609" s="31" t="s">
        <v>223</v>
      </c>
      <c r="E3609" s="31" t="s">
        <v>184</v>
      </c>
      <c r="F3609" s="31" t="s">
        <v>186</v>
      </c>
      <c r="G3609" s="32" t="str">
        <f t="shared" si="563"/>
        <v>4.4.93.39.00</v>
      </c>
      <c r="H3609" s="33" t="s">
        <v>80</v>
      </c>
      <c r="I3609" s="34" t="str">
        <f t="shared" si="562"/>
        <v>S</v>
      </c>
      <c r="J3609" s="32">
        <f t="shared" si="564"/>
        <v>4</v>
      </c>
      <c r="K3609" s="35" t="s">
        <v>46</v>
      </c>
      <c r="L3609" s="32" t="s">
        <v>770</v>
      </c>
      <c r="M3609" s="32" t="s">
        <v>545</v>
      </c>
      <c r="N3609" s="59" t="s">
        <v>549</v>
      </c>
      <c r="O3609" s="61" t="s">
        <v>554</v>
      </c>
      <c r="T3609" s="6"/>
    </row>
    <row r="3610" spans="2:20" x14ac:dyDescent="0.25">
      <c r="B3610" s="36" t="s">
        <v>227</v>
      </c>
      <c r="C3610" s="36" t="s">
        <v>227</v>
      </c>
      <c r="D3610" s="37" t="s">
        <v>223</v>
      </c>
      <c r="E3610" s="37" t="s">
        <v>184</v>
      </c>
      <c r="F3610" s="37" t="s">
        <v>173</v>
      </c>
      <c r="G3610" s="38" t="str">
        <f t="shared" si="563"/>
        <v>4.4.93.39.01</v>
      </c>
      <c r="H3610" s="45" t="s">
        <v>326</v>
      </c>
      <c r="I3610" s="29" t="str">
        <f t="shared" si="562"/>
        <v>A</v>
      </c>
      <c r="J3610" s="38">
        <f t="shared" si="564"/>
        <v>5</v>
      </c>
      <c r="K3610" s="39" t="s">
        <v>47</v>
      </c>
      <c r="L3610" s="38" t="s">
        <v>770</v>
      </c>
      <c r="M3610" s="38" t="s">
        <v>545</v>
      </c>
      <c r="N3610" s="59" t="s">
        <v>549</v>
      </c>
      <c r="O3610" s="62" t="s">
        <v>554</v>
      </c>
      <c r="T3610" s="6"/>
    </row>
    <row r="3611" spans="2:20" x14ac:dyDescent="0.25">
      <c r="B3611" s="36" t="s">
        <v>227</v>
      </c>
      <c r="C3611" s="36" t="s">
        <v>227</v>
      </c>
      <c r="D3611" s="37" t="s">
        <v>223</v>
      </c>
      <c r="E3611" s="37" t="s">
        <v>184</v>
      </c>
      <c r="F3611" s="37" t="s">
        <v>138</v>
      </c>
      <c r="G3611" s="38" t="str">
        <f t="shared" si="563"/>
        <v>4.4.93.39.02</v>
      </c>
      <c r="H3611" s="45" t="s">
        <v>294</v>
      </c>
      <c r="I3611" s="29" t="str">
        <f t="shared" si="562"/>
        <v>A</v>
      </c>
      <c r="J3611" s="38">
        <f t="shared" si="564"/>
        <v>5</v>
      </c>
      <c r="K3611" s="39" t="s">
        <v>47</v>
      </c>
      <c r="L3611" s="38" t="s">
        <v>770</v>
      </c>
      <c r="M3611" s="38" t="s">
        <v>545</v>
      </c>
      <c r="N3611" s="59" t="s">
        <v>549</v>
      </c>
      <c r="O3611" s="62" t="s">
        <v>554</v>
      </c>
      <c r="T3611" s="6"/>
    </row>
    <row r="3612" spans="2:20" x14ac:dyDescent="0.25">
      <c r="B3612" s="36" t="s">
        <v>227</v>
      </c>
      <c r="C3612" s="36" t="s">
        <v>227</v>
      </c>
      <c r="D3612" s="37" t="s">
        <v>223</v>
      </c>
      <c r="E3612" s="37" t="s">
        <v>184</v>
      </c>
      <c r="F3612" s="37" t="s">
        <v>139</v>
      </c>
      <c r="G3612" s="38" t="str">
        <f t="shared" si="563"/>
        <v>4.4.93.39.03</v>
      </c>
      <c r="H3612" s="45" t="s">
        <v>297</v>
      </c>
      <c r="I3612" s="29" t="str">
        <f t="shared" si="562"/>
        <v>A</v>
      </c>
      <c r="J3612" s="38">
        <f t="shared" si="564"/>
        <v>5</v>
      </c>
      <c r="K3612" s="39" t="s">
        <v>47</v>
      </c>
      <c r="L3612" s="38" t="s">
        <v>770</v>
      </c>
      <c r="M3612" s="38" t="s">
        <v>545</v>
      </c>
      <c r="N3612" s="59" t="s">
        <v>549</v>
      </c>
      <c r="O3612" s="62" t="s">
        <v>554</v>
      </c>
      <c r="T3612" s="6"/>
    </row>
    <row r="3613" spans="2:20" x14ac:dyDescent="0.25">
      <c r="B3613" s="36" t="s">
        <v>227</v>
      </c>
      <c r="C3613" s="36" t="s">
        <v>227</v>
      </c>
      <c r="D3613" s="37" t="s">
        <v>223</v>
      </c>
      <c r="E3613" s="37" t="s">
        <v>184</v>
      </c>
      <c r="F3613" s="37" t="s">
        <v>140</v>
      </c>
      <c r="G3613" s="38" t="str">
        <f t="shared" si="563"/>
        <v>4.4.93.39.04</v>
      </c>
      <c r="H3613" s="45" t="s">
        <v>298</v>
      </c>
      <c r="I3613" s="29" t="str">
        <f t="shared" si="562"/>
        <v>A</v>
      </c>
      <c r="J3613" s="38">
        <f t="shared" si="564"/>
        <v>5</v>
      </c>
      <c r="K3613" s="39" t="s">
        <v>47</v>
      </c>
      <c r="L3613" s="38" t="s">
        <v>770</v>
      </c>
      <c r="M3613" s="38" t="s">
        <v>545</v>
      </c>
      <c r="N3613" s="59" t="s">
        <v>549</v>
      </c>
      <c r="O3613" s="62" t="s">
        <v>554</v>
      </c>
      <c r="T3613" s="6"/>
    </row>
    <row r="3614" spans="2:20" x14ac:dyDescent="0.25">
      <c r="B3614" s="36" t="s">
        <v>227</v>
      </c>
      <c r="C3614" s="36" t="s">
        <v>227</v>
      </c>
      <c r="D3614" s="37" t="s">
        <v>223</v>
      </c>
      <c r="E3614" s="37" t="s">
        <v>184</v>
      </c>
      <c r="F3614" s="37" t="s">
        <v>141</v>
      </c>
      <c r="G3614" s="38" t="str">
        <f t="shared" si="563"/>
        <v>4.4.93.39.05</v>
      </c>
      <c r="H3614" s="45" t="s">
        <v>327</v>
      </c>
      <c r="I3614" s="29" t="str">
        <f t="shared" si="562"/>
        <v>A</v>
      </c>
      <c r="J3614" s="38">
        <f t="shared" si="564"/>
        <v>5</v>
      </c>
      <c r="K3614" s="39" t="s">
        <v>47</v>
      </c>
      <c r="L3614" s="38" t="s">
        <v>770</v>
      </c>
      <c r="M3614" s="38" t="s">
        <v>545</v>
      </c>
      <c r="N3614" s="59" t="s">
        <v>549</v>
      </c>
      <c r="O3614" s="62" t="s">
        <v>554</v>
      </c>
      <c r="T3614" s="6"/>
    </row>
    <row r="3615" spans="2:20" x14ac:dyDescent="0.25">
      <c r="B3615" s="36" t="s">
        <v>227</v>
      </c>
      <c r="C3615" s="36" t="s">
        <v>227</v>
      </c>
      <c r="D3615" s="37" t="s">
        <v>223</v>
      </c>
      <c r="E3615" s="37" t="s">
        <v>184</v>
      </c>
      <c r="F3615" s="37" t="s">
        <v>142</v>
      </c>
      <c r="G3615" s="38" t="str">
        <f t="shared" si="563"/>
        <v>4.4.93.39.06</v>
      </c>
      <c r="H3615" s="45" t="s">
        <v>302</v>
      </c>
      <c r="I3615" s="29" t="str">
        <f t="shared" si="562"/>
        <v>A</v>
      </c>
      <c r="J3615" s="38">
        <f t="shared" si="564"/>
        <v>5</v>
      </c>
      <c r="K3615" s="39" t="s">
        <v>47</v>
      </c>
      <c r="L3615" s="38" t="s">
        <v>770</v>
      </c>
      <c r="M3615" s="38" t="s">
        <v>545</v>
      </c>
      <c r="N3615" s="59" t="s">
        <v>549</v>
      </c>
      <c r="O3615" s="62" t="s">
        <v>554</v>
      </c>
      <c r="T3615" s="6"/>
    </row>
    <row r="3616" spans="2:20" x14ac:dyDescent="0.25">
      <c r="B3616" s="36" t="s">
        <v>227</v>
      </c>
      <c r="C3616" s="36" t="s">
        <v>227</v>
      </c>
      <c r="D3616" s="37" t="s">
        <v>223</v>
      </c>
      <c r="E3616" s="37" t="s">
        <v>184</v>
      </c>
      <c r="F3616" s="37" t="s">
        <v>143</v>
      </c>
      <c r="G3616" s="38" t="str">
        <f t="shared" si="563"/>
        <v>4.4.93.39.07</v>
      </c>
      <c r="H3616" s="45" t="s">
        <v>328</v>
      </c>
      <c r="I3616" s="29" t="str">
        <f t="shared" si="562"/>
        <v>A</v>
      </c>
      <c r="J3616" s="38">
        <f t="shared" si="564"/>
        <v>5</v>
      </c>
      <c r="K3616" s="39" t="s">
        <v>47</v>
      </c>
      <c r="L3616" s="38" t="s">
        <v>770</v>
      </c>
      <c r="M3616" s="38" t="s">
        <v>545</v>
      </c>
      <c r="N3616" s="59" t="s">
        <v>549</v>
      </c>
      <c r="O3616" s="62" t="s">
        <v>554</v>
      </c>
      <c r="T3616" s="6"/>
    </row>
    <row r="3617" spans="2:26" x14ac:dyDescent="0.25">
      <c r="B3617" s="36" t="s">
        <v>227</v>
      </c>
      <c r="C3617" s="36" t="s">
        <v>227</v>
      </c>
      <c r="D3617" s="37" t="s">
        <v>223</v>
      </c>
      <c r="E3617" s="37" t="s">
        <v>184</v>
      </c>
      <c r="F3617" s="37" t="s">
        <v>174</v>
      </c>
      <c r="G3617" s="38" t="str">
        <f t="shared" si="563"/>
        <v>4.4.93.39.09</v>
      </c>
      <c r="H3617" s="45" t="s">
        <v>304</v>
      </c>
      <c r="I3617" s="29" t="str">
        <f t="shared" si="562"/>
        <v>A</v>
      </c>
      <c r="J3617" s="38">
        <f t="shared" si="564"/>
        <v>5</v>
      </c>
      <c r="K3617" s="39" t="s">
        <v>47</v>
      </c>
      <c r="L3617" s="38" t="s">
        <v>770</v>
      </c>
      <c r="M3617" s="38" t="s">
        <v>545</v>
      </c>
      <c r="N3617" s="59" t="s">
        <v>549</v>
      </c>
      <c r="O3617" s="62" t="s">
        <v>554</v>
      </c>
      <c r="T3617" s="6"/>
    </row>
    <row r="3618" spans="2:26" x14ac:dyDescent="0.25">
      <c r="B3618" s="36" t="s">
        <v>227</v>
      </c>
      <c r="C3618" s="36" t="s">
        <v>227</v>
      </c>
      <c r="D3618" s="37" t="s">
        <v>223</v>
      </c>
      <c r="E3618" s="37" t="s">
        <v>184</v>
      </c>
      <c r="F3618" s="37" t="s">
        <v>183</v>
      </c>
      <c r="G3618" s="38" t="str">
        <f t="shared" si="563"/>
        <v>4.4.93.39.10</v>
      </c>
      <c r="H3618" s="45" t="s">
        <v>305</v>
      </c>
      <c r="I3618" s="29" t="str">
        <f t="shared" si="562"/>
        <v>A</v>
      </c>
      <c r="J3618" s="38">
        <f t="shared" si="564"/>
        <v>5</v>
      </c>
      <c r="K3618" s="39" t="s">
        <v>47</v>
      </c>
      <c r="L3618" s="38" t="s">
        <v>770</v>
      </c>
      <c r="M3618" s="38" t="s">
        <v>545</v>
      </c>
      <c r="N3618" s="59" t="s">
        <v>549</v>
      </c>
      <c r="O3618" s="62" t="s">
        <v>554</v>
      </c>
      <c r="T3618" s="6"/>
    </row>
    <row r="3619" spans="2:26" x14ac:dyDescent="0.25">
      <c r="B3619" s="36" t="s">
        <v>227</v>
      </c>
      <c r="C3619" s="36" t="s">
        <v>227</v>
      </c>
      <c r="D3619" s="37" t="s">
        <v>223</v>
      </c>
      <c r="E3619" s="37" t="s">
        <v>184</v>
      </c>
      <c r="F3619" s="37" t="s">
        <v>145</v>
      </c>
      <c r="G3619" s="38" t="str">
        <f t="shared" si="563"/>
        <v>4.4.93.39.12</v>
      </c>
      <c r="H3619" s="45" t="s">
        <v>329</v>
      </c>
      <c r="I3619" s="29" t="str">
        <f t="shared" si="562"/>
        <v>A</v>
      </c>
      <c r="J3619" s="38">
        <f t="shared" si="564"/>
        <v>5</v>
      </c>
      <c r="K3619" s="39" t="s">
        <v>47</v>
      </c>
      <c r="L3619" s="38" t="s">
        <v>770</v>
      </c>
      <c r="M3619" s="38" t="s">
        <v>545</v>
      </c>
      <c r="N3619" s="59" t="s">
        <v>549</v>
      </c>
      <c r="O3619" s="62" t="s">
        <v>554</v>
      </c>
      <c r="T3619" s="6"/>
    </row>
    <row r="3620" spans="2:26" x14ac:dyDescent="0.25">
      <c r="B3620" s="36" t="s">
        <v>227</v>
      </c>
      <c r="C3620" s="36" t="s">
        <v>227</v>
      </c>
      <c r="D3620" s="37" t="s">
        <v>223</v>
      </c>
      <c r="E3620" s="37" t="s">
        <v>184</v>
      </c>
      <c r="F3620" s="37" t="s">
        <v>176</v>
      </c>
      <c r="G3620" s="38" t="str">
        <f t="shared" si="563"/>
        <v>4.4.93.39.14</v>
      </c>
      <c r="H3620" s="45" t="s">
        <v>330</v>
      </c>
      <c r="I3620" s="29" t="str">
        <f t="shared" si="562"/>
        <v>A</v>
      </c>
      <c r="J3620" s="38">
        <f t="shared" si="564"/>
        <v>5</v>
      </c>
      <c r="K3620" s="39" t="s">
        <v>47</v>
      </c>
      <c r="L3620" s="38" t="s">
        <v>770</v>
      </c>
      <c r="M3620" s="38" t="s">
        <v>545</v>
      </c>
      <c r="N3620" s="59" t="s">
        <v>549</v>
      </c>
      <c r="O3620" s="62" t="s">
        <v>554</v>
      </c>
      <c r="T3620" s="6"/>
    </row>
    <row r="3621" spans="2:26" x14ac:dyDescent="0.25">
      <c r="B3621" s="36" t="s">
        <v>227</v>
      </c>
      <c r="C3621" s="36" t="s">
        <v>227</v>
      </c>
      <c r="D3621" s="37" t="s">
        <v>223</v>
      </c>
      <c r="E3621" s="37" t="s">
        <v>184</v>
      </c>
      <c r="F3621" s="37" t="s">
        <v>177</v>
      </c>
      <c r="G3621" s="38" t="str">
        <f t="shared" si="563"/>
        <v>4.4.93.39.16</v>
      </c>
      <c r="H3621" s="45" t="s">
        <v>310</v>
      </c>
      <c r="I3621" s="29" t="str">
        <f t="shared" si="562"/>
        <v>A</v>
      </c>
      <c r="J3621" s="38">
        <f t="shared" si="564"/>
        <v>5</v>
      </c>
      <c r="K3621" s="39" t="s">
        <v>47</v>
      </c>
      <c r="L3621" s="38" t="s">
        <v>770</v>
      </c>
      <c r="M3621" s="38" t="s">
        <v>545</v>
      </c>
      <c r="N3621" s="59" t="s">
        <v>549</v>
      </c>
      <c r="O3621" s="62" t="s">
        <v>554</v>
      </c>
      <c r="T3621" s="6"/>
    </row>
    <row r="3622" spans="2:26" x14ac:dyDescent="0.25">
      <c r="B3622" s="36" t="s">
        <v>227</v>
      </c>
      <c r="C3622" s="36" t="s">
        <v>227</v>
      </c>
      <c r="D3622" s="37" t="s">
        <v>223</v>
      </c>
      <c r="E3622" s="37" t="s">
        <v>184</v>
      </c>
      <c r="F3622" s="37" t="s">
        <v>187</v>
      </c>
      <c r="G3622" s="38" t="str">
        <f t="shared" si="563"/>
        <v>4.4.93.39.17</v>
      </c>
      <c r="H3622" s="23" t="s">
        <v>102</v>
      </c>
      <c r="I3622" s="29" t="str">
        <f t="shared" si="562"/>
        <v>A</v>
      </c>
      <c r="J3622" s="38">
        <f t="shared" si="564"/>
        <v>5</v>
      </c>
      <c r="K3622" s="39" t="s">
        <v>47</v>
      </c>
      <c r="L3622" s="38" t="s">
        <v>770</v>
      </c>
      <c r="M3622" s="38" t="s">
        <v>545</v>
      </c>
      <c r="N3622" s="59" t="s">
        <v>549</v>
      </c>
      <c r="O3622" s="62" t="s">
        <v>554</v>
      </c>
      <c r="T3622" s="6"/>
    </row>
    <row r="3623" spans="2:26" x14ac:dyDescent="0.25">
      <c r="B3623" s="36" t="s">
        <v>227</v>
      </c>
      <c r="C3623" s="36" t="s">
        <v>227</v>
      </c>
      <c r="D3623" s="37" t="s">
        <v>223</v>
      </c>
      <c r="E3623" s="37" t="s">
        <v>184</v>
      </c>
      <c r="F3623" s="37">
        <v>19</v>
      </c>
      <c r="G3623" s="38" t="str">
        <f t="shared" si="563"/>
        <v>4.4.93.39.19</v>
      </c>
      <c r="H3623" s="23" t="s">
        <v>308</v>
      </c>
      <c r="I3623" s="29" t="str">
        <f t="shared" si="562"/>
        <v>A</v>
      </c>
      <c r="J3623" s="38">
        <f t="shared" si="564"/>
        <v>5</v>
      </c>
      <c r="K3623" s="39" t="s">
        <v>47</v>
      </c>
      <c r="L3623" s="38" t="s">
        <v>770</v>
      </c>
      <c r="M3623" s="38" t="s">
        <v>545</v>
      </c>
      <c r="N3623" s="59" t="s">
        <v>549</v>
      </c>
      <c r="O3623" s="62" t="s">
        <v>554</v>
      </c>
      <c r="T3623" s="6"/>
    </row>
    <row r="3624" spans="2:26" x14ac:dyDescent="0.25">
      <c r="B3624" s="36" t="s">
        <v>227</v>
      </c>
      <c r="C3624" s="36" t="s">
        <v>227</v>
      </c>
      <c r="D3624" s="37" t="s">
        <v>223</v>
      </c>
      <c r="E3624" s="37" t="s">
        <v>184</v>
      </c>
      <c r="F3624" s="37">
        <v>20</v>
      </c>
      <c r="G3624" s="38" t="str">
        <f t="shared" si="563"/>
        <v>4.4.93.39.20</v>
      </c>
      <c r="H3624" s="23" t="s">
        <v>309</v>
      </c>
      <c r="I3624" s="29" t="str">
        <f t="shared" si="562"/>
        <v>A</v>
      </c>
      <c r="J3624" s="38">
        <f t="shared" si="564"/>
        <v>5</v>
      </c>
      <c r="K3624" s="39" t="s">
        <v>47</v>
      </c>
      <c r="L3624" s="38" t="s">
        <v>770</v>
      </c>
      <c r="M3624" s="38" t="s">
        <v>545</v>
      </c>
      <c r="N3624" s="59" t="s">
        <v>549</v>
      </c>
      <c r="O3624" s="62" t="s">
        <v>554</v>
      </c>
      <c r="T3624" s="6"/>
    </row>
    <row r="3625" spans="2:26" x14ac:dyDescent="0.25">
      <c r="B3625" s="36" t="s">
        <v>227</v>
      </c>
      <c r="C3625" s="36" t="s">
        <v>227</v>
      </c>
      <c r="D3625" s="37" t="s">
        <v>223</v>
      </c>
      <c r="E3625" s="37" t="s">
        <v>184</v>
      </c>
      <c r="F3625" s="37">
        <v>21</v>
      </c>
      <c r="G3625" s="38" t="str">
        <f t="shared" si="563"/>
        <v>4.4.93.39.21</v>
      </c>
      <c r="H3625" s="23" t="s">
        <v>331</v>
      </c>
      <c r="I3625" s="29" t="str">
        <f t="shared" si="562"/>
        <v>A</v>
      </c>
      <c r="J3625" s="38">
        <f t="shared" si="564"/>
        <v>5</v>
      </c>
      <c r="K3625" s="39" t="s">
        <v>47</v>
      </c>
      <c r="L3625" s="38" t="s">
        <v>770</v>
      </c>
      <c r="M3625" s="38" t="s">
        <v>545</v>
      </c>
      <c r="N3625" s="59" t="s">
        <v>549</v>
      </c>
      <c r="O3625" s="62" t="s">
        <v>554</v>
      </c>
      <c r="T3625" s="6"/>
    </row>
    <row r="3626" spans="2:26" x14ac:dyDescent="0.25">
      <c r="B3626" s="36" t="s">
        <v>227</v>
      </c>
      <c r="C3626" s="36" t="s">
        <v>227</v>
      </c>
      <c r="D3626" s="37" t="s">
        <v>223</v>
      </c>
      <c r="E3626" s="37" t="s">
        <v>184</v>
      </c>
      <c r="F3626" s="37">
        <v>22</v>
      </c>
      <c r="G3626" s="38" t="str">
        <f t="shared" si="563"/>
        <v>4.4.93.39.22</v>
      </c>
      <c r="H3626" s="23" t="s">
        <v>332</v>
      </c>
      <c r="I3626" s="29" t="str">
        <f t="shared" si="562"/>
        <v>A</v>
      </c>
      <c r="J3626" s="38">
        <f t="shared" si="564"/>
        <v>5</v>
      </c>
      <c r="K3626" s="39" t="s">
        <v>47</v>
      </c>
      <c r="L3626" s="38" t="s">
        <v>770</v>
      </c>
      <c r="M3626" s="38" t="s">
        <v>545</v>
      </c>
      <c r="N3626" s="59" t="s">
        <v>549</v>
      </c>
      <c r="O3626" s="62" t="s">
        <v>554</v>
      </c>
      <c r="T3626" s="6"/>
    </row>
    <row r="3627" spans="2:26" x14ac:dyDescent="0.25">
      <c r="B3627" s="36" t="s">
        <v>227</v>
      </c>
      <c r="C3627" s="36" t="s">
        <v>227</v>
      </c>
      <c r="D3627" s="37" t="s">
        <v>223</v>
      </c>
      <c r="E3627" s="37" t="s">
        <v>184</v>
      </c>
      <c r="F3627" s="37">
        <v>23</v>
      </c>
      <c r="G3627" s="38" t="str">
        <f t="shared" si="563"/>
        <v>4.4.93.39.23</v>
      </c>
      <c r="H3627" s="23" t="s">
        <v>333</v>
      </c>
      <c r="I3627" s="29" t="str">
        <f t="shared" si="562"/>
        <v>A</v>
      </c>
      <c r="J3627" s="38">
        <f t="shared" si="564"/>
        <v>5</v>
      </c>
      <c r="K3627" s="39" t="s">
        <v>47</v>
      </c>
      <c r="L3627" s="38" t="s">
        <v>770</v>
      </c>
      <c r="M3627" s="38" t="s">
        <v>545</v>
      </c>
      <c r="N3627" s="59" t="s">
        <v>549</v>
      </c>
      <c r="O3627" s="62" t="s">
        <v>554</v>
      </c>
      <c r="T3627" s="6"/>
    </row>
    <row r="3628" spans="2:26" x14ac:dyDescent="0.25">
      <c r="B3628" s="36" t="s">
        <v>227</v>
      </c>
      <c r="C3628" s="37" t="s">
        <v>227</v>
      </c>
      <c r="D3628" s="37" t="s">
        <v>223</v>
      </c>
      <c r="E3628" s="37" t="s">
        <v>184</v>
      </c>
      <c r="F3628" s="37" t="s">
        <v>182</v>
      </c>
      <c r="G3628" s="38" t="str">
        <f t="shared" si="563"/>
        <v>4.4.93.39.28</v>
      </c>
      <c r="H3628" s="23" t="s">
        <v>800</v>
      </c>
      <c r="I3628" s="29" t="str">
        <f t="shared" si="562"/>
        <v>A</v>
      </c>
      <c r="J3628" s="38">
        <f t="shared" si="564"/>
        <v>5</v>
      </c>
      <c r="K3628" s="39" t="s">
        <v>47</v>
      </c>
      <c r="L3628" s="38" t="s">
        <v>770</v>
      </c>
      <c r="M3628" s="38" t="s">
        <v>545</v>
      </c>
      <c r="N3628" s="59" t="s">
        <v>549</v>
      </c>
      <c r="O3628" s="62" t="s">
        <v>554</v>
      </c>
      <c r="Q3628" s="2" t="str">
        <f>B3628&amp;"."&amp;C3628&amp;"."&amp;D3628&amp;"."&amp;E3628&amp;"."&amp;F3628</f>
        <v>4.4.93.39.28</v>
      </c>
      <c r="R3628" s="2" t="str">
        <f>SUBSTITUTE(Q3628,".","")</f>
        <v>44933928</v>
      </c>
      <c r="S3628" s="2" t="b">
        <f>R3628=T3628</f>
        <v>1</v>
      </c>
      <c r="T3628" s="6" t="str">
        <f>TRIM(SUBSTITUTE(TEXT(G3628,"00000000"),".",""))</f>
        <v>44933928</v>
      </c>
      <c r="V3628" s="9" t="str">
        <f>IF(IFERROR(SEARCH("Último",K3628),0)&gt;0,"A","S")</f>
        <v>A</v>
      </c>
      <c r="W3628" s="2" t="b">
        <f>V3628=I3628</f>
        <v>1</v>
      </c>
      <c r="Y3628" s="2" t="str">
        <f>G3628&amp;" - "&amp;H3628</f>
        <v>4.4.93.39.28 - COLETA DE LIXO E DEMAIS RESÍDUOS</v>
      </c>
      <c r="Z3628" s="2" t="s">
        <v>549</v>
      </c>
    </row>
    <row r="3629" spans="2:26" x14ac:dyDescent="0.25">
      <c r="B3629" s="36" t="s">
        <v>227</v>
      </c>
      <c r="C3629" s="36" t="s">
        <v>227</v>
      </c>
      <c r="D3629" s="37" t="s">
        <v>223</v>
      </c>
      <c r="E3629" s="37" t="s">
        <v>184</v>
      </c>
      <c r="F3629" s="37" t="s">
        <v>155</v>
      </c>
      <c r="G3629" s="38" t="str">
        <f t="shared" si="563"/>
        <v>4.4.93.39.32</v>
      </c>
      <c r="H3629" s="23" t="s">
        <v>621</v>
      </c>
      <c r="I3629" s="29" t="str">
        <f t="shared" si="562"/>
        <v>A</v>
      </c>
      <c r="J3629" s="38">
        <f t="shared" si="564"/>
        <v>5</v>
      </c>
      <c r="K3629" s="39" t="s">
        <v>47</v>
      </c>
      <c r="L3629" s="38" t="s">
        <v>770</v>
      </c>
      <c r="M3629" s="38" t="s">
        <v>545</v>
      </c>
      <c r="N3629" s="59" t="s">
        <v>549</v>
      </c>
      <c r="O3629" s="62" t="s">
        <v>554</v>
      </c>
      <c r="T3629" s="6"/>
    </row>
    <row r="3630" spans="2:26" x14ac:dyDescent="0.25">
      <c r="B3630" s="36" t="s">
        <v>227</v>
      </c>
      <c r="C3630" s="36" t="s">
        <v>227</v>
      </c>
      <c r="D3630" s="37" t="s">
        <v>223</v>
      </c>
      <c r="E3630" s="37" t="s">
        <v>184</v>
      </c>
      <c r="F3630" s="37">
        <v>35</v>
      </c>
      <c r="G3630" s="38" t="str">
        <f t="shared" si="563"/>
        <v>4.4.93.39.35</v>
      </c>
      <c r="H3630" s="23" t="s">
        <v>321</v>
      </c>
      <c r="I3630" s="29" t="str">
        <f t="shared" si="562"/>
        <v>A</v>
      </c>
      <c r="J3630" s="38">
        <f t="shared" si="564"/>
        <v>5</v>
      </c>
      <c r="K3630" s="39" t="s">
        <v>47</v>
      </c>
      <c r="L3630" s="38" t="s">
        <v>770</v>
      </c>
      <c r="M3630" s="38" t="s">
        <v>545</v>
      </c>
      <c r="N3630" s="59" t="s">
        <v>549</v>
      </c>
      <c r="O3630" s="62" t="s">
        <v>554</v>
      </c>
      <c r="T3630" s="6"/>
    </row>
    <row r="3631" spans="2:26" x14ac:dyDescent="0.25">
      <c r="B3631" s="36" t="s">
        <v>227</v>
      </c>
      <c r="C3631" s="36" t="s">
        <v>227</v>
      </c>
      <c r="D3631" s="37" t="s">
        <v>223</v>
      </c>
      <c r="E3631" s="37" t="s">
        <v>184</v>
      </c>
      <c r="F3631" s="37">
        <v>36</v>
      </c>
      <c r="G3631" s="38" t="str">
        <f t="shared" si="563"/>
        <v>4.4.93.39.36</v>
      </c>
      <c r="H3631" s="23" t="s">
        <v>324</v>
      </c>
      <c r="I3631" s="29" t="str">
        <f t="shared" si="562"/>
        <v>A</v>
      </c>
      <c r="J3631" s="38">
        <f t="shared" si="564"/>
        <v>5</v>
      </c>
      <c r="K3631" s="39" t="s">
        <v>47</v>
      </c>
      <c r="L3631" s="38" t="s">
        <v>770</v>
      </c>
      <c r="M3631" s="38" t="s">
        <v>545</v>
      </c>
      <c r="N3631" s="59" t="s">
        <v>549</v>
      </c>
      <c r="O3631" s="62" t="s">
        <v>554</v>
      </c>
      <c r="T3631" s="6"/>
    </row>
    <row r="3632" spans="2:26" x14ac:dyDescent="0.25">
      <c r="B3632" s="36" t="s">
        <v>227</v>
      </c>
      <c r="C3632" s="36" t="s">
        <v>227</v>
      </c>
      <c r="D3632" s="37" t="s">
        <v>223</v>
      </c>
      <c r="E3632" s="37" t="s">
        <v>184</v>
      </c>
      <c r="F3632" s="37">
        <v>37</v>
      </c>
      <c r="G3632" s="38" t="str">
        <f t="shared" si="563"/>
        <v>4.4.93.39.37</v>
      </c>
      <c r="H3632" s="23" t="s">
        <v>322</v>
      </c>
      <c r="I3632" s="29" t="str">
        <f t="shared" si="562"/>
        <v>A</v>
      </c>
      <c r="J3632" s="38">
        <f t="shared" si="564"/>
        <v>5</v>
      </c>
      <c r="K3632" s="39" t="s">
        <v>47</v>
      </c>
      <c r="L3632" s="38" t="s">
        <v>770</v>
      </c>
      <c r="M3632" s="38" t="s">
        <v>545</v>
      </c>
      <c r="N3632" s="59" t="s">
        <v>549</v>
      </c>
      <c r="O3632" s="62" t="s">
        <v>554</v>
      </c>
      <c r="T3632" s="6"/>
    </row>
    <row r="3633" spans="2:20" x14ac:dyDescent="0.25">
      <c r="B3633" s="36" t="s">
        <v>227</v>
      </c>
      <c r="C3633" s="36" t="s">
        <v>227</v>
      </c>
      <c r="D3633" s="37" t="s">
        <v>223</v>
      </c>
      <c r="E3633" s="37" t="s">
        <v>184</v>
      </c>
      <c r="F3633" s="37">
        <v>38</v>
      </c>
      <c r="G3633" s="38" t="str">
        <f t="shared" si="563"/>
        <v>4.4.93.39.38</v>
      </c>
      <c r="H3633" s="23" t="s">
        <v>320</v>
      </c>
      <c r="I3633" s="29" t="str">
        <f t="shared" si="562"/>
        <v>A</v>
      </c>
      <c r="J3633" s="38">
        <f t="shared" si="564"/>
        <v>5</v>
      </c>
      <c r="K3633" s="39" t="s">
        <v>47</v>
      </c>
      <c r="L3633" s="38" t="s">
        <v>770</v>
      </c>
      <c r="M3633" s="38" t="s">
        <v>545</v>
      </c>
      <c r="N3633" s="59" t="s">
        <v>549</v>
      </c>
      <c r="O3633" s="62" t="s">
        <v>554</v>
      </c>
      <c r="T3633" s="6"/>
    </row>
    <row r="3634" spans="2:20" x14ac:dyDescent="0.25">
      <c r="B3634" s="36" t="s">
        <v>227</v>
      </c>
      <c r="C3634" s="36" t="s">
        <v>227</v>
      </c>
      <c r="D3634" s="37" t="s">
        <v>223</v>
      </c>
      <c r="E3634" s="37" t="s">
        <v>184</v>
      </c>
      <c r="F3634" s="37">
        <v>39</v>
      </c>
      <c r="G3634" s="38" t="str">
        <f t="shared" si="563"/>
        <v>4.4.93.39.39</v>
      </c>
      <c r="H3634" s="23" t="s">
        <v>323</v>
      </c>
      <c r="I3634" s="29" t="str">
        <f t="shared" si="562"/>
        <v>A</v>
      </c>
      <c r="J3634" s="38">
        <f t="shared" si="564"/>
        <v>5</v>
      </c>
      <c r="K3634" s="39" t="s">
        <v>47</v>
      </c>
      <c r="L3634" s="38" t="s">
        <v>770</v>
      </c>
      <c r="M3634" s="38" t="s">
        <v>545</v>
      </c>
      <c r="N3634" s="59" t="s">
        <v>549</v>
      </c>
      <c r="O3634" s="62" t="s">
        <v>554</v>
      </c>
      <c r="T3634" s="6"/>
    </row>
    <row r="3635" spans="2:20" x14ac:dyDescent="0.25">
      <c r="B3635" s="36" t="s">
        <v>227</v>
      </c>
      <c r="C3635" s="36" t="s">
        <v>227</v>
      </c>
      <c r="D3635" s="37" t="s">
        <v>223</v>
      </c>
      <c r="E3635" s="37" t="s">
        <v>184</v>
      </c>
      <c r="F3635" s="37">
        <v>40</v>
      </c>
      <c r="G3635" s="38" t="str">
        <f t="shared" si="563"/>
        <v>4.4.93.39.40</v>
      </c>
      <c r="H3635" s="23" t="s">
        <v>334</v>
      </c>
      <c r="I3635" s="29" t="str">
        <f t="shared" si="562"/>
        <v>A</v>
      </c>
      <c r="J3635" s="38">
        <f t="shared" si="564"/>
        <v>5</v>
      </c>
      <c r="K3635" s="39" t="s">
        <v>47</v>
      </c>
      <c r="L3635" s="38" t="s">
        <v>770</v>
      </c>
      <c r="M3635" s="38" t="s">
        <v>545</v>
      </c>
      <c r="N3635" s="59" t="s">
        <v>549</v>
      </c>
      <c r="O3635" s="62" t="s">
        <v>554</v>
      </c>
      <c r="T3635" s="6"/>
    </row>
    <row r="3636" spans="2:20" x14ac:dyDescent="0.25">
      <c r="B3636" s="36" t="s">
        <v>227</v>
      </c>
      <c r="C3636" s="36" t="s">
        <v>227</v>
      </c>
      <c r="D3636" s="37" t="s">
        <v>223</v>
      </c>
      <c r="E3636" s="37" t="s">
        <v>184</v>
      </c>
      <c r="F3636" s="37">
        <v>41</v>
      </c>
      <c r="G3636" s="38" t="str">
        <f t="shared" si="563"/>
        <v>4.4.93.39.41</v>
      </c>
      <c r="H3636" s="23" t="s">
        <v>311</v>
      </c>
      <c r="I3636" s="29" t="str">
        <f t="shared" si="562"/>
        <v>A</v>
      </c>
      <c r="J3636" s="38">
        <f t="shared" si="564"/>
        <v>5</v>
      </c>
      <c r="K3636" s="39" t="s">
        <v>47</v>
      </c>
      <c r="L3636" s="38" t="s">
        <v>770</v>
      </c>
      <c r="M3636" s="38" t="s">
        <v>545</v>
      </c>
      <c r="N3636" s="59" t="s">
        <v>549</v>
      </c>
      <c r="O3636" s="62" t="s">
        <v>554</v>
      </c>
      <c r="T3636" s="6"/>
    </row>
    <row r="3637" spans="2:20" x14ac:dyDescent="0.25">
      <c r="B3637" s="36" t="s">
        <v>227</v>
      </c>
      <c r="C3637" s="36" t="s">
        <v>227</v>
      </c>
      <c r="D3637" s="37" t="s">
        <v>223</v>
      </c>
      <c r="E3637" s="37" t="s">
        <v>184</v>
      </c>
      <c r="F3637" s="37">
        <v>42</v>
      </c>
      <c r="G3637" s="38" t="str">
        <f t="shared" si="563"/>
        <v>4.4.93.39.42</v>
      </c>
      <c r="H3637" s="23" t="s">
        <v>312</v>
      </c>
      <c r="I3637" s="29" t="str">
        <f t="shared" si="562"/>
        <v>A</v>
      </c>
      <c r="J3637" s="38">
        <f t="shared" si="564"/>
        <v>5</v>
      </c>
      <c r="K3637" s="39" t="s">
        <v>47</v>
      </c>
      <c r="L3637" s="38" t="s">
        <v>770</v>
      </c>
      <c r="M3637" s="38" t="s">
        <v>545</v>
      </c>
      <c r="N3637" s="59" t="s">
        <v>549</v>
      </c>
      <c r="O3637" s="62" t="s">
        <v>554</v>
      </c>
      <c r="T3637" s="6"/>
    </row>
    <row r="3638" spans="2:20" x14ac:dyDescent="0.25">
      <c r="B3638" s="36" t="s">
        <v>227</v>
      </c>
      <c r="C3638" s="36" t="s">
        <v>227</v>
      </c>
      <c r="D3638" s="37" t="s">
        <v>223</v>
      </c>
      <c r="E3638" s="37" t="s">
        <v>184</v>
      </c>
      <c r="F3638" s="37" t="s">
        <v>165</v>
      </c>
      <c r="G3638" s="38" t="str">
        <f t="shared" si="563"/>
        <v>4.4.93.39.43</v>
      </c>
      <c r="H3638" s="23" t="s">
        <v>103</v>
      </c>
      <c r="I3638" s="29" t="str">
        <f t="shared" si="562"/>
        <v>A</v>
      </c>
      <c r="J3638" s="38">
        <f t="shared" si="564"/>
        <v>5</v>
      </c>
      <c r="K3638" s="39" t="s">
        <v>47</v>
      </c>
      <c r="L3638" s="38" t="s">
        <v>770</v>
      </c>
      <c r="M3638" s="38" t="s">
        <v>545</v>
      </c>
      <c r="N3638" s="59" t="s">
        <v>549</v>
      </c>
      <c r="O3638" s="62" t="s">
        <v>554</v>
      </c>
      <c r="T3638" s="6"/>
    </row>
    <row r="3639" spans="2:20" x14ac:dyDescent="0.25">
      <c r="B3639" s="36" t="s">
        <v>227</v>
      </c>
      <c r="C3639" s="36" t="s">
        <v>227</v>
      </c>
      <c r="D3639" s="37" t="s">
        <v>223</v>
      </c>
      <c r="E3639" s="37" t="s">
        <v>184</v>
      </c>
      <c r="F3639" s="37" t="s">
        <v>166</v>
      </c>
      <c r="G3639" s="38" t="str">
        <f t="shared" si="563"/>
        <v>4.4.93.39.44</v>
      </c>
      <c r="H3639" s="23" t="s">
        <v>104</v>
      </c>
      <c r="I3639" s="29" t="str">
        <f t="shared" si="562"/>
        <v>A</v>
      </c>
      <c r="J3639" s="38">
        <f t="shared" si="564"/>
        <v>5</v>
      </c>
      <c r="K3639" s="39" t="s">
        <v>47</v>
      </c>
      <c r="L3639" s="38" t="s">
        <v>770</v>
      </c>
      <c r="M3639" s="38" t="s">
        <v>545</v>
      </c>
      <c r="N3639" s="59" t="s">
        <v>549</v>
      </c>
      <c r="O3639" s="62" t="s">
        <v>554</v>
      </c>
      <c r="T3639" s="6"/>
    </row>
    <row r="3640" spans="2:20" x14ac:dyDescent="0.25">
      <c r="B3640" s="36" t="s">
        <v>227</v>
      </c>
      <c r="C3640" s="36" t="s">
        <v>227</v>
      </c>
      <c r="D3640" s="37" t="s">
        <v>223</v>
      </c>
      <c r="E3640" s="37" t="s">
        <v>184</v>
      </c>
      <c r="F3640" s="37">
        <v>45</v>
      </c>
      <c r="G3640" s="38" t="str">
        <f t="shared" si="563"/>
        <v>4.4.93.39.45</v>
      </c>
      <c r="H3640" s="23" t="s">
        <v>335</v>
      </c>
      <c r="I3640" s="29" t="str">
        <f t="shared" si="562"/>
        <v>A</v>
      </c>
      <c r="J3640" s="38">
        <f t="shared" si="564"/>
        <v>5</v>
      </c>
      <c r="K3640" s="39" t="s">
        <v>47</v>
      </c>
      <c r="L3640" s="38" t="s">
        <v>770</v>
      </c>
      <c r="M3640" s="38" t="s">
        <v>545</v>
      </c>
      <c r="N3640" s="59" t="s">
        <v>549</v>
      </c>
      <c r="O3640" s="62" t="s">
        <v>554</v>
      </c>
      <c r="T3640" s="6"/>
    </row>
    <row r="3641" spans="2:20" x14ac:dyDescent="0.25">
      <c r="B3641" s="36" t="s">
        <v>227</v>
      </c>
      <c r="C3641" s="36" t="s">
        <v>227</v>
      </c>
      <c r="D3641" s="37" t="s">
        <v>223</v>
      </c>
      <c r="E3641" s="37" t="s">
        <v>184</v>
      </c>
      <c r="F3641" s="37">
        <v>46</v>
      </c>
      <c r="G3641" s="38" t="str">
        <f t="shared" si="563"/>
        <v>4.4.93.39.46</v>
      </c>
      <c r="H3641" s="23" t="s">
        <v>314</v>
      </c>
      <c r="I3641" s="29" t="str">
        <f t="shared" si="562"/>
        <v>A</v>
      </c>
      <c r="J3641" s="38">
        <f t="shared" si="564"/>
        <v>5</v>
      </c>
      <c r="K3641" s="39" t="s">
        <v>47</v>
      </c>
      <c r="L3641" s="38" t="s">
        <v>770</v>
      </c>
      <c r="M3641" s="38" t="s">
        <v>545</v>
      </c>
      <c r="N3641" s="59" t="s">
        <v>549</v>
      </c>
      <c r="O3641" s="62" t="s">
        <v>554</v>
      </c>
      <c r="T3641" s="6"/>
    </row>
    <row r="3642" spans="2:20" x14ac:dyDescent="0.25">
      <c r="B3642" s="36" t="s">
        <v>227</v>
      </c>
      <c r="C3642" s="36" t="s">
        <v>227</v>
      </c>
      <c r="D3642" s="37" t="s">
        <v>223</v>
      </c>
      <c r="E3642" s="37" t="s">
        <v>184</v>
      </c>
      <c r="F3642" s="37" t="s">
        <v>169</v>
      </c>
      <c r="G3642" s="38" t="str">
        <f t="shared" si="563"/>
        <v>4.4.93.39.47</v>
      </c>
      <c r="H3642" s="23" t="s">
        <v>371</v>
      </c>
      <c r="I3642" s="29" t="str">
        <f t="shared" si="562"/>
        <v>A</v>
      </c>
      <c r="J3642" s="38">
        <f t="shared" si="564"/>
        <v>5</v>
      </c>
      <c r="K3642" s="39" t="s">
        <v>47</v>
      </c>
      <c r="L3642" s="38" t="s">
        <v>770</v>
      </c>
      <c r="M3642" s="38" t="s">
        <v>545</v>
      </c>
      <c r="N3642" s="59" t="s">
        <v>549</v>
      </c>
      <c r="O3642" s="62" t="s">
        <v>554</v>
      </c>
      <c r="T3642" s="6"/>
    </row>
    <row r="3643" spans="2:20" x14ac:dyDescent="0.25">
      <c r="B3643" s="36" t="s">
        <v>227</v>
      </c>
      <c r="C3643" s="36" t="s">
        <v>227</v>
      </c>
      <c r="D3643" s="37" t="s">
        <v>223</v>
      </c>
      <c r="E3643" s="37" t="s">
        <v>184</v>
      </c>
      <c r="F3643" s="37">
        <v>48</v>
      </c>
      <c r="G3643" s="38" t="str">
        <f t="shared" si="563"/>
        <v>4.4.93.39.48</v>
      </c>
      <c r="H3643" s="23" t="s">
        <v>605</v>
      </c>
      <c r="I3643" s="29" t="str">
        <f t="shared" si="562"/>
        <v>A</v>
      </c>
      <c r="J3643" s="38">
        <f t="shared" si="564"/>
        <v>5</v>
      </c>
      <c r="K3643" s="39" t="s">
        <v>47</v>
      </c>
      <c r="L3643" s="38" t="s">
        <v>770</v>
      </c>
      <c r="M3643" s="38" t="s">
        <v>545</v>
      </c>
      <c r="N3643" s="59" t="s">
        <v>549</v>
      </c>
      <c r="O3643" s="62" t="s">
        <v>554</v>
      </c>
      <c r="T3643" s="6"/>
    </row>
    <row r="3644" spans="2:20" x14ac:dyDescent="0.25">
      <c r="B3644" s="36" t="s">
        <v>227</v>
      </c>
      <c r="C3644" s="36" t="s">
        <v>227</v>
      </c>
      <c r="D3644" s="37" t="s">
        <v>223</v>
      </c>
      <c r="E3644" s="37" t="s">
        <v>184</v>
      </c>
      <c r="F3644" s="37">
        <v>49</v>
      </c>
      <c r="G3644" s="38" t="str">
        <f t="shared" si="563"/>
        <v>4.4.93.39.49</v>
      </c>
      <c r="H3644" s="23" t="s">
        <v>336</v>
      </c>
      <c r="I3644" s="29" t="str">
        <f t="shared" si="562"/>
        <v>A</v>
      </c>
      <c r="J3644" s="38">
        <f t="shared" si="564"/>
        <v>5</v>
      </c>
      <c r="K3644" s="39" t="s">
        <v>47</v>
      </c>
      <c r="L3644" s="38" t="s">
        <v>770</v>
      </c>
      <c r="M3644" s="38" t="s">
        <v>545</v>
      </c>
      <c r="N3644" s="59" t="s">
        <v>549</v>
      </c>
      <c r="O3644" s="62" t="s">
        <v>554</v>
      </c>
      <c r="T3644" s="6"/>
    </row>
    <row r="3645" spans="2:20" x14ac:dyDescent="0.25">
      <c r="B3645" s="36" t="s">
        <v>227</v>
      </c>
      <c r="C3645" s="36" t="s">
        <v>227</v>
      </c>
      <c r="D3645" s="37" t="s">
        <v>223</v>
      </c>
      <c r="E3645" s="37" t="s">
        <v>184</v>
      </c>
      <c r="F3645" s="37" t="s">
        <v>157</v>
      </c>
      <c r="G3645" s="38" t="str">
        <f t="shared" si="563"/>
        <v>4.4.93.39.50</v>
      </c>
      <c r="H3645" s="23" t="s">
        <v>640</v>
      </c>
      <c r="I3645" s="29" t="str">
        <f t="shared" si="562"/>
        <v>A</v>
      </c>
      <c r="J3645" s="38">
        <f t="shared" si="564"/>
        <v>5</v>
      </c>
      <c r="K3645" s="39" t="s">
        <v>47</v>
      </c>
      <c r="L3645" s="38" t="s">
        <v>770</v>
      </c>
      <c r="M3645" s="38" t="s">
        <v>545</v>
      </c>
      <c r="N3645" s="59" t="s">
        <v>549</v>
      </c>
      <c r="O3645" s="62" t="s">
        <v>554</v>
      </c>
      <c r="T3645" s="6"/>
    </row>
    <row r="3646" spans="2:20" x14ac:dyDescent="0.25">
      <c r="B3646" s="36" t="s">
        <v>227</v>
      </c>
      <c r="C3646" s="36" t="s">
        <v>227</v>
      </c>
      <c r="D3646" s="37" t="s">
        <v>223</v>
      </c>
      <c r="E3646" s="37" t="s">
        <v>184</v>
      </c>
      <c r="F3646" s="37">
        <v>51</v>
      </c>
      <c r="G3646" s="38" t="str">
        <f t="shared" si="563"/>
        <v>4.4.93.39.51</v>
      </c>
      <c r="H3646" s="23" t="s">
        <v>337</v>
      </c>
      <c r="I3646" s="29" t="str">
        <f t="shared" si="562"/>
        <v>A</v>
      </c>
      <c r="J3646" s="38">
        <f t="shared" si="564"/>
        <v>5</v>
      </c>
      <c r="K3646" s="39" t="s">
        <v>47</v>
      </c>
      <c r="L3646" s="38" t="s">
        <v>770</v>
      </c>
      <c r="M3646" s="38" t="s">
        <v>545</v>
      </c>
      <c r="N3646" s="59" t="s">
        <v>549</v>
      </c>
      <c r="O3646" s="62" t="s">
        <v>554</v>
      </c>
      <c r="T3646" s="6"/>
    </row>
    <row r="3647" spans="2:20" x14ac:dyDescent="0.25">
      <c r="B3647" s="36" t="s">
        <v>227</v>
      </c>
      <c r="C3647" s="36" t="s">
        <v>227</v>
      </c>
      <c r="D3647" s="37" t="s">
        <v>223</v>
      </c>
      <c r="E3647" s="37" t="s">
        <v>184</v>
      </c>
      <c r="F3647" s="37">
        <v>52</v>
      </c>
      <c r="G3647" s="38" t="str">
        <f t="shared" si="563"/>
        <v>4.4.93.39.52</v>
      </c>
      <c r="H3647" s="23" t="s">
        <v>315</v>
      </c>
      <c r="I3647" s="29" t="str">
        <f t="shared" si="562"/>
        <v>A</v>
      </c>
      <c r="J3647" s="38">
        <f t="shared" si="564"/>
        <v>5</v>
      </c>
      <c r="K3647" s="39" t="s">
        <v>47</v>
      </c>
      <c r="L3647" s="38" t="s">
        <v>770</v>
      </c>
      <c r="M3647" s="38" t="s">
        <v>545</v>
      </c>
      <c r="N3647" s="59" t="s">
        <v>549</v>
      </c>
      <c r="O3647" s="62" t="s">
        <v>554</v>
      </c>
      <c r="T3647" s="6"/>
    </row>
    <row r="3648" spans="2:20" x14ac:dyDescent="0.25">
      <c r="B3648" s="36" t="s">
        <v>227</v>
      </c>
      <c r="C3648" s="36" t="s">
        <v>227</v>
      </c>
      <c r="D3648" s="37" t="s">
        <v>223</v>
      </c>
      <c r="E3648" s="37" t="s">
        <v>184</v>
      </c>
      <c r="F3648" s="37" t="s">
        <v>194</v>
      </c>
      <c r="G3648" s="38" t="str">
        <f t="shared" si="563"/>
        <v>4.4.93.39.53</v>
      </c>
      <c r="H3648" s="23" t="s">
        <v>602</v>
      </c>
      <c r="I3648" s="29" t="str">
        <f t="shared" si="562"/>
        <v>A</v>
      </c>
      <c r="J3648" s="38">
        <f t="shared" si="564"/>
        <v>5</v>
      </c>
      <c r="K3648" s="39" t="s">
        <v>47</v>
      </c>
      <c r="L3648" s="38" t="s">
        <v>770</v>
      </c>
      <c r="M3648" s="38" t="s">
        <v>545</v>
      </c>
      <c r="N3648" s="59" t="s">
        <v>549</v>
      </c>
      <c r="O3648" s="62" t="s">
        <v>554</v>
      </c>
      <c r="T3648" s="6"/>
    </row>
    <row r="3649" spans="2:20" x14ac:dyDescent="0.25">
      <c r="B3649" s="36" t="s">
        <v>227</v>
      </c>
      <c r="C3649" s="36" t="s">
        <v>227</v>
      </c>
      <c r="D3649" s="37" t="s">
        <v>223</v>
      </c>
      <c r="E3649" s="37" t="s">
        <v>184</v>
      </c>
      <c r="F3649" s="37" t="s">
        <v>195</v>
      </c>
      <c r="G3649" s="38" t="str">
        <f t="shared" si="563"/>
        <v>4.4.93.39.54</v>
      </c>
      <c r="H3649" s="23" t="s">
        <v>622</v>
      </c>
      <c r="I3649" s="29" t="str">
        <f t="shared" si="562"/>
        <v>A</v>
      </c>
      <c r="J3649" s="38">
        <f t="shared" si="564"/>
        <v>5</v>
      </c>
      <c r="K3649" s="39" t="s">
        <v>47</v>
      </c>
      <c r="L3649" s="38" t="s">
        <v>770</v>
      </c>
      <c r="M3649" s="38" t="s">
        <v>545</v>
      </c>
      <c r="N3649" s="59" t="s">
        <v>549</v>
      </c>
      <c r="O3649" s="62" t="s">
        <v>554</v>
      </c>
      <c r="T3649" s="6"/>
    </row>
    <row r="3650" spans="2:20" x14ac:dyDescent="0.25">
      <c r="B3650" s="36" t="s">
        <v>227</v>
      </c>
      <c r="C3650" s="36" t="s">
        <v>227</v>
      </c>
      <c r="D3650" s="37" t="s">
        <v>223</v>
      </c>
      <c r="E3650" s="37" t="s">
        <v>184</v>
      </c>
      <c r="F3650" s="37">
        <v>58</v>
      </c>
      <c r="G3650" s="38" t="str">
        <f t="shared" si="563"/>
        <v>4.4.93.39.58</v>
      </c>
      <c r="H3650" s="23" t="s">
        <v>338</v>
      </c>
      <c r="I3650" s="29" t="str">
        <f t="shared" si="562"/>
        <v>A</v>
      </c>
      <c r="J3650" s="38">
        <f t="shared" si="564"/>
        <v>5</v>
      </c>
      <c r="K3650" s="39" t="s">
        <v>47</v>
      </c>
      <c r="L3650" s="38" t="s">
        <v>770</v>
      </c>
      <c r="M3650" s="38" t="s">
        <v>545</v>
      </c>
      <c r="N3650" s="59" t="s">
        <v>549</v>
      </c>
      <c r="O3650" s="62" t="s">
        <v>554</v>
      </c>
      <c r="T3650" s="6"/>
    </row>
    <row r="3651" spans="2:20" x14ac:dyDescent="0.25">
      <c r="B3651" s="36" t="s">
        <v>227</v>
      </c>
      <c r="C3651" s="36" t="s">
        <v>227</v>
      </c>
      <c r="D3651" s="37" t="s">
        <v>223</v>
      </c>
      <c r="E3651" s="37" t="s">
        <v>184</v>
      </c>
      <c r="F3651" s="37">
        <v>59</v>
      </c>
      <c r="G3651" s="38" t="str">
        <f t="shared" si="563"/>
        <v>4.4.93.39.59</v>
      </c>
      <c r="H3651" s="23" t="s">
        <v>325</v>
      </c>
      <c r="I3651" s="29" t="str">
        <f t="shared" si="562"/>
        <v>A</v>
      </c>
      <c r="J3651" s="38">
        <f t="shared" si="564"/>
        <v>5</v>
      </c>
      <c r="K3651" s="39" t="s">
        <v>47</v>
      </c>
      <c r="L3651" s="38" t="s">
        <v>770</v>
      </c>
      <c r="M3651" s="38" t="s">
        <v>545</v>
      </c>
      <c r="N3651" s="59" t="s">
        <v>549</v>
      </c>
      <c r="O3651" s="62" t="s">
        <v>554</v>
      </c>
      <c r="T3651" s="6"/>
    </row>
    <row r="3652" spans="2:20" x14ac:dyDescent="0.25">
      <c r="B3652" s="36" t="s">
        <v>227</v>
      </c>
      <c r="C3652" s="36" t="s">
        <v>227</v>
      </c>
      <c r="D3652" s="37" t="s">
        <v>223</v>
      </c>
      <c r="E3652" s="37" t="s">
        <v>184</v>
      </c>
      <c r="F3652" s="37">
        <v>60</v>
      </c>
      <c r="G3652" s="38" t="str">
        <f t="shared" si="563"/>
        <v>4.4.93.39.60</v>
      </c>
      <c r="H3652" s="23" t="s">
        <v>339</v>
      </c>
      <c r="I3652" s="29" t="str">
        <f t="shared" ref="I3652:I3715" si="565">IF(J3652&lt;J3653,"S","A")</f>
        <v>A</v>
      </c>
      <c r="J3652" s="38">
        <f t="shared" si="564"/>
        <v>5</v>
      </c>
      <c r="K3652" s="39" t="s">
        <v>47</v>
      </c>
      <c r="L3652" s="38" t="s">
        <v>770</v>
      </c>
      <c r="M3652" s="38" t="s">
        <v>545</v>
      </c>
      <c r="N3652" s="59" t="s">
        <v>549</v>
      </c>
      <c r="O3652" s="62" t="s">
        <v>554</v>
      </c>
      <c r="T3652" s="6"/>
    </row>
    <row r="3653" spans="2:20" x14ac:dyDescent="0.25">
      <c r="B3653" s="36" t="s">
        <v>227</v>
      </c>
      <c r="C3653" s="36" t="s">
        <v>227</v>
      </c>
      <c r="D3653" s="37" t="s">
        <v>223</v>
      </c>
      <c r="E3653" s="37" t="s">
        <v>184</v>
      </c>
      <c r="F3653" s="37">
        <v>61</v>
      </c>
      <c r="G3653" s="38" t="str">
        <f t="shared" si="563"/>
        <v>4.4.93.39.61</v>
      </c>
      <c r="H3653" s="23" t="s">
        <v>340</v>
      </c>
      <c r="I3653" s="29" t="str">
        <f t="shared" si="565"/>
        <v>A</v>
      </c>
      <c r="J3653" s="38">
        <f t="shared" si="564"/>
        <v>5</v>
      </c>
      <c r="K3653" s="39" t="s">
        <v>47</v>
      </c>
      <c r="L3653" s="38" t="s">
        <v>770</v>
      </c>
      <c r="M3653" s="38" t="s">
        <v>545</v>
      </c>
      <c r="N3653" s="59" t="s">
        <v>549</v>
      </c>
      <c r="O3653" s="62" t="s">
        <v>554</v>
      </c>
      <c r="T3653" s="6"/>
    </row>
    <row r="3654" spans="2:20" x14ac:dyDescent="0.25">
      <c r="B3654" s="36" t="s">
        <v>227</v>
      </c>
      <c r="C3654" s="36" t="s">
        <v>227</v>
      </c>
      <c r="D3654" s="37" t="s">
        <v>223</v>
      </c>
      <c r="E3654" s="37" t="s">
        <v>184</v>
      </c>
      <c r="F3654" s="37">
        <v>62</v>
      </c>
      <c r="G3654" s="38" t="str">
        <f t="shared" si="563"/>
        <v>4.4.93.39.62</v>
      </c>
      <c r="H3654" s="23" t="s">
        <v>341</v>
      </c>
      <c r="I3654" s="29" t="str">
        <f t="shared" si="565"/>
        <v>A</v>
      </c>
      <c r="J3654" s="38">
        <f t="shared" si="564"/>
        <v>5</v>
      </c>
      <c r="K3654" s="39" t="s">
        <v>47</v>
      </c>
      <c r="L3654" s="38" t="s">
        <v>770</v>
      </c>
      <c r="M3654" s="38" t="s">
        <v>545</v>
      </c>
      <c r="N3654" s="59" t="s">
        <v>549</v>
      </c>
      <c r="O3654" s="62" t="s">
        <v>554</v>
      </c>
      <c r="T3654" s="6"/>
    </row>
    <row r="3655" spans="2:20" x14ac:dyDescent="0.25">
      <c r="B3655" s="36" t="s">
        <v>227</v>
      </c>
      <c r="C3655" s="36" t="s">
        <v>227</v>
      </c>
      <c r="D3655" s="37" t="s">
        <v>223</v>
      </c>
      <c r="E3655" s="37" t="s">
        <v>184</v>
      </c>
      <c r="F3655" s="37">
        <v>63</v>
      </c>
      <c r="G3655" s="38" t="str">
        <f t="shared" si="563"/>
        <v>4.4.93.39.63</v>
      </c>
      <c r="H3655" s="23" t="s">
        <v>641</v>
      </c>
      <c r="I3655" s="29" t="str">
        <f t="shared" si="565"/>
        <v>A</v>
      </c>
      <c r="J3655" s="38">
        <f t="shared" si="564"/>
        <v>5</v>
      </c>
      <c r="K3655" s="39" t="s">
        <v>47</v>
      </c>
      <c r="L3655" s="38" t="s">
        <v>770</v>
      </c>
      <c r="M3655" s="38" t="s">
        <v>545</v>
      </c>
      <c r="N3655" s="59" t="s">
        <v>549</v>
      </c>
      <c r="O3655" s="62" t="s">
        <v>554</v>
      </c>
      <c r="T3655" s="6"/>
    </row>
    <row r="3656" spans="2:20" x14ac:dyDescent="0.25">
      <c r="B3656" s="36" t="s">
        <v>227</v>
      </c>
      <c r="C3656" s="36" t="s">
        <v>227</v>
      </c>
      <c r="D3656" s="37" t="s">
        <v>223</v>
      </c>
      <c r="E3656" s="37" t="s">
        <v>184</v>
      </c>
      <c r="F3656" s="37" t="s">
        <v>202</v>
      </c>
      <c r="G3656" s="38" t="str">
        <f t="shared" si="563"/>
        <v>4.4.93.39.64</v>
      </c>
      <c r="H3656" s="23" t="s">
        <v>623</v>
      </c>
      <c r="I3656" s="29" t="str">
        <f t="shared" si="565"/>
        <v>A</v>
      </c>
      <c r="J3656" s="38">
        <f t="shared" si="564"/>
        <v>5</v>
      </c>
      <c r="K3656" s="39" t="s">
        <v>47</v>
      </c>
      <c r="L3656" s="38" t="s">
        <v>770</v>
      </c>
      <c r="M3656" s="38" t="s">
        <v>545</v>
      </c>
      <c r="N3656" s="59" t="s">
        <v>549</v>
      </c>
      <c r="O3656" s="62" t="s">
        <v>554</v>
      </c>
      <c r="T3656" s="6"/>
    </row>
    <row r="3657" spans="2:20" x14ac:dyDescent="0.25">
      <c r="B3657" s="36" t="s">
        <v>227</v>
      </c>
      <c r="C3657" s="36" t="s">
        <v>227</v>
      </c>
      <c r="D3657" s="37" t="s">
        <v>223</v>
      </c>
      <c r="E3657" s="37" t="s">
        <v>184</v>
      </c>
      <c r="F3657" s="37" t="s">
        <v>203</v>
      </c>
      <c r="G3657" s="38" t="str">
        <f t="shared" ref="G3657:G3720" si="566">B3657&amp;"."&amp;C3657&amp;"."&amp;D3657&amp;"."&amp;E3657&amp;"."&amp;F3657</f>
        <v>4.4.93.39.65</v>
      </c>
      <c r="H3657" s="23" t="s">
        <v>492</v>
      </c>
      <c r="I3657" s="29" t="str">
        <f t="shared" si="565"/>
        <v>A</v>
      </c>
      <c r="J3657" s="38">
        <f t="shared" ref="J3657:J3720" si="567">IF( (VALUE(F3657) &gt; 0), 5,IF( (VALUE(E3657) &gt; 0), 4,IF( (VALUE(D3657) &gt; 0), 3,IF( (VALUE(C3657) &gt; 0), 2,1))))</f>
        <v>5</v>
      </c>
      <c r="K3657" s="39" t="s">
        <v>47</v>
      </c>
      <c r="L3657" s="38" t="s">
        <v>770</v>
      </c>
      <c r="M3657" s="38" t="s">
        <v>545</v>
      </c>
      <c r="N3657" s="59" t="s">
        <v>549</v>
      </c>
      <c r="O3657" s="62" t="s">
        <v>554</v>
      </c>
      <c r="T3657" s="6"/>
    </row>
    <row r="3658" spans="2:20" x14ac:dyDescent="0.25">
      <c r="B3658" s="36" t="s">
        <v>227</v>
      </c>
      <c r="C3658" s="36" t="s">
        <v>227</v>
      </c>
      <c r="D3658" s="37" t="s">
        <v>223</v>
      </c>
      <c r="E3658" s="37" t="s">
        <v>184</v>
      </c>
      <c r="F3658" s="37">
        <v>66</v>
      </c>
      <c r="G3658" s="38" t="str">
        <f t="shared" si="566"/>
        <v>4.4.93.39.66</v>
      </c>
      <c r="H3658" s="23" t="s">
        <v>342</v>
      </c>
      <c r="I3658" s="29" t="str">
        <f t="shared" si="565"/>
        <v>A</v>
      </c>
      <c r="J3658" s="38">
        <f t="shared" si="567"/>
        <v>5</v>
      </c>
      <c r="K3658" s="39" t="s">
        <v>47</v>
      </c>
      <c r="L3658" s="38" t="s">
        <v>770</v>
      </c>
      <c r="M3658" s="38" t="s">
        <v>545</v>
      </c>
      <c r="N3658" s="59" t="s">
        <v>549</v>
      </c>
      <c r="O3658" s="62" t="s">
        <v>554</v>
      </c>
      <c r="T3658" s="6"/>
    </row>
    <row r="3659" spans="2:20" x14ac:dyDescent="0.25">
      <c r="B3659" s="36" t="s">
        <v>227</v>
      </c>
      <c r="C3659" s="36" t="s">
        <v>227</v>
      </c>
      <c r="D3659" s="37" t="s">
        <v>223</v>
      </c>
      <c r="E3659" s="37" t="s">
        <v>184</v>
      </c>
      <c r="F3659" s="37">
        <v>67</v>
      </c>
      <c r="G3659" s="38" t="str">
        <f t="shared" si="566"/>
        <v>4.4.93.39.67</v>
      </c>
      <c r="H3659" s="23" t="s">
        <v>343</v>
      </c>
      <c r="I3659" s="29" t="str">
        <f t="shared" si="565"/>
        <v>A</v>
      </c>
      <c r="J3659" s="38">
        <f t="shared" si="567"/>
        <v>5</v>
      </c>
      <c r="K3659" s="39" t="s">
        <v>47</v>
      </c>
      <c r="L3659" s="38" t="s">
        <v>770</v>
      </c>
      <c r="M3659" s="38" t="s">
        <v>545</v>
      </c>
      <c r="N3659" s="59" t="s">
        <v>549</v>
      </c>
      <c r="O3659" s="62" t="s">
        <v>554</v>
      </c>
      <c r="T3659" s="6"/>
    </row>
    <row r="3660" spans="2:20" x14ac:dyDescent="0.25">
      <c r="B3660" s="36" t="s">
        <v>227</v>
      </c>
      <c r="C3660" s="36" t="s">
        <v>227</v>
      </c>
      <c r="D3660" s="37" t="s">
        <v>223</v>
      </c>
      <c r="E3660" s="37" t="s">
        <v>184</v>
      </c>
      <c r="F3660" s="37">
        <v>68</v>
      </c>
      <c r="G3660" s="38" t="str">
        <f t="shared" si="566"/>
        <v>4.4.93.39.68</v>
      </c>
      <c r="H3660" s="23" t="s">
        <v>316</v>
      </c>
      <c r="I3660" s="29" t="str">
        <f t="shared" si="565"/>
        <v>A</v>
      </c>
      <c r="J3660" s="38">
        <f t="shared" si="567"/>
        <v>5</v>
      </c>
      <c r="K3660" s="39" t="s">
        <v>47</v>
      </c>
      <c r="L3660" s="38" t="s">
        <v>770</v>
      </c>
      <c r="M3660" s="38" t="s">
        <v>545</v>
      </c>
      <c r="N3660" s="59" t="s">
        <v>549</v>
      </c>
      <c r="O3660" s="62" t="s">
        <v>554</v>
      </c>
      <c r="T3660" s="6"/>
    </row>
    <row r="3661" spans="2:20" x14ac:dyDescent="0.25">
      <c r="B3661" s="36" t="s">
        <v>227</v>
      </c>
      <c r="C3661" s="36" t="s">
        <v>227</v>
      </c>
      <c r="D3661" s="37" t="s">
        <v>223</v>
      </c>
      <c r="E3661" s="37" t="s">
        <v>184</v>
      </c>
      <c r="F3661" s="37">
        <v>69</v>
      </c>
      <c r="G3661" s="38" t="str">
        <f t="shared" si="566"/>
        <v>4.4.93.39.69</v>
      </c>
      <c r="H3661" s="23" t="s">
        <v>344</v>
      </c>
      <c r="I3661" s="29" t="str">
        <f t="shared" si="565"/>
        <v>A</v>
      </c>
      <c r="J3661" s="38">
        <f t="shared" si="567"/>
        <v>5</v>
      </c>
      <c r="K3661" s="39" t="s">
        <v>47</v>
      </c>
      <c r="L3661" s="38" t="s">
        <v>770</v>
      </c>
      <c r="M3661" s="38" t="s">
        <v>545</v>
      </c>
      <c r="N3661" s="59" t="s">
        <v>549</v>
      </c>
      <c r="O3661" s="62" t="s">
        <v>554</v>
      </c>
      <c r="T3661" s="6"/>
    </row>
    <row r="3662" spans="2:20" x14ac:dyDescent="0.25">
      <c r="B3662" s="36" t="s">
        <v>227</v>
      </c>
      <c r="C3662" s="36" t="s">
        <v>227</v>
      </c>
      <c r="D3662" s="37" t="s">
        <v>223</v>
      </c>
      <c r="E3662" s="37" t="s">
        <v>184</v>
      </c>
      <c r="F3662" s="37">
        <v>70</v>
      </c>
      <c r="G3662" s="38" t="str">
        <f t="shared" si="566"/>
        <v>4.4.93.39.70</v>
      </c>
      <c r="H3662" s="23" t="s">
        <v>318</v>
      </c>
      <c r="I3662" s="29" t="str">
        <f t="shared" si="565"/>
        <v>A</v>
      </c>
      <c r="J3662" s="38">
        <f t="shared" si="567"/>
        <v>5</v>
      </c>
      <c r="K3662" s="39" t="s">
        <v>47</v>
      </c>
      <c r="L3662" s="38" t="s">
        <v>770</v>
      </c>
      <c r="M3662" s="38" t="s">
        <v>545</v>
      </c>
      <c r="N3662" s="59" t="s">
        <v>549</v>
      </c>
      <c r="O3662" s="62" t="s">
        <v>554</v>
      </c>
      <c r="T3662" s="6"/>
    </row>
    <row r="3663" spans="2:20" x14ac:dyDescent="0.25">
      <c r="B3663" s="36" t="s">
        <v>227</v>
      </c>
      <c r="C3663" s="36" t="s">
        <v>227</v>
      </c>
      <c r="D3663" s="37" t="s">
        <v>223</v>
      </c>
      <c r="E3663" s="37" t="s">
        <v>184</v>
      </c>
      <c r="F3663" s="37">
        <v>71</v>
      </c>
      <c r="G3663" s="38" t="str">
        <f t="shared" si="566"/>
        <v>4.4.93.39.71</v>
      </c>
      <c r="H3663" s="23" t="s">
        <v>317</v>
      </c>
      <c r="I3663" s="29" t="str">
        <f t="shared" si="565"/>
        <v>A</v>
      </c>
      <c r="J3663" s="38">
        <f t="shared" si="567"/>
        <v>5</v>
      </c>
      <c r="K3663" s="39" t="s">
        <v>47</v>
      </c>
      <c r="L3663" s="38" t="s">
        <v>770</v>
      </c>
      <c r="M3663" s="38" t="s">
        <v>545</v>
      </c>
      <c r="N3663" s="59" t="s">
        <v>549</v>
      </c>
      <c r="O3663" s="62" t="s">
        <v>554</v>
      </c>
      <c r="T3663" s="6"/>
    </row>
    <row r="3664" spans="2:20" x14ac:dyDescent="0.25">
      <c r="B3664" s="36" t="s">
        <v>227</v>
      </c>
      <c r="C3664" s="36" t="s">
        <v>227</v>
      </c>
      <c r="D3664" s="37" t="s">
        <v>223</v>
      </c>
      <c r="E3664" s="37" t="s">
        <v>184</v>
      </c>
      <c r="F3664" s="37" t="s">
        <v>210</v>
      </c>
      <c r="G3664" s="38" t="str">
        <f t="shared" si="566"/>
        <v>4.4.93.39.72</v>
      </c>
      <c r="H3664" s="23" t="s">
        <v>106</v>
      </c>
      <c r="I3664" s="29" t="str">
        <f t="shared" si="565"/>
        <v>A</v>
      </c>
      <c r="J3664" s="38">
        <f t="shared" si="567"/>
        <v>5</v>
      </c>
      <c r="K3664" s="39" t="s">
        <v>47</v>
      </c>
      <c r="L3664" s="38" t="s">
        <v>770</v>
      </c>
      <c r="M3664" s="38" t="s">
        <v>545</v>
      </c>
      <c r="N3664" s="59" t="s">
        <v>549</v>
      </c>
      <c r="O3664" s="62" t="s">
        <v>554</v>
      </c>
      <c r="T3664" s="6"/>
    </row>
    <row r="3665" spans="2:20" x14ac:dyDescent="0.25">
      <c r="B3665" s="36" t="s">
        <v>227</v>
      </c>
      <c r="C3665" s="36" t="s">
        <v>227</v>
      </c>
      <c r="D3665" s="37" t="s">
        <v>223</v>
      </c>
      <c r="E3665" s="37" t="s">
        <v>184</v>
      </c>
      <c r="F3665" s="37">
        <v>73</v>
      </c>
      <c r="G3665" s="38" t="str">
        <f t="shared" si="566"/>
        <v>4.4.93.39.73</v>
      </c>
      <c r="H3665" s="23" t="s">
        <v>345</v>
      </c>
      <c r="I3665" s="29" t="str">
        <f t="shared" si="565"/>
        <v>A</v>
      </c>
      <c r="J3665" s="38">
        <f t="shared" si="567"/>
        <v>5</v>
      </c>
      <c r="K3665" s="39" t="s">
        <v>47</v>
      </c>
      <c r="L3665" s="38" t="s">
        <v>770</v>
      </c>
      <c r="M3665" s="38" t="s">
        <v>545</v>
      </c>
      <c r="N3665" s="59" t="s">
        <v>549</v>
      </c>
      <c r="O3665" s="62" t="s">
        <v>554</v>
      </c>
      <c r="T3665" s="6"/>
    </row>
    <row r="3666" spans="2:20" x14ac:dyDescent="0.25">
      <c r="B3666" s="36" t="s">
        <v>227</v>
      </c>
      <c r="C3666" s="36" t="s">
        <v>227</v>
      </c>
      <c r="D3666" s="37" t="s">
        <v>223</v>
      </c>
      <c r="E3666" s="37" t="s">
        <v>184</v>
      </c>
      <c r="F3666" s="37">
        <v>74</v>
      </c>
      <c r="G3666" s="38" t="str">
        <f t="shared" si="566"/>
        <v>4.4.93.39.74</v>
      </c>
      <c r="H3666" s="23" t="s">
        <v>319</v>
      </c>
      <c r="I3666" s="29" t="str">
        <f t="shared" si="565"/>
        <v>A</v>
      </c>
      <c r="J3666" s="38">
        <f t="shared" si="567"/>
        <v>5</v>
      </c>
      <c r="K3666" s="39" t="s">
        <v>47</v>
      </c>
      <c r="L3666" s="38" t="s">
        <v>770</v>
      </c>
      <c r="M3666" s="38" t="s">
        <v>545</v>
      </c>
      <c r="N3666" s="59" t="s">
        <v>549</v>
      </c>
      <c r="O3666" s="62" t="s">
        <v>554</v>
      </c>
      <c r="T3666" s="6"/>
    </row>
    <row r="3667" spans="2:20" x14ac:dyDescent="0.25">
      <c r="B3667" s="36" t="s">
        <v>227</v>
      </c>
      <c r="C3667" s="36" t="s">
        <v>227</v>
      </c>
      <c r="D3667" s="37" t="s">
        <v>223</v>
      </c>
      <c r="E3667" s="37" t="s">
        <v>184</v>
      </c>
      <c r="F3667" s="37" t="s">
        <v>235</v>
      </c>
      <c r="G3667" s="38" t="str">
        <f t="shared" si="566"/>
        <v>4.4.93.39.75</v>
      </c>
      <c r="H3667" s="23" t="s">
        <v>626</v>
      </c>
      <c r="I3667" s="29" t="str">
        <f t="shared" si="565"/>
        <v>A</v>
      </c>
      <c r="J3667" s="38">
        <f t="shared" si="567"/>
        <v>5</v>
      </c>
      <c r="K3667" s="39" t="s">
        <v>47</v>
      </c>
      <c r="L3667" s="38" t="s">
        <v>770</v>
      </c>
      <c r="M3667" s="38" t="s">
        <v>545</v>
      </c>
      <c r="N3667" s="59" t="s">
        <v>549</v>
      </c>
      <c r="O3667" s="62" t="s">
        <v>554</v>
      </c>
      <c r="T3667" s="6"/>
    </row>
    <row r="3668" spans="2:20" x14ac:dyDescent="0.25">
      <c r="B3668" s="36" t="s">
        <v>227</v>
      </c>
      <c r="C3668" s="36" t="s">
        <v>227</v>
      </c>
      <c r="D3668" s="37" t="s">
        <v>223</v>
      </c>
      <c r="E3668" s="37" t="s">
        <v>184</v>
      </c>
      <c r="F3668" s="37">
        <v>76</v>
      </c>
      <c r="G3668" s="38" t="str">
        <f t="shared" si="566"/>
        <v>4.4.93.39.76</v>
      </c>
      <c r="H3668" s="23" t="s">
        <v>346</v>
      </c>
      <c r="I3668" s="29" t="str">
        <f t="shared" si="565"/>
        <v>A</v>
      </c>
      <c r="J3668" s="38">
        <f t="shared" si="567"/>
        <v>5</v>
      </c>
      <c r="K3668" s="39" t="s">
        <v>47</v>
      </c>
      <c r="L3668" s="38" t="s">
        <v>770</v>
      </c>
      <c r="M3668" s="38" t="s">
        <v>545</v>
      </c>
      <c r="N3668" s="59" t="s">
        <v>549</v>
      </c>
      <c r="O3668" s="62" t="s">
        <v>554</v>
      </c>
      <c r="T3668" s="6"/>
    </row>
    <row r="3669" spans="2:20" x14ac:dyDescent="0.25">
      <c r="B3669" s="36" t="s">
        <v>227</v>
      </c>
      <c r="C3669" s="36" t="s">
        <v>227</v>
      </c>
      <c r="D3669" s="37" t="s">
        <v>223</v>
      </c>
      <c r="E3669" s="37" t="s">
        <v>184</v>
      </c>
      <c r="F3669" s="37" t="s">
        <v>214</v>
      </c>
      <c r="G3669" s="38" t="str">
        <f t="shared" si="566"/>
        <v>4.4.93.39.77</v>
      </c>
      <c r="H3669" s="23" t="s">
        <v>493</v>
      </c>
      <c r="I3669" s="29" t="str">
        <f t="shared" si="565"/>
        <v>A</v>
      </c>
      <c r="J3669" s="38">
        <f t="shared" si="567"/>
        <v>5</v>
      </c>
      <c r="K3669" s="39" t="s">
        <v>47</v>
      </c>
      <c r="L3669" s="38" t="s">
        <v>770</v>
      </c>
      <c r="M3669" s="38" t="s">
        <v>545</v>
      </c>
      <c r="N3669" s="59" t="s">
        <v>549</v>
      </c>
      <c r="O3669" s="62" t="s">
        <v>554</v>
      </c>
      <c r="T3669" s="6"/>
    </row>
    <row r="3670" spans="2:20" x14ac:dyDescent="0.25">
      <c r="B3670" s="36" t="s">
        <v>227</v>
      </c>
      <c r="C3670" s="36" t="s">
        <v>227</v>
      </c>
      <c r="D3670" s="37" t="s">
        <v>223</v>
      </c>
      <c r="E3670" s="37" t="s">
        <v>184</v>
      </c>
      <c r="F3670" s="37" t="s">
        <v>215</v>
      </c>
      <c r="G3670" s="38" t="str">
        <f t="shared" si="566"/>
        <v>4.4.93.39.78</v>
      </c>
      <c r="H3670" s="23" t="s">
        <v>494</v>
      </c>
      <c r="I3670" s="29" t="str">
        <f t="shared" si="565"/>
        <v>A</v>
      </c>
      <c r="J3670" s="38">
        <f t="shared" si="567"/>
        <v>5</v>
      </c>
      <c r="K3670" s="39" t="s">
        <v>47</v>
      </c>
      <c r="L3670" s="38" t="s">
        <v>770</v>
      </c>
      <c r="M3670" s="38" t="s">
        <v>545</v>
      </c>
      <c r="N3670" s="59" t="s">
        <v>549</v>
      </c>
      <c r="O3670" s="62" t="s">
        <v>554</v>
      </c>
      <c r="T3670" s="6"/>
    </row>
    <row r="3671" spans="2:20" x14ac:dyDescent="0.25">
      <c r="B3671" s="36" t="s">
        <v>227</v>
      </c>
      <c r="C3671" s="36" t="s">
        <v>227</v>
      </c>
      <c r="D3671" s="37" t="s">
        <v>223</v>
      </c>
      <c r="E3671" s="37" t="s">
        <v>184</v>
      </c>
      <c r="F3671" s="37">
        <v>79</v>
      </c>
      <c r="G3671" s="38" t="str">
        <f t="shared" si="566"/>
        <v>4.4.93.39.79</v>
      </c>
      <c r="H3671" s="23" t="s">
        <v>606</v>
      </c>
      <c r="I3671" s="29" t="str">
        <f t="shared" si="565"/>
        <v>A</v>
      </c>
      <c r="J3671" s="38">
        <f t="shared" si="567"/>
        <v>5</v>
      </c>
      <c r="K3671" s="39" t="s">
        <v>47</v>
      </c>
      <c r="L3671" s="38" t="s">
        <v>770</v>
      </c>
      <c r="M3671" s="38" t="s">
        <v>545</v>
      </c>
      <c r="N3671" s="59" t="s">
        <v>549</v>
      </c>
      <c r="O3671" s="62" t="s">
        <v>554</v>
      </c>
      <c r="T3671" s="6"/>
    </row>
    <row r="3672" spans="2:20" x14ac:dyDescent="0.25">
      <c r="B3672" s="36" t="s">
        <v>227</v>
      </c>
      <c r="C3672" s="36" t="s">
        <v>227</v>
      </c>
      <c r="D3672" s="37" t="s">
        <v>223</v>
      </c>
      <c r="E3672" s="37" t="s">
        <v>184</v>
      </c>
      <c r="F3672" s="37">
        <v>80</v>
      </c>
      <c r="G3672" s="38" t="str">
        <f t="shared" si="566"/>
        <v>4.4.93.39.80</v>
      </c>
      <c r="H3672" s="23" t="s">
        <v>347</v>
      </c>
      <c r="I3672" s="29" t="str">
        <f t="shared" si="565"/>
        <v>A</v>
      </c>
      <c r="J3672" s="38">
        <f t="shared" si="567"/>
        <v>5</v>
      </c>
      <c r="K3672" s="39" t="s">
        <v>47</v>
      </c>
      <c r="L3672" s="38" t="s">
        <v>770</v>
      </c>
      <c r="M3672" s="38" t="s">
        <v>545</v>
      </c>
      <c r="N3672" s="59" t="s">
        <v>549</v>
      </c>
      <c r="O3672" s="62" t="s">
        <v>554</v>
      </c>
      <c r="T3672" s="6"/>
    </row>
    <row r="3673" spans="2:20" x14ac:dyDescent="0.25">
      <c r="B3673" s="36" t="s">
        <v>227</v>
      </c>
      <c r="C3673" s="36" t="s">
        <v>227</v>
      </c>
      <c r="D3673" s="37" t="s">
        <v>223</v>
      </c>
      <c r="E3673" s="37" t="s">
        <v>184</v>
      </c>
      <c r="F3673" s="37">
        <v>81</v>
      </c>
      <c r="G3673" s="38" t="str">
        <f t="shared" si="566"/>
        <v>4.4.93.39.81</v>
      </c>
      <c r="H3673" s="23" t="s">
        <v>348</v>
      </c>
      <c r="I3673" s="29" t="str">
        <f t="shared" si="565"/>
        <v>A</v>
      </c>
      <c r="J3673" s="38">
        <f t="shared" si="567"/>
        <v>5</v>
      </c>
      <c r="K3673" s="39" t="s">
        <v>47</v>
      </c>
      <c r="L3673" s="38" t="s">
        <v>770</v>
      </c>
      <c r="M3673" s="38" t="s">
        <v>545</v>
      </c>
      <c r="N3673" s="59" t="s">
        <v>549</v>
      </c>
      <c r="O3673" s="62" t="s">
        <v>554</v>
      </c>
      <c r="T3673" s="6"/>
    </row>
    <row r="3674" spans="2:20" x14ac:dyDescent="0.25">
      <c r="B3674" s="36" t="s">
        <v>227</v>
      </c>
      <c r="C3674" s="36" t="s">
        <v>227</v>
      </c>
      <c r="D3674" s="37" t="s">
        <v>223</v>
      </c>
      <c r="E3674" s="37" t="s">
        <v>184</v>
      </c>
      <c r="F3674" s="37">
        <v>83</v>
      </c>
      <c r="G3674" s="38" t="str">
        <f t="shared" si="566"/>
        <v>4.4.93.39.83</v>
      </c>
      <c r="H3674" s="23" t="s">
        <v>349</v>
      </c>
      <c r="I3674" s="29" t="str">
        <f t="shared" si="565"/>
        <v>A</v>
      </c>
      <c r="J3674" s="38">
        <f t="shared" si="567"/>
        <v>5</v>
      </c>
      <c r="K3674" s="39" t="s">
        <v>47</v>
      </c>
      <c r="L3674" s="38" t="s">
        <v>770</v>
      </c>
      <c r="M3674" s="38" t="s">
        <v>545</v>
      </c>
      <c r="N3674" s="59" t="s">
        <v>549</v>
      </c>
      <c r="O3674" s="62" t="s">
        <v>554</v>
      </c>
      <c r="T3674" s="6"/>
    </row>
    <row r="3675" spans="2:20" x14ac:dyDescent="0.25">
      <c r="B3675" s="36" t="s">
        <v>227</v>
      </c>
      <c r="C3675" s="36" t="s">
        <v>227</v>
      </c>
      <c r="D3675" s="37" t="s">
        <v>223</v>
      </c>
      <c r="E3675" s="37" t="s">
        <v>184</v>
      </c>
      <c r="F3675" s="37">
        <v>85</v>
      </c>
      <c r="G3675" s="38" t="str">
        <f t="shared" si="566"/>
        <v>4.4.93.39.85</v>
      </c>
      <c r="H3675" s="23" t="s">
        <v>350</v>
      </c>
      <c r="I3675" s="29" t="str">
        <f t="shared" si="565"/>
        <v>A</v>
      </c>
      <c r="J3675" s="38">
        <f t="shared" si="567"/>
        <v>5</v>
      </c>
      <c r="K3675" s="39" t="s">
        <v>47</v>
      </c>
      <c r="L3675" s="38" t="s">
        <v>770</v>
      </c>
      <c r="M3675" s="38" t="s">
        <v>545</v>
      </c>
      <c r="N3675" s="59" t="s">
        <v>549</v>
      </c>
      <c r="O3675" s="62" t="s">
        <v>554</v>
      </c>
      <c r="T3675" s="6"/>
    </row>
    <row r="3676" spans="2:20" x14ac:dyDescent="0.25">
      <c r="B3676" s="36" t="s">
        <v>227</v>
      </c>
      <c r="C3676" s="36" t="s">
        <v>227</v>
      </c>
      <c r="D3676" s="37" t="s">
        <v>223</v>
      </c>
      <c r="E3676" s="37" t="s">
        <v>184</v>
      </c>
      <c r="F3676" s="37">
        <v>87</v>
      </c>
      <c r="G3676" s="38" t="str">
        <f t="shared" si="566"/>
        <v>4.4.93.39.87</v>
      </c>
      <c r="H3676" s="23" t="s">
        <v>351</v>
      </c>
      <c r="I3676" s="29" t="str">
        <f t="shared" si="565"/>
        <v>A</v>
      </c>
      <c r="J3676" s="38">
        <f t="shared" si="567"/>
        <v>5</v>
      </c>
      <c r="K3676" s="39" t="s">
        <v>47</v>
      </c>
      <c r="L3676" s="38" t="s">
        <v>770</v>
      </c>
      <c r="M3676" s="38" t="s">
        <v>545</v>
      </c>
      <c r="N3676" s="59" t="s">
        <v>549</v>
      </c>
      <c r="O3676" s="62" t="s">
        <v>554</v>
      </c>
      <c r="T3676" s="6"/>
    </row>
    <row r="3677" spans="2:20" x14ac:dyDescent="0.25">
      <c r="B3677" s="36" t="s">
        <v>227</v>
      </c>
      <c r="C3677" s="36" t="s">
        <v>227</v>
      </c>
      <c r="D3677" s="37" t="s">
        <v>223</v>
      </c>
      <c r="E3677" s="37" t="s">
        <v>184</v>
      </c>
      <c r="F3677" s="37" t="s">
        <v>642</v>
      </c>
      <c r="G3677" s="38" t="str">
        <f t="shared" si="566"/>
        <v>4.4.93.39.88</v>
      </c>
      <c r="H3677" s="23" t="s">
        <v>643</v>
      </c>
      <c r="I3677" s="29" t="str">
        <f t="shared" si="565"/>
        <v>A</v>
      </c>
      <c r="J3677" s="38">
        <f t="shared" si="567"/>
        <v>5</v>
      </c>
      <c r="K3677" s="39" t="s">
        <v>47</v>
      </c>
      <c r="L3677" s="38" t="s">
        <v>770</v>
      </c>
      <c r="M3677" s="38" t="s">
        <v>545</v>
      </c>
      <c r="N3677" s="59" t="s">
        <v>549</v>
      </c>
      <c r="O3677" s="62" t="s">
        <v>554</v>
      </c>
      <c r="T3677" s="6"/>
    </row>
    <row r="3678" spans="2:20" x14ac:dyDescent="0.25">
      <c r="B3678" s="36" t="s">
        <v>227</v>
      </c>
      <c r="C3678" s="36" t="s">
        <v>227</v>
      </c>
      <c r="D3678" s="37" t="s">
        <v>223</v>
      </c>
      <c r="E3678" s="37" t="s">
        <v>184</v>
      </c>
      <c r="F3678" s="37">
        <v>89</v>
      </c>
      <c r="G3678" s="38" t="str">
        <f t="shared" si="566"/>
        <v>4.4.93.39.89</v>
      </c>
      <c r="H3678" s="23" t="s">
        <v>352</v>
      </c>
      <c r="I3678" s="29" t="str">
        <f t="shared" si="565"/>
        <v>A</v>
      </c>
      <c r="J3678" s="38">
        <f t="shared" si="567"/>
        <v>5</v>
      </c>
      <c r="K3678" s="39" t="s">
        <v>47</v>
      </c>
      <c r="L3678" s="38" t="s">
        <v>770</v>
      </c>
      <c r="M3678" s="38" t="s">
        <v>545</v>
      </c>
      <c r="N3678" s="59" t="s">
        <v>549</v>
      </c>
      <c r="O3678" s="62" t="s">
        <v>554</v>
      </c>
      <c r="T3678" s="6"/>
    </row>
    <row r="3679" spans="2:20" x14ac:dyDescent="0.25">
      <c r="B3679" s="36" t="s">
        <v>227</v>
      </c>
      <c r="C3679" s="36" t="s">
        <v>227</v>
      </c>
      <c r="D3679" s="37" t="s">
        <v>223</v>
      </c>
      <c r="E3679" s="37" t="s">
        <v>184</v>
      </c>
      <c r="F3679" s="37" t="s">
        <v>136</v>
      </c>
      <c r="G3679" s="38" t="str">
        <f t="shared" si="566"/>
        <v>4.4.93.39.90</v>
      </c>
      <c r="H3679" s="23" t="s">
        <v>624</v>
      </c>
      <c r="I3679" s="29" t="str">
        <f t="shared" si="565"/>
        <v>A</v>
      </c>
      <c r="J3679" s="38">
        <f t="shared" si="567"/>
        <v>5</v>
      </c>
      <c r="K3679" s="39" t="s">
        <v>47</v>
      </c>
      <c r="L3679" s="38" t="s">
        <v>770</v>
      </c>
      <c r="M3679" s="38" t="s">
        <v>545</v>
      </c>
      <c r="N3679" s="59" t="s">
        <v>549</v>
      </c>
      <c r="O3679" s="62" t="s">
        <v>554</v>
      </c>
      <c r="T3679" s="6"/>
    </row>
    <row r="3680" spans="2:20" x14ac:dyDescent="0.25">
      <c r="B3680" s="36" t="s">
        <v>227</v>
      </c>
      <c r="C3680" s="36" t="s">
        <v>227</v>
      </c>
      <c r="D3680" s="37" t="s">
        <v>223</v>
      </c>
      <c r="E3680" s="37" t="s">
        <v>184</v>
      </c>
      <c r="F3680" s="37" t="s">
        <v>226</v>
      </c>
      <c r="G3680" s="38" t="str">
        <f t="shared" si="566"/>
        <v>4.4.93.39.96</v>
      </c>
      <c r="H3680" s="23" t="s">
        <v>625</v>
      </c>
      <c r="I3680" s="29" t="str">
        <f t="shared" si="565"/>
        <v>A</v>
      </c>
      <c r="J3680" s="38">
        <f t="shared" si="567"/>
        <v>5</v>
      </c>
      <c r="K3680" s="39" t="s">
        <v>47</v>
      </c>
      <c r="L3680" s="38" t="s">
        <v>770</v>
      </c>
      <c r="M3680" s="38" t="s">
        <v>545</v>
      </c>
      <c r="N3680" s="59" t="s">
        <v>549</v>
      </c>
      <c r="O3680" s="62" t="s">
        <v>554</v>
      </c>
      <c r="T3680" s="6"/>
    </row>
    <row r="3681" spans="2:20" x14ac:dyDescent="0.25">
      <c r="B3681" s="36" t="s">
        <v>227</v>
      </c>
      <c r="C3681" s="36" t="s">
        <v>227</v>
      </c>
      <c r="D3681" s="37" t="s">
        <v>223</v>
      </c>
      <c r="E3681" s="37" t="s">
        <v>184</v>
      </c>
      <c r="F3681" s="37" t="s">
        <v>191</v>
      </c>
      <c r="G3681" s="38" t="str">
        <f t="shared" si="566"/>
        <v>4.4.93.39.99</v>
      </c>
      <c r="H3681" s="23" t="s">
        <v>80</v>
      </c>
      <c r="I3681" s="29" t="str">
        <f t="shared" si="565"/>
        <v>A</v>
      </c>
      <c r="J3681" s="38">
        <f t="shared" si="567"/>
        <v>5</v>
      </c>
      <c r="K3681" s="39" t="s">
        <v>47</v>
      </c>
      <c r="L3681" s="38" t="s">
        <v>771</v>
      </c>
      <c r="M3681" s="38" t="s">
        <v>545</v>
      </c>
      <c r="N3681" s="67" t="s">
        <v>814</v>
      </c>
      <c r="O3681" s="62" t="s">
        <v>805</v>
      </c>
      <c r="T3681" s="6"/>
    </row>
    <row r="3682" spans="2:20" x14ac:dyDescent="0.25">
      <c r="B3682" s="30" t="s">
        <v>227</v>
      </c>
      <c r="C3682" s="31" t="s">
        <v>227</v>
      </c>
      <c r="D3682" s="31" t="s">
        <v>223</v>
      </c>
      <c r="E3682" s="31" t="s">
        <v>153</v>
      </c>
      <c r="F3682" s="31" t="s">
        <v>186</v>
      </c>
      <c r="G3682" s="32" t="str">
        <f t="shared" si="566"/>
        <v>4.4.93.40.00</v>
      </c>
      <c r="H3682" s="33" t="s">
        <v>254</v>
      </c>
      <c r="I3682" s="34" t="str">
        <f t="shared" si="565"/>
        <v>S</v>
      </c>
      <c r="J3682" s="32">
        <f t="shared" si="567"/>
        <v>4</v>
      </c>
      <c r="K3682" s="35" t="s">
        <v>46</v>
      </c>
      <c r="L3682" s="32" t="s">
        <v>770</v>
      </c>
      <c r="M3682" s="32" t="s">
        <v>545</v>
      </c>
      <c r="N3682" s="59" t="s">
        <v>549</v>
      </c>
      <c r="O3682" s="61" t="s">
        <v>554</v>
      </c>
      <c r="T3682" s="6"/>
    </row>
    <row r="3683" spans="2:20" x14ac:dyDescent="0.25">
      <c r="B3683" s="36" t="s">
        <v>227</v>
      </c>
      <c r="C3683" s="36" t="s">
        <v>227</v>
      </c>
      <c r="D3683" s="37" t="s">
        <v>223</v>
      </c>
      <c r="E3683" s="37" t="s">
        <v>153</v>
      </c>
      <c r="F3683" s="37" t="s">
        <v>173</v>
      </c>
      <c r="G3683" s="38" t="str">
        <f t="shared" si="566"/>
        <v>4.4.93.40.01</v>
      </c>
      <c r="H3683" s="23" t="s">
        <v>495</v>
      </c>
      <c r="I3683" s="38" t="str">
        <f t="shared" si="565"/>
        <v>A</v>
      </c>
      <c r="J3683" s="38">
        <f t="shared" si="567"/>
        <v>5</v>
      </c>
      <c r="K3683" s="39" t="s">
        <v>47</v>
      </c>
      <c r="L3683" s="38" t="s">
        <v>770</v>
      </c>
      <c r="M3683" s="38" t="s">
        <v>545</v>
      </c>
      <c r="N3683" s="59" t="s">
        <v>549</v>
      </c>
      <c r="O3683" s="62" t="s">
        <v>554</v>
      </c>
      <c r="T3683" s="6"/>
    </row>
    <row r="3684" spans="2:20" x14ac:dyDescent="0.25">
      <c r="B3684" s="36" t="s">
        <v>227</v>
      </c>
      <c r="C3684" s="36" t="s">
        <v>227</v>
      </c>
      <c r="D3684" s="37" t="s">
        <v>223</v>
      </c>
      <c r="E3684" s="37">
        <v>40</v>
      </c>
      <c r="F3684" s="37" t="s">
        <v>139</v>
      </c>
      <c r="G3684" s="38" t="str">
        <f t="shared" si="566"/>
        <v>4.4.93.40.03</v>
      </c>
      <c r="H3684" s="23" t="s">
        <v>353</v>
      </c>
      <c r="I3684" s="38" t="str">
        <f t="shared" si="565"/>
        <v>A</v>
      </c>
      <c r="J3684" s="38">
        <f t="shared" si="567"/>
        <v>5</v>
      </c>
      <c r="K3684" s="39" t="s">
        <v>47</v>
      </c>
      <c r="L3684" s="38" t="s">
        <v>770</v>
      </c>
      <c r="M3684" s="38" t="s">
        <v>545</v>
      </c>
      <c r="N3684" s="59" t="s">
        <v>549</v>
      </c>
      <c r="O3684" s="62" t="s">
        <v>554</v>
      </c>
      <c r="T3684" s="6"/>
    </row>
    <row r="3685" spans="2:20" x14ac:dyDescent="0.25">
      <c r="B3685" s="36" t="s">
        <v>227</v>
      </c>
      <c r="C3685" s="36" t="s">
        <v>227</v>
      </c>
      <c r="D3685" s="37" t="s">
        <v>223</v>
      </c>
      <c r="E3685" s="37">
        <v>40</v>
      </c>
      <c r="F3685" s="37" t="s">
        <v>140</v>
      </c>
      <c r="G3685" s="38" t="str">
        <f t="shared" si="566"/>
        <v>4.4.93.40.04</v>
      </c>
      <c r="H3685" s="23" t="s">
        <v>354</v>
      </c>
      <c r="I3685" s="38" t="str">
        <f t="shared" si="565"/>
        <v>A</v>
      </c>
      <c r="J3685" s="38">
        <f t="shared" si="567"/>
        <v>5</v>
      </c>
      <c r="K3685" s="39" t="s">
        <v>47</v>
      </c>
      <c r="L3685" s="38" t="s">
        <v>770</v>
      </c>
      <c r="M3685" s="38" t="s">
        <v>545</v>
      </c>
      <c r="N3685" s="59" t="s">
        <v>549</v>
      </c>
      <c r="O3685" s="62" t="s">
        <v>554</v>
      </c>
      <c r="T3685" s="6"/>
    </row>
    <row r="3686" spans="2:20" x14ac:dyDescent="0.25">
      <c r="B3686" s="36" t="s">
        <v>227</v>
      </c>
      <c r="C3686" s="36" t="s">
        <v>227</v>
      </c>
      <c r="D3686" s="37" t="s">
        <v>223</v>
      </c>
      <c r="E3686" s="37">
        <v>40</v>
      </c>
      <c r="F3686" s="37" t="s">
        <v>141</v>
      </c>
      <c r="G3686" s="38" t="str">
        <f t="shared" si="566"/>
        <v>4.4.93.40.05</v>
      </c>
      <c r="H3686" s="23" t="s">
        <v>355</v>
      </c>
      <c r="I3686" s="38" t="str">
        <f t="shared" si="565"/>
        <v>A</v>
      </c>
      <c r="J3686" s="38">
        <f t="shared" si="567"/>
        <v>5</v>
      </c>
      <c r="K3686" s="39" t="s">
        <v>47</v>
      </c>
      <c r="L3686" s="38" t="s">
        <v>770</v>
      </c>
      <c r="M3686" s="38" t="s">
        <v>545</v>
      </c>
      <c r="N3686" s="59" t="s">
        <v>549</v>
      </c>
      <c r="O3686" s="62" t="s">
        <v>554</v>
      </c>
      <c r="T3686" s="6"/>
    </row>
    <row r="3687" spans="2:20" x14ac:dyDescent="0.25">
      <c r="B3687" s="36" t="s">
        <v>227</v>
      </c>
      <c r="C3687" s="36" t="s">
        <v>227</v>
      </c>
      <c r="D3687" s="37" t="s">
        <v>223</v>
      </c>
      <c r="E3687" s="37" t="s">
        <v>153</v>
      </c>
      <c r="F3687" s="37" t="s">
        <v>142</v>
      </c>
      <c r="G3687" s="38" t="str">
        <f t="shared" si="566"/>
        <v>4.4.93.40.06</v>
      </c>
      <c r="H3687" s="23" t="s">
        <v>496</v>
      </c>
      <c r="I3687" s="38" t="str">
        <f t="shared" si="565"/>
        <v>A</v>
      </c>
      <c r="J3687" s="38">
        <f t="shared" si="567"/>
        <v>5</v>
      </c>
      <c r="K3687" s="39" t="s">
        <v>47</v>
      </c>
      <c r="L3687" s="38" t="s">
        <v>770</v>
      </c>
      <c r="M3687" s="38" t="s">
        <v>545</v>
      </c>
      <c r="N3687" s="59" t="s">
        <v>549</v>
      </c>
      <c r="O3687" s="62" t="s">
        <v>554</v>
      </c>
      <c r="T3687" s="6"/>
    </row>
    <row r="3688" spans="2:20" x14ac:dyDescent="0.25">
      <c r="B3688" s="36" t="s">
        <v>227</v>
      </c>
      <c r="C3688" s="36" t="s">
        <v>227</v>
      </c>
      <c r="D3688" s="37" t="s">
        <v>223</v>
      </c>
      <c r="E3688" s="37">
        <v>40</v>
      </c>
      <c r="F3688" s="37" t="s">
        <v>143</v>
      </c>
      <c r="G3688" s="38" t="str">
        <f t="shared" si="566"/>
        <v>4.4.93.40.07</v>
      </c>
      <c r="H3688" s="23" t="s">
        <v>356</v>
      </c>
      <c r="I3688" s="38" t="str">
        <f t="shared" si="565"/>
        <v>A</v>
      </c>
      <c r="J3688" s="38">
        <f t="shared" si="567"/>
        <v>5</v>
      </c>
      <c r="K3688" s="39" t="s">
        <v>47</v>
      </c>
      <c r="L3688" s="38" t="s">
        <v>770</v>
      </c>
      <c r="M3688" s="38" t="s">
        <v>545</v>
      </c>
      <c r="N3688" s="59" t="s">
        <v>549</v>
      </c>
      <c r="O3688" s="62" t="s">
        <v>554</v>
      </c>
      <c r="T3688" s="6"/>
    </row>
    <row r="3689" spans="2:20" x14ac:dyDescent="0.25">
      <c r="B3689" s="36" t="s">
        <v>227</v>
      </c>
      <c r="C3689" s="36" t="s">
        <v>227</v>
      </c>
      <c r="D3689" s="37" t="s">
        <v>223</v>
      </c>
      <c r="E3689" s="37">
        <v>40</v>
      </c>
      <c r="F3689" s="37" t="s">
        <v>144</v>
      </c>
      <c r="G3689" s="38" t="str">
        <f t="shared" si="566"/>
        <v>4.4.93.40.08</v>
      </c>
      <c r="H3689" s="23" t="s">
        <v>357</v>
      </c>
      <c r="I3689" s="38" t="str">
        <f t="shared" si="565"/>
        <v>A</v>
      </c>
      <c r="J3689" s="38">
        <f t="shared" si="567"/>
        <v>5</v>
      </c>
      <c r="K3689" s="39" t="s">
        <v>47</v>
      </c>
      <c r="L3689" s="38" t="s">
        <v>770</v>
      </c>
      <c r="M3689" s="38" t="s">
        <v>545</v>
      </c>
      <c r="N3689" s="59" t="s">
        <v>549</v>
      </c>
      <c r="O3689" s="62" t="s">
        <v>554</v>
      </c>
      <c r="T3689" s="6"/>
    </row>
    <row r="3690" spans="2:20" x14ac:dyDescent="0.25">
      <c r="B3690" s="36" t="s">
        <v>227</v>
      </c>
      <c r="C3690" s="36" t="s">
        <v>227</v>
      </c>
      <c r="D3690" s="37" t="s">
        <v>223</v>
      </c>
      <c r="E3690" s="37">
        <v>40</v>
      </c>
      <c r="F3690" s="37" t="s">
        <v>174</v>
      </c>
      <c r="G3690" s="38" t="str">
        <f t="shared" si="566"/>
        <v>4.4.93.40.09</v>
      </c>
      <c r="H3690" s="23" t="s">
        <v>358</v>
      </c>
      <c r="I3690" s="38" t="str">
        <f t="shared" si="565"/>
        <v>A</v>
      </c>
      <c r="J3690" s="38">
        <f t="shared" si="567"/>
        <v>5</v>
      </c>
      <c r="K3690" s="39" t="s">
        <v>47</v>
      </c>
      <c r="L3690" s="38" t="s">
        <v>770</v>
      </c>
      <c r="M3690" s="38" t="s">
        <v>545</v>
      </c>
      <c r="N3690" s="59" t="s">
        <v>549</v>
      </c>
      <c r="O3690" s="62" t="s">
        <v>554</v>
      </c>
      <c r="T3690" s="6"/>
    </row>
    <row r="3691" spans="2:20" x14ac:dyDescent="0.25">
      <c r="B3691" s="36" t="s">
        <v>227</v>
      </c>
      <c r="C3691" s="36" t="s">
        <v>227</v>
      </c>
      <c r="D3691" s="37" t="s">
        <v>223</v>
      </c>
      <c r="E3691" s="37">
        <v>40</v>
      </c>
      <c r="F3691" s="37" t="s">
        <v>183</v>
      </c>
      <c r="G3691" s="38" t="str">
        <f t="shared" si="566"/>
        <v>4.4.93.40.10</v>
      </c>
      <c r="H3691" s="23" t="s">
        <v>359</v>
      </c>
      <c r="I3691" s="38" t="str">
        <f t="shared" si="565"/>
        <v>A</v>
      </c>
      <c r="J3691" s="38">
        <f t="shared" si="567"/>
        <v>5</v>
      </c>
      <c r="K3691" s="39" t="s">
        <v>47</v>
      </c>
      <c r="L3691" s="38" t="s">
        <v>770</v>
      </c>
      <c r="M3691" s="38" t="s">
        <v>545</v>
      </c>
      <c r="N3691" s="59" t="s">
        <v>549</v>
      </c>
      <c r="O3691" s="62" t="s">
        <v>554</v>
      </c>
      <c r="T3691" s="6"/>
    </row>
    <row r="3692" spans="2:20" x14ac:dyDescent="0.25">
      <c r="B3692" s="36" t="s">
        <v>227</v>
      </c>
      <c r="C3692" s="36" t="s">
        <v>227</v>
      </c>
      <c r="D3692" s="37" t="s">
        <v>223</v>
      </c>
      <c r="E3692" s="37">
        <v>40</v>
      </c>
      <c r="F3692" s="37" t="s">
        <v>175</v>
      </c>
      <c r="G3692" s="38" t="str">
        <f t="shared" si="566"/>
        <v>4.4.93.40.11</v>
      </c>
      <c r="H3692" s="23" t="s">
        <v>360</v>
      </c>
      <c r="I3692" s="38" t="str">
        <f t="shared" si="565"/>
        <v>A</v>
      </c>
      <c r="J3692" s="38">
        <f t="shared" si="567"/>
        <v>5</v>
      </c>
      <c r="K3692" s="39" t="s">
        <v>47</v>
      </c>
      <c r="L3692" s="38" t="s">
        <v>770</v>
      </c>
      <c r="M3692" s="38" t="s">
        <v>545</v>
      </c>
      <c r="N3692" s="59" t="s">
        <v>549</v>
      </c>
      <c r="O3692" s="62" t="s">
        <v>554</v>
      </c>
      <c r="T3692" s="6"/>
    </row>
    <row r="3693" spans="2:20" x14ac:dyDescent="0.25">
      <c r="B3693" s="36" t="s">
        <v>227</v>
      </c>
      <c r="C3693" s="36" t="s">
        <v>227</v>
      </c>
      <c r="D3693" s="37" t="s">
        <v>223</v>
      </c>
      <c r="E3693" s="37" t="s">
        <v>153</v>
      </c>
      <c r="F3693" s="37" t="s">
        <v>145</v>
      </c>
      <c r="G3693" s="38" t="str">
        <f t="shared" si="566"/>
        <v>4.4.93.40.12</v>
      </c>
      <c r="H3693" s="23" t="s">
        <v>497</v>
      </c>
      <c r="I3693" s="38" t="str">
        <f t="shared" si="565"/>
        <v>A</v>
      </c>
      <c r="J3693" s="38">
        <f t="shared" si="567"/>
        <v>5</v>
      </c>
      <c r="K3693" s="39" t="s">
        <v>47</v>
      </c>
      <c r="L3693" s="38" t="s">
        <v>770</v>
      </c>
      <c r="M3693" s="38" t="s">
        <v>545</v>
      </c>
      <c r="N3693" s="59" t="s">
        <v>549</v>
      </c>
      <c r="O3693" s="62" t="s">
        <v>554</v>
      </c>
      <c r="T3693" s="6"/>
    </row>
    <row r="3694" spans="2:20" x14ac:dyDescent="0.25">
      <c r="B3694" s="36" t="s">
        <v>227</v>
      </c>
      <c r="C3694" s="36" t="s">
        <v>227</v>
      </c>
      <c r="D3694" s="37" t="s">
        <v>223</v>
      </c>
      <c r="E3694" s="37" t="s">
        <v>153</v>
      </c>
      <c r="F3694" s="37" t="s">
        <v>176</v>
      </c>
      <c r="G3694" s="38" t="str">
        <f t="shared" si="566"/>
        <v>4.4.93.40.14</v>
      </c>
      <c r="H3694" s="23" t="s">
        <v>498</v>
      </c>
      <c r="I3694" s="38" t="str">
        <f t="shared" si="565"/>
        <v>A</v>
      </c>
      <c r="J3694" s="38">
        <f t="shared" si="567"/>
        <v>5</v>
      </c>
      <c r="K3694" s="39" t="s">
        <v>47</v>
      </c>
      <c r="L3694" s="38" t="s">
        <v>770</v>
      </c>
      <c r="M3694" s="38" t="s">
        <v>545</v>
      </c>
      <c r="N3694" s="59" t="s">
        <v>549</v>
      </c>
      <c r="O3694" s="62" t="s">
        <v>554</v>
      </c>
      <c r="T3694" s="6"/>
    </row>
    <row r="3695" spans="2:20" x14ac:dyDescent="0.25">
      <c r="B3695" s="36" t="s">
        <v>227</v>
      </c>
      <c r="C3695" s="36" t="s">
        <v>227</v>
      </c>
      <c r="D3695" s="37" t="s">
        <v>223</v>
      </c>
      <c r="E3695" s="37">
        <v>40</v>
      </c>
      <c r="F3695" s="37">
        <v>15</v>
      </c>
      <c r="G3695" s="38" t="str">
        <f t="shared" si="566"/>
        <v>4.4.93.40.15</v>
      </c>
      <c r="H3695" s="23" t="s">
        <v>361</v>
      </c>
      <c r="I3695" s="38" t="str">
        <f t="shared" si="565"/>
        <v>A</v>
      </c>
      <c r="J3695" s="38">
        <f t="shared" si="567"/>
        <v>5</v>
      </c>
      <c r="K3695" s="39" t="s">
        <v>47</v>
      </c>
      <c r="L3695" s="38" t="s">
        <v>770</v>
      </c>
      <c r="M3695" s="38" t="s">
        <v>545</v>
      </c>
      <c r="N3695" s="59" t="s">
        <v>549</v>
      </c>
      <c r="O3695" s="62" t="s">
        <v>554</v>
      </c>
      <c r="T3695" s="6"/>
    </row>
    <row r="3696" spans="2:20" x14ac:dyDescent="0.25">
      <c r="B3696" s="36" t="s">
        <v>227</v>
      </c>
      <c r="C3696" s="36" t="s">
        <v>227</v>
      </c>
      <c r="D3696" s="37" t="s">
        <v>223</v>
      </c>
      <c r="E3696" s="37">
        <v>40</v>
      </c>
      <c r="F3696" s="37">
        <v>16</v>
      </c>
      <c r="G3696" s="38" t="str">
        <f t="shared" si="566"/>
        <v>4.4.93.40.16</v>
      </c>
      <c r="H3696" s="23" t="s">
        <v>362</v>
      </c>
      <c r="I3696" s="38" t="str">
        <f t="shared" si="565"/>
        <v>A</v>
      </c>
      <c r="J3696" s="38">
        <f t="shared" si="567"/>
        <v>5</v>
      </c>
      <c r="K3696" s="39" t="s">
        <v>47</v>
      </c>
      <c r="L3696" s="38" t="s">
        <v>770</v>
      </c>
      <c r="M3696" s="38" t="s">
        <v>545</v>
      </c>
      <c r="N3696" s="59" t="s">
        <v>549</v>
      </c>
      <c r="O3696" s="62" t="s">
        <v>554</v>
      </c>
      <c r="T3696" s="6"/>
    </row>
    <row r="3697" spans="2:26" x14ac:dyDescent="0.25">
      <c r="B3697" s="36" t="s">
        <v>227</v>
      </c>
      <c r="C3697" s="36" t="s">
        <v>227</v>
      </c>
      <c r="D3697" s="37" t="s">
        <v>223</v>
      </c>
      <c r="E3697" s="37">
        <v>40</v>
      </c>
      <c r="F3697" s="37">
        <v>17</v>
      </c>
      <c r="G3697" s="38" t="str">
        <f t="shared" si="566"/>
        <v>4.4.93.40.17</v>
      </c>
      <c r="H3697" s="23" t="s">
        <v>363</v>
      </c>
      <c r="I3697" s="38" t="str">
        <f t="shared" si="565"/>
        <v>A</v>
      </c>
      <c r="J3697" s="38">
        <f t="shared" si="567"/>
        <v>5</v>
      </c>
      <c r="K3697" s="39" t="s">
        <v>47</v>
      </c>
      <c r="L3697" s="38" t="s">
        <v>770</v>
      </c>
      <c r="M3697" s="38" t="s">
        <v>545</v>
      </c>
      <c r="N3697" s="59" t="s">
        <v>549</v>
      </c>
      <c r="O3697" s="62" t="s">
        <v>554</v>
      </c>
      <c r="T3697" s="6"/>
    </row>
    <row r="3698" spans="2:26" x14ac:dyDescent="0.25">
      <c r="B3698" s="36" t="s">
        <v>227</v>
      </c>
      <c r="C3698" s="36" t="s">
        <v>227</v>
      </c>
      <c r="D3698" s="37" t="s">
        <v>223</v>
      </c>
      <c r="E3698" s="37">
        <v>40</v>
      </c>
      <c r="F3698" s="37">
        <v>21</v>
      </c>
      <c r="G3698" s="38" t="str">
        <f t="shared" si="566"/>
        <v>4.4.93.40.21</v>
      </c>
      <c r="H3698" s="23" t="s">
        <v>364</v>
      </c>
      <c r="I3698" s="38" t="str">
        <f t="shared" si="565"/>
        <v>A</v>
      </c>
      <c r="J3698" s="38">
        <f t="shared" si="567"/>
        <v>5</v>
      </c>
      <c r="K3698" s="39" t="s">
        <v>47</v>
      </c>
      <c r="L3698" s="38" t="s">
        <v>770</v>
      </c>
      <c r="M3698" s="38" t="s">
        <v>545</v>
      </c>
      <c r="N3698" s="59" t="s">
        <v>549</v>
      </c>
      <c r="O3698" s="62" t="s">
        <v>554</v>
      </c>
      <c r="T3698" s="6"/>
    </row>
    <row r="3699" spans="2:26" x14ac:dyDescent="0.25">
      <c r="B3699" s="36" t="s">
        <v>227</v>
      </c>
      <c r="C3699" s="36" t="s">
        <v>227</v>
      </c>
      <c r="D3699" s="37" t="s">
        <v>223</v>
      </c>
      <c r="E3699" s="37" t="s">
        <v>153</v>
      </c>
      <c r="F3699" s="37" t="s">
        <v>191</v>
      </c>
      <c r="G3699" s="38" t="str">
        <f t="shared" si="566"/>
        <v>4.4.93.40.99</v>
      </c>
      <c r="H3699" s="23" t="s">
        <v>370</v>
      </c>
      <c r="I3699" s="38" t="str">
        <f t="shared" si="565"/>
        <v>A</v>
      </c>
      <c r="J3699" s="38">
        <f t="shared" si="567"/>
        <v>5</v>
      </c>
      <c r="K3699" s="39" t="s">
        <v>47</v>
      </c>
      <c r="L3699" s="38" t="s">
        <v>770</v>
      </c>
      <c r="M3699" s="38" t="s">
        <v>545</v>
      </c>
      <c r="N3699" s="59" t="s">
        <v>549</v>
      </c>
      <c r="O3699" s="62" t="s">
        <v>554</v>
      </c>
      <c r="T3699" s="6"/>
    </row>
    <row r="3700" spans="2:26" x14ac:dyDescent="0.25">
      <c r="B3700" s="30" t="s">
        <v>227</v>
      </c>
      <c r="C3700" s="31" t="s">
        <v>227</v>
      </c>
      <c r="D3700" s="31" t="s">
        <v>223</v>
      </c>
      <c r="E3700" s="31" t="s">
        <v>192</v>
      </c>
      <c r="F3700" s="31" t="s">
        <v>186</v>
      </c>
      <c r="G3700" s="32" t="str">
        <f t="shared" si="566"/>
        <v>4.4.93.51.00</v>
      </c>
      <c r="H3700" s="41" t="s">
        <v>119</v>
      </c>
      <c r="I3700" s="34" t="str">
        <f t="shared" si="565"/>
        <v>S</v>
      </c>
      <c r="J3700" s="32">
        <f t="shared" si="567"/>
        <v>4</v>
      </c>
      <c r="K3700" s="35" t="s">
        <v>46</v>
      </c>
      <c r="L3700" s="32" t="s">
        <v>770</v>
      </c>
      <c r="M3700" s="32" t="s">
        <v>544</v>
      </c>
      <c r="N3700" s="59" t="s">
        <v>549</v>
      </c>
      <c r="O3700" s="61" t="s">
        <v>554</v>
      </c>
      <c r="Q3700" s="2" t="str">
        <f>B3700&amp;"."&amp;C3700&amp;"."&amp;D3700&amp;"."&amp;E3700&amp;"."&amp;F3700</f>
        <v>4.4.93.51.00</v>
      </c>
      <c r="R3700" s="2" t="str">
        <f>SUBSTITUTE(Q3700,".","")</f>
        <v>44935100</v>
      </c>
      <c r="S3700" s="2" t="b">
        <f>R3700=T3700</f>
        <v>1</v>
      </c>
      <c r="T3700" s="6" t="str">
        <f>TRIM(SUBSTITUTE(TEXT(G3700,"00000000"),".",""))</f>
        <v>44935100</v>
      </c>
      <c r="V3700" s="9" t="str">
        <f>IF(IFERROR(SEARCH("Último",K3700),0)&gt;0,"A","S")</f>
        <v>S</v>
      </c>
      <c r="W3700" s="2" t="b">
        <f>V3700=I3700</f>
        <v>1</v>
      </c>
      <c r="Y3700" s="2" t="str">
        <f>G3700&amp;" - "&amp;H3700</f>
        <v>4.4.93.51.00 - OBRAS E INSTALAÇÕES</v>
      </c>
      <c r="Z3700" s="2" t="s">
        <v>549</v>
      </c>
    </row>
    <row r="3701" spans="2:26" x14ac:dyDescent="0.25">
      <c r="B3701" s="36" t="s">
        <v>227</v>
      </c>
      <c r="C3701" s="37" t="s">
        <v>227</v>
      </c>
      <c r="D3701" s="37" t="s">
        <v>223</v>
      </c>
      <c r="E3701" s="37" t="s">
        <v>192</v>
      </c>
      <c r="F3701" s="37" t="s">
        <v>143</v>
      </c>
      <c r="G3701" s="38" t="str">
        <f t="shared" si="566"/>
        <v>4.4.93.51.07</v>
      </c>
      <c r="H3701" s="23" t="s">
        <v>715</v>
      </c>
      <c r="I3701" s="38" t="str">
        <f t="shared" si="565"/>
        <v>A</v>
      </c>
      <c r="J3701" s="38">
        <f t="shared" si="567"/>
        <v>5</v>
      </c>
      <c r="K3701" s="39" t="s">
        <v>47</v>
      </c>
      <c r="L3701" s="38" t="s">
        <v>770</v>
      </c>
      <c r="M3701" s="38" t="s">
        <v>545</v>
      </c>
      <c r="N3701" s="59" t="s">
        <v>549</v>
      </c>
      <c r="O3701" s="62" t="s">
        <v>554</v>
      </c>
      <c r="T3701" s="6"/>
    </row>
    <row r="3702" spans="2:26" x14ac:dyDescent="0.25">
      <c r="B3702" s="36" t="s">
        <v>227</v>
      </c>
      <c r="C3702" s="37" t="s">
        <v>227</v>
      </c>
      <c r="D3702" s="37" t="s">
        <v>223</v>
      </c>
      <c r="E3702" s="37" t="s">
        <v>192</v>
      </c>
      <c r="F3702" s="37" t="s">
        <v>217</v>
      </c>
      <c r="G3702" s="38" t="str">
        <f t="shared" si="566"/>
        <v>4.4.93.51.80</v>
      </c>
      <c r="H3702" s="23" t="s">
        <v>7</v>
      </c>
      <c r="I3702" s="38" t="str">
        <f t="shared" si="565"/>
        <v>A</v>
      </c>
      <c r="J3702" s="38">
        <f t="shared" si="567"/>
        <v>5</v>
      </c>
      <c r="K3702" s="39" t="s">
        <v>47</v>
      </c>
      <c r="L3702" s="38" t="s">
        <v>770</v>
      </c>
      <c r="M3702" s="38" t="s">
        <v>545</v>
      </c>
      <c r="N3702" s="59" t="s">
        <v>549</v>
      </c>
      <c r="O3702" s="62" t="s">
        <v>554</v>
      </c>
      <c r="T3702" s="6"/>
    </row>
    <row r="3703" spans="2:26" x14ac:dyDescent="0.25">
      <c r="B3703" s="36" t="s">
        <v>227</v>
      </c>
      <c r="C3703" s="37" t="s">
        <v>227</v>
      </c>
      <c r="D3703" s="37" t="s">
        <v>223</v>
      </c>
      <c r="E3703" s="37" t="s">
        <v>192</v>
      </c>
      <c r="F3703" s="37" t="s">
        <v>233</v>
      </c>
      <c r="G3703" s="38" t="str">
        <f t="shared" si="566"/>
        <v>4.4.93.51.91</v>
      </c>
      <c r="H3703" s="23" t="s">
        <v>6</v>
      </c>
      <c r="I3703" s="38" t="str">
        <f t="shared" si="565"/>
        <v>A</v>
      </c>
      <c r="J3703" s="38">
        <f t="shared" si="567"/>
        <v>5</v>
      </c>
      <c r="K3703" s="39" t="s">
        <v>47</v>
      </c>
      <c r="L3703" s="38" t="s">
        <v>770</v>
      </c>
      <c r="M3703" s="38" t="s">
        <v>545</v>
      </c>
      <c r="N3703" s="59" t="s">
        <v>549</v>
      </c>
      <c r="O3703" s="62" t="s">
        <v>554</v>
      </c>
      <c r="T3703" s="6"/>
    </row>
    <row r="3704" spans="2:26" x14ac:dyDescent="0.25">
      <c r="B3704" s="36" t="s">
        <v>227</v>
      </c>
      <c r="C3704" s="37" t="s">
        <v>227</v>
      </c>
      <c r="D3704" s="37" t="s">
        <v>223</v>
      </c>
      <c r="E3704" s="37" t="s">
        <v>192</v>
      </c>
      <c r="F3704" s="37" t="s">
        <v>185</v>
      </c>
      <c r="G3704" s="38" t="str">
        <f t="shared" si="566"/>
        <v>4.4.93.51.92</v>
      </c>
      <c r="H3704" s="23" t="s">
        <v>716</v>
      </c>
      <c r="I3704" s="38" t="str">
        <f t="shared" si="565"/>
        <v>A</v>
      </c>
      <c r="J3704" s="38">
        <f t="shared" si="567"/>
        <v>5</v>
      </c>
      <c r="K3704" s="39" t="s">
        <v>47</v>
      </c>
      <c r="L3704" s="38" t="s">
        <v>770</v>
      </c>
      <c r="M3704" s="38" t="s">
        <v>545</v>
      </c>
      <c r="N3704" s="59" t="s">
        <v>549</v>
      </c>
      <c r="O3704" s="62" t="s">
        <v>554</v>
      </c>
      <c r="T3704" s="6"/>
    </row>
    <row r="3705" spans="2:26" x14ac:dyDescent="0.25">
      <c r="B3705" s="36" t="s">
        <v>227</v>
      </c>
      <c r="C3705" s="37" t="s">
        <v>227</v>
      </c>
      <c r="D3705" s="37" t="s">
        <v>223</v>
      </c>
      <c r="E3705" s="37" t="s">
        <v>192</v>
      </c>
      <c r="F3705" s="37" t="s">
        <v>223</v>
      </c>
      <c r="G3705" s="38" t="str">
        <f t="shared" si="566"/>
        <v>4.4.93.51.93</v>
      </c>
      <c r="H3705" s="23" t="s">
        <v>717</v>
      </c>
      <c r="I3705" s="38" t="str">
        <f t="shared" si="565"/>
        <v>A</v>
      </c>
      <c r="J3705" s="38">
        <f t="shared" si="567"/>
        <v>5</v>
      </c>
      <c r="K3705" s="39" t="s">
        <v>47</v>
      </c>
      <c r="L3705" s="38" t="s">
        <v>770</v>
      </c>
      <c r="M3705" s="38" t="s">
        <v>545</v>
      </c>
      <c r="N3705" s="59" t="s">
        <v>549</v>
      </c>
      <c r="O3705" s="62" t="s">
        <v>554</v>
      </c>
      <c r="T3705" s="6"/>
    </row>
    <row r="3706" spans="2:26" x14ac:dyDescent="0.25">
      <c r="B3706" s="36" t="s">
        <v>227</v>
      </c>
      <c r="C3706" s="37" t="s">
        <v>227</v>
      </c>
      <c r="D3706" s="37" t="s">
        <v>223</v>
      </c>
      <c r="E3706" s="37" t="s">
        <v>192</v>
      </c>
      <c r="F3706" s="37" t="s">
        <v>413</v>
      </c>
      <c r="G3706" s="38" t="str">
        <f t="shared" si="566"/>
        <v>4.4.93.51.97</v>
      </c>
      <c r="H3706" s="23" t="s">
        <v>718</v>
      </c>
      <c r="I3706" s="38" t="str">
        <f t="shared" si="565"/>
        <v>A</v>
      </c>
      <c r="J3706" s="38">
        <f t="shared" si="567"/>
        <v>5</v>
      </c>
      <c r="K3706" s="39" t="s">
        <v>47</v>
      </c>
      <c r="L3706" s="38" t="s">
        <v>770</v>
      </c>
      <c r="M3706" s="38" t="s">
        <v>545</v>
      </c>
      <c r="N3706" s="59" t="s">
        <v>549</v>
      </c>
      <c r="O3706" s="62" t="s">
        <v>554</v>
      </c>
      <c r="T3706" s="6"/>
    </row>
    <row r="3707" spans="2:26" x14ac:dyDescent="0.25">
      <c r="B3707" s="36" t="s">
        <v>227</v>
      </c>
      <c r="C3707" s="37" t="s">
        <v>227</v>
      </c>
      <c r="D3707" s="37" t="s">
        <v>223</v>
      </c>
      <c r="E3707" s="37" t="s">
        <v>192</v>
      </c>
      <c r="F3707" s="37" t="s">
        <v>414</v>
      </c>
      <c r="G3707" s="38" t="str">
        <f t="shared" si="566"/>
        <v>4.4.93.51.98</v>
      </c>
      <c r="H3707" s="23" t="s">
        <v>719</v>
      </c>
      <c r="I3707" s="38" t="str">
        <f t="shared" si="565"/>
        <v>A</v>
      </c>
      <c r="J3707" s="38">
        <f t="shared" si="567"/>
        <v>5</v>
      </c>
      <c r="K3707" s="39" t="s">
        <v>47</v>
      </c>
      <c r="L3707" s="38" t="s">
        <v>770</v>
      </c>
      <c r="M3707" s="38" t="s">
        <v>545</v>
      </c>
      <c r="N3707" s="59" t="s">
        <v>549</v>
      </c>
      <c r="O3707" s="62" t="s">
        <v>554</v>
      </c>
      <c r="T3707" s="6"/>
    </row>
    <row r="3708" spans="2:26" x14ac:dyDescent="0.25">
      <c r="B3708" s="36" t="s">
        <v>227</v>
      </c>
      <c r="C3708" s="37" t="s">
        <v>227</v>
      </c>
      <c r="D3708" s="37" t="s">
        <v>223</v>
      </c>
      <c r="E3708" s="37" t="s">
        <v>192</v>
      </c>
      <c r="F3708" s="37" t="s">
        <v>191</v>
      </c>
      <c r="G3708" s="38" t="str">
        <f t="shared" si="566"/>
        <v>4.4.93.51.99</v>
      </c>
      <c r="H3708" s="23" t="s">
        <v>513</v>
      </c>
      <c r="I3708" s="38" t="str">
        <f t="shared" si="565"/>
        <v>A</v>
      </c>
      <c r="J3708" s="38">
        <f t="shared" si="567"/>
        <v>5</v>
      </c>
      <c r="K3708" s="39" t="s">
        <v>47</v>
      </c>
      <c r="L3708" s="38" t="s">
        <v>770</v>
      </c>
      <c r="M3708" s="38" t="s">
        <v>545</v>
      </c>
      <c r="N3708" s="59" t="s">
        <v>549</v>
      </c>
      <c r="O3708" s="62" t="s">
        <v>554</v>
      </c>
      <c r="T3708" s="6"/>
    </row>
    <row r="3709" spans="2:26" x14ac:dyDescent="0.25">
      <c r="B3709" s="30" t="s">
        <v>227</v>
      </c>
      <c r="C3709" s="31" t="s">
        <v>227</v>
      </c>
      <c r="D3709" s="31" t="s">
        <v>223</v>
      </c>
      <c r="E3709" s="31" t="s">
        <v>193</v>
      </c>
      <c r="F3709" s="31" t="s">
        <v>186</v>
      </c>
      <c r="G3709" s="32" t="str">
        <f t="shared" si="566"/>
        <v>4.4.93.52.00</v>
      </c>
      <c r="H3709" s="41" t="s">
        <v>120</v>
      </c>
      <c r="I3709" s="32" t="str">
        <f t="shared" si="565"/>
        <v>S</v>
      </c>
      <c r="J3709" s="32">
        <f t="shared" si="567"/>
        <v>4</v>
      </c>
      <c r="K3709" s="35" t="s">
        <v>46</v>
      </c>
      <c r="L3709" s="32" t="s">
        <v>770</v>
      </c>
      <c r="M3709" s="32" t="s">
        <v>544</v>
      </c>
      <c r="N3709" s="59" t="s">
        <v>549</v>
      </c>
      <c r="O3709" s="61" t="s">
        <v>554</v>
      </c>
      <c r="Q3709" s="2" t="str">
        <f t="shared" ref="Q3709:Q3746" si="568">B3709&amp;"."&amp;C3709&amp;"."&amp;D3709&amp;"."&amp;E3709&amp;"."&amp;F3709</f>
        <v>4.4.93.52.00</v>
      </c>
      <c r="R3709" s="2" t="str">
        <f t="shared" ref="R3709:R3746" si="569">SUBSTITUTE(Q3709,".","")</f>
        <v>44935200</v>
      </c>
      <c r="S3709" s="2" t="b">
        <f t="shared" ref="S3709:S3746" si="570">R3709=T3709</f>
        <v>1</v>
      </c>
      <c r="T3709" s="6" t="str">
        <f t="shared" ref="T3709:T3746" si="571">TRIM(SUBSTITUTE(TEXT(G3709,"00000000"),".",""))</f>
        <v>44935200</v>
      </c>
      <c r="V3709" s="9" t="str">
        <f t="shared" ref="V3709:V3746" si="572">IF(IFERROR(SEARCH("Último",K3709),0)&gt;0,"A","S")</f>
        <v>S</v>
      </c>
      <c r="W3709" s="2" t="b">
        <f t="shared" ref="W3709:W3746" si="573">V3709=I3709</f>
        <v>1</v>
      </c>
      <c r="Y3709" s="2" t="str">
        <f t="shared" ref="Y3709:Y3746" si="574">G3709&amp;" - "&amp;H3709</f>
        <v>4.4.93.52.00 - EQUIPAMENTOS E MATERIAL PERMANENTE</v>
      </c>
      <c r="Z3709" s="2" t="s">
        <v>549</v>
      </c>
    </row>
    <row r="3710" spans="2:26" x14ac:dyDescent="0.25">
      <c r="B3710" s="36" t="s">
        <v>227</v>
      </c>
      <c r="C3710" s="37" t="s">
        <v>227</v>
      </c>
      <c r="D3710" s="37" t="s">
        <v>223</v>
      </c>
      <c r="E3710" s="37" t="s">
        <v>193</v>
      </c>
      <c r="F3710" s="37" t="s">
        <v>138</v>
      </c>
      <c r="G3710" s="38" t="str">
        <f t="shared" si="566"/>
        <v>4.4.93.52.02</v>
      </c>
      <c r="H3710" s="23" t="s">
        <v>373</v>
      </c>
      <c r="I3710" s="38" t="str">
        <f t="shared" si="565"/>
        <v>A</v>
      </c>
      <c r="J3710" s="38">
        <f t="shared" si="567"/>
        <v>5</v>
      </c>
      <c r="K3710" s="39" t="s">
        <v>47</v>
      </c>
      <c r="L3710" s="38" t="s">
        <v>770</v>
      </c>
      <c r="M3710" s="38" t="s">
        <v>545</v>
      </c>
      <c r="N3710" s="59" t="s">
        <v>549</v>
      </c>
      <c r="O3710" s="62" t="s">
        <v>554</v>
      </c>
      <c r="Q3710" s="2" t="str">
        <f t="shared" si="568"/>
        <v>4.4.93.52.02</v>
      </c>
      <c r="R3710" s="2" t="str">
        <f t="shared" si="569"/>
        <v>44935202</v>
      </c>
      <c r="S3710" s="2" t="b">
        <f t="shared" si="570"/>
        <v>1</v>
      </c>
      <c r="T3710" s="6" t="str">
        <f t="shared" si="571"/>
        <v>44935202</v>
      </c>
      <c r="V3710" s="9" t="str">
        <f t="shared" si="572"/>
        <v>A</v>
      </c>
      <c r="W3710" s="2" t="b">
        <f t="shared" si="573"/>
        <v>1</v>
      </c>
      <c r="Y3710" s="2" t="str">
        <f t="shared" si="574"/>
        <v>4.4.93.52.02 - AERONAVES</v>
      </c>
      <c r="Z3710" s="2" t="s">
        <v>549</v>
      </c>
    </row>
    <row r="3711" spans="2:26" x14ac:dyDescent="0.25">
      <c r="B3711" s="36" t="s">
        <v>227</v>
      </c>
      <c r="C3711" s="37" t="s">
        <v>227</v>
      </c>
      <c r="D3711" s="37" t="s">
        <v>223</v>
      </c>
      <c r="E3711" s="37" t="s">
        <v>193</v>
      </c>
      <c r="F3711" s="37" t="s">
        <v>140</v>
      </c>
      <c r="G3711" s="38" t="str">
        <f t="shared" si="566"/>
        <v>4.4.93.52.04</v>
      </c>
      <c r="H3711" s="23" t="s">
        <v>374</v>
      </c>
      <c r="I3711" s="38" t="str">
        <f t="shared" si="565"/>
        <v>A</v>
      </c>
      <c r="J3711" s="38">
        <f t="shared" si="567"/>
        <v>5</v>
      </c>
      <c r="K3711" s="39" t="s">
        <v>47</v>
      </c>
      <c r="L3711" s="38" t="s">
        <v>770</v>
      </c>
      <c r="M3711" s="38" t="s">
        <v>545</v>
      </c>
      <c r="N3711" s="59" t="s">
        <v>549</v>
      </c>
      <c r="O3711" s="62" t="s">
        <v>554</v>
      </c>
      <c r="Q3711" s="2" t="str">
        <f t="shared" si="568"/>
        <v>4.4.93.52.04</v>
      </c>
      <c r="R3711" s="2" t="str">
        <f t="shared" si="569"/>
        <v>44935204</v>
      </c>
      <c r="S3711" s="2" t="b">
        <f t="shared" si="570"/>
        <v>1</v>
      </c>
      <c r="T3711" s="6" t="str">
        <f t="shared" si="571"/>
        <v>44935204</v>
      </c>
      <c r="V3711" s="9" t="str">
        <f t="shared" si="572"/>
        <v>A</v>
      </c>
      <c r="W3711" s="2" t="b">
        <f t="shared" si="573"/>
        <v>1</v>
      </c>
      <c r="Y3711" s="2" t="str">
        <f t="shared" si="574"/>
        <v>4.4.93.52.04 - APARELHOS DE MEDIÇÃO E ORIENTAÇÃO</v>
      </c>
      <c r="Z3711" s="2" t="s">
        <v>549</v>
      </c>
    </row>
    <row r="3712" spans="2:26" x14ac:dyDescent="0.25">
      <c r="B3712" s="36" t="s">
        <v>227</v>
      </c>
      <c r="C3712" s="37" t="s">
        <v>227</v>
      </c>
      <c r="D3712" s="37" t="s">
        <v>223</v>
      </c>
      <c r="E3712" s="37" t="s">
        <v>193</v>
      </c>
      <c r="F3712" s="37" t="s">
        <v>142</v>
      </c>
      <c r="G3712" s="38" t="str">
        <f t="shared" si="566"/>
        <v>4.4.93.52.06</v>
      </c>
      <c r="H3712" s="23" t="s">
        <v>375</v>
      </c>
      <c r="I3712" s="38" t="str">
        <f t="shared" si="565"/>
        <v>A</v>
      </c>
      <c r="J3712" s="38">
        <f t="shared" si="567"/>
        <v>5</v>
      </c>
      <c r="K3712" s="39" t="s">
        <v>47</v>
      </c>
      <c r="L3712" s="38" t="s">
        <v>770</v>
      </c>
      <c r="M3712" s="38" t="s">
        <v>545</v>
      </c>
      <c r="N3712" s="59" t="s">
        <v>549</v>
      </c>
      <c r="O3712" s="62" t="s">
        <v>554</v>
      </c>
      <c r="Q3712" s="2" t="str">
        <f t="shared" si="568"/>
        <v>4.4.93.52.06</v>
      </c>
      <c r="R3712" s="2" t="str">
        <f t="shared" si="569"/>
        <v>44935206</v>
      </c>
      <c r="S3712" s="2" t="b">
        <f t="shared" si="570"/>
        <v>1</v>
      </c>
      <c r="T3712" s="6" t="str">
        <f t="shared" si="571"/>
        <v>44935206</v>
      </c>
      <c r="V3712" s="9" t="str">
        <f t="shared" si="572"/>
        <v>A</v>
      </c>
      <c r="W3712" s="2" t="b">
        <f t="shared" si="573"/>
        <v>1</v>
      </c>
      <c r="Y3712" s="2" t="str">
        <f t="shared" si="574"/>
        <v>4.4.93.52.06 - APARELHOS E EQUIPAMENTOS DE COMUNICAÇÃO</v>
      </c>
      <c r="Z3712" s="2" t="s">
        <v>549</v>
      </c>
    </row>
    <row r="3713" spans="2:26" x14ac:dyDescent="0.25">
      <c r="B3713" s="36" t="s">
        <v>227</v>
      </c>
      <c r="C3713" s="37" t="s">
        <v>227</v>
      </c>
      <c r="D3713" s="37" t="s">
        <v>223</v>
      </c>
      <c r="E3713" s="37" t="s">
        <v>193</v>
      </c>
      <c r="F3713" s="37" t="s">
        <v>144</v>
      </c>
      <c r="G3713" s="38" t="str">
        <f t="shared" si="566"/>
        <v>4.4.93.52.08</v>
      </c>
      <c r="H3713" s="23" t="s">
        <v>720</v>
      </c>
      <c r="I3713" s="38" t="str">
        <f t="shared" si="565"/>
        <v>A</v>
      </c>
      <c r="J3713" s="38">
        <f t="shared" si="567"/>
        <v>5</v>
      </c>
      <c r="K3713" s="39" t="s">
        <v>47</v>
      </c>
      <c r="L3713" s="38" t="s">
        <v>770</v>
      </c>
      <c r="M3713" s="38" t="s">
        <v>545</v>
      </c>
      <c r="N3713" s="59" t="s">
        <v>549</v>
      </c>
      <c r="O3713" s="62" t="s">
        <v>554</v>
      </c>
      <c r="Q3713" s="2" t="str">
        <f t="shared" si="568"/>
        <v>4.4.93.52.08</v>
      </c>
      <c r="R3713" s="2" t="str">
        <f t="shared" si="569"/>
        <v>44935208</v>
      </c>
      <c r="S3713" s="2" t="b">
        <f t="shared" si="570"/>
        <v>1</v>
      </c>
      <c r="T3713" s="6" t="str">
        <f t="shared" si="571"/>
        <v>44935208</v>
      </c>
      <c r="V3713" s="9" t="str">
        <f t="shared" si="572"/>
        <v>A</v>
      </c>
      <c r="W3713" s="2" t="b">
        <f t="shared" si="573"/>
        <v>1</v>
      </c>
      <c r="Y3713" s="2" t="str">
        <f t="shared" si="574"/>
        <v>4.4.93.52.08 - APARELHOS, EQUIPAMENTOS, UTENSÍLIOS MÉDICO-ODONTOLÓGICO, LABORATORIAL E HOSPITALAR</v>
      </c>
      <c r="Z3713" s="2" t="s">
        <v>549</v>
      </c>
    </row>
    <row r="3714" spans="2:26" x14ac:dyDescent="0.25">
      <c r="B3714" s="36" t="s">
        <v>227</v>
      </c>
      <c r="C3714" s="37" t="s">
        <v>227</v>
      </c>
      <c r="D3714" s="37" t="s">
        <v>223</v>
      </c>
      <c r="E3714" s="37" t="s">
        <v>193</v>
      </c>
      <c r="F3714" s="37" t="s">
        <v>183</v>
      </c>
      <c r="G3714" s="38" t="str">
        <f t="shared" si="566"/>
        <v>4.4.93.52.10</v>
      </c>
      <c r="H3714" s="23" t="s">
        <v>376</v>
      </c>
      <c r="I3714" s="38" t="str">
        <f t="shared" si="565"/>
        <v>A</v>
      </c>
      <c r="J3714" s="38">
        <f t="shared" si="567"/>
        <v>5</v>
      </c>
      <c r="K3714" s="39" t="s">
        <v>47</v>
      </c>
      <c r="L3714" s="38" t="s">
        <v>770</v>
      </c>
      <c r="M3714" s="38" t="s">
        <v>545</v>
      </c>
      <c r="N3714" s="59" t="s">
        <v>549</v>
      </c>
      <c r="O3714" s="62" t="s">
        <v>554</v>
      </c>
      <c r="Q3714" s="2" t="str">
        <f t="shared" si="568"/>
        <v>4.4.93.52.10</v>
      </c>
      <c r="R3714" s="2" t="str">
        <f t="shared" si="569"/>
        <v>44935210</v>
      </c>
      <c r="S3714" s="2" t="b">
        <f t="shared" si="570"/>
        <v>1</v>
      </c>
      <c r="T3714" s="6" t="str">
        <f t="shared" si="571"/>
        <v>44935210</v>
      </c>
      <c r="V3714" s="9" t="str">
        <f t="shared" si="572"/>
        <v>A</v>
      </c>
      <c r="W3714" s="2" t="b">
        <f t="shared" si="573"/>
        <v>1</v>
      </c>
      <c r="Y3714" s="2" t="str">
        <f t="shared" si="574"/>
        <v>4.4.93.52.10 - APARELHOS E EQUIPAMENTOS PARA ESPORTES E DIVERSÕES</v>
      </c>
      <c r="Z3714" s="2" t="s">
        <v>549</v>
      </c>
    </row>
    <row r="3715" spans="2:26" x14ac:dyDescent="0.25">
      <c r="B3715" s="36" t="s">
        <v>227</v>
      </c>
      <c r="C3715" s="37" t="s">
        <v>227</v>
      </c>
      <c r="D3715" s="37" t="s">
        <v>223</v>
      </c>
      <c r="E3715" s="37" t="s">
        <v>193</v>
      </c>
      <c r="F3715" s="37" t="s">
        <v>145</v>
      </c>
      <c r="G3715" s="38" t="str">
        <f t="shared" si="566"/>
        <v>4.4.93.52.12</v>
      </c>
      <c r="H3715" s="23" t="s">
        <v>377</v>
      </c>
      <c r="I3715" s="38" t="str">
        <f t="shared" si="565"/>
        <v>A</v>
      </c>
      <c r="J3715" s="38">
        <f t="shared" si="567"/>
        <v>5</v>
      </c>
      <c r="K3715" s="39" t="s">
        <v>47</v>
      </c>
      <c r="L3715" s="38" t="s">
        <v>770</v>
      </c>
      <c r="M3715" s="38" t="s">
        <v>545</v>
      </c>
      <c r="N3715" s="59" t="s">
        <v>549</v>
      </c>
      <c r="O3715" s="62" t="s">
        <v>554</v>
      </c>
      <c r="Q3715" s="2" t="str">
        <f t="shared" si="568"/>
        <v>4.4.93.52.12</v>
      </c>
      <c r="R3715" s="2" t="str">
        <f t="shared" si="569"/>
        <v>44935212</v>
      </c>
      <c r="S3715" s="2" t="b">
        <f t="shared" si="570"/>
        <v>1</v>
      </c>
      <c r="T3715" s="6" t="str">
        <f t="shared" si="571"/>
        <v>44935212</v>
      </c>
      <c r="V3715" s="9" t="str">
        <f t="shared" si="572"/>
        <v>A</v>
      </c>
      <c r="W3715" s="2" t="b">
        <f t="shared" si="573"/>
        <v>1</v>
      </c>
      <c r="Y3715" s="2" t="str">
        <f t="shared" si="574"/>
        <v>4.4.93.52.12 - APARELHOS E UTENSÍLIOS DOMÉSTICOS</v>
      </c>
      <c r="Z3715" s="2" t="s">
        <v>549</v>
      </c>
    </row>
    <row r="3716" spans="2:26" x14ac:dyDescent="0.25">
      <c r="B3716" s="36" t="s">
        <v>227</v>
      </c>
      <c r="C3716" s="37" t="s">
        <v>227</v>
      </c>
      <c r="D3716" s="37" t="s">
        <v>223</v>
      </c>
      <c r="E3716" s="37" t="s">
        <v>193</v>
      </c>
      <c r="F3716" s="37" t="s">
        <v>176</v>
      </c>
      <c r="G3716" s="38" t="str">
        <f t="shared" si="566"/>
        <v>4.4.93.52.14</v>
      </c>
      <c r="H3716" s="23" t="s">
        <v>378</v>
      </c>
      <c r="I3716" s="38" t="str">
        <f t="shared" ref="I3716:I3779" si="575">IF(J3716&lt;J3717,"S","A")</f>
        <v>A</v>
      </c>
      <c r="J3716" s="38">
        <f t="shared" si="567"/>
        <v>5</v>
      </c>
      <c r="K3716" s="39" t="s">
        <v>47</v>
      </c>
      <c r="L3716" s="38" t="s">
        <v>770</v>
      </c>
      <c r="M3716" s="38" t="s">
        <v>545</v>
      </c>
      <c r="N3716" s="59" t="s">
        <v>549</v>
      </c>
      <c r="O3716" s="62" t="s">
        <v>554</v>
      </c>
      <c r="Q3716" s="2" t="str">
        <f t="shared" si="568"/>
        <v>4.4.93.52.14</v>
      </c>
      <c r="R3716" s="2" t="str">
        <f t="shared" si="569"/>
        <v>44935214</v>
      </c>
      <c r="S3716" s="2" t="b">
        <f t="shared" si="570"/>
        <v>1</v>
      </c>
      <c r="T3716" s="6" t="str">
        <f t="shared" si="571"/>
        <v>44935214</v>
      </c>
      <c r="V3716" s="9" t="str">
        <f t="shared" si="572"/>
        <v>A</v>
      </c>
      <c r="W3716" s="2" t="b">
        <f t="shared" si="573"/>
        <v>1</v>
      </c>
      <c r="Y3716" s="2" t="str">
        <f t="shared" si="574"/>
        <v>4.4.93.52.14 - ARMAMENTOS</v>
      </c>
      <c r="Z3716" s="2" t="s">
        <v>549</v>
      </c>
    </row>
    <row r="3717" spans="2:26" x14ac:dyDescent="0.25">
      <c r="B3717" s="36" t="s">
        <v>227</v>
      </c>
      <c r="C3717" s="37" t="s">
        <v>227</v>
      </c>
      <c r="D3717" s="37" t="s">
        <v>223</v>
      </c>
      <c r="E3717" s="37" t="s">
        <v>193</v>
      </c>
      <c r="F3717" s="37" t="s">
        <v>148</v>
      </c>
      <c r="G3717" s="38" t="str">
        <f t="shared" si="566"/>
        <v>4.4.93.52.18</v>
      </c>
      <c r="H3717" s="23" t="s">
        <v>379</v>
      </c>
      <c r="I3717" s="38" t="str">
        <f t="shared" si="575"/>
        <v>A</v>
      </c>
      <c r="J3717" s="38">
        <f t="shared" si="567"/>
        <v>5</v>
      </c>
      <c r="K3717" s="39" t="s">
        <v>47</v>
      </c>
      <c r="L3717" s="38" t="s">
        <v>770</v>
      </c>
      <c r="M3717" s="38" t="s">
        <v>545</v>
      </c>
      <c r="N3717" s="59" t="s">
        <v>549</v>
      </c>
      <c r="O3717" s="62" t="s">
        <v>554</v>
      </c>
      <c r="Q3717" s="2" t="str">
        <f t="shared" si="568"/>
        <v>4.4.93.52.18</v>
      </c>
      <c r="R3717" s="2" t="str">
        <f t="shared" si="569"/>
        <v>44935218</v>
      </c>
      <c r="S3717" s="2" t="b">
        <f t="shared" si="570"/>
        <v>1</v>
      </c>
      <c r="T3717" s="6" t="str">
        <f t="shared" si="571"/>
        <v>44935218</v>
      </c>
      <c r="V3717" s="9" t="str">
        <f t="shared" si="572"/>
        <v>A</v>
      </c>
      <c r="W3717" s="2" t="b">
        <f t="shared" si="573"/>
        <v>1</v>
      </c>
      <c r="Y3717" s="2" t="str">
        <f t="shared" si="574"/>
        <v>4.4.93.52.18 - COLEÇÕES E MATERIAIS BIBLIOGRÁFICOS</v>
      </c>
      <c r="Z3717" s="2" t="s">
        <v>549</v>
      </c>
    </row>
    <row r="3718" spans="2:26" x14ac:dyDescent="0.25">
      <c r="B3718" s="36" t="s">
        <v>227</v>
      </c>
      <c r="C3718" s="37" t="s">
        <v>227</v>
      </c>
      <c r="D3718" s="37" t="s">
        <v>223</v>
      </c>
      <c r="E3718" s="37" t="s">
        <v>193</v>
      </c>
      <c r="F3718" s="37" t="s">
        <v>149</v>
      </c>
      <c r="G3718" s="38" t="str">
        <f t="shared" si="566"/>
        <v>4.4.93.52.19</v>
      </c>
      <c r="H3718" s="23" t="s">
        <v>380</v>
      </c>
      <c r="I3718" s="38" t="str">
        <f t="shared" si="575"/>
        <v>A</v>
      </c>
      <c r="J3718" s="38">
        <f t="shared" si="567"/>
        <v>5</v>
      </c>
      <c r="K3718" s="39" t="s">
        <v>47</v>
      </c>
      <c r="L3718" s="38" t="s">
        <v>770</v>
      </c>
      <c r="M3718" s="38" t="s">
        <v>545</v>
      </c>
      <c r="N3718" s="59" t="s">
        <v>549</v>
      </c>
      <c r="O3718" s="62" t="s">
        <v>554</v>
      </c>
      <c r="Q3718" s="2" t="str">
        <f t="shared" si="568"/>
        <v>4.4.93.52.19</v>
      </c>
      <c r="R3718" s="2" t="str">
        <f t="shared" si="569"/>
        <v>44935219</v>
      </c>
      <c r="S3718" s="2" t="b">
        <f t="shared" si="570"/>
        <v>1</v>
      </c>
      <c r="T3718" s="6" t="str">
        <f t="shared" si="571"/>
        <v>44935219</v>
      </c>
      <c r="V3718" s="9" t="str">
        <f t="shared" si="572"/>
        <v>A</v>
      </c>
      <c r="W3718" s="2" t="b">
        <f t="shared" si="573"/>
        <v>1</v>
      </c>
      <c r="Y3718" s="2" t="str">
        <f t="shared" si="574"/>
        <v>4.4.93.52.19 - DISCOTECAS E FILMOTECAS</v>
      </c>
      <c r="Z3718" s="2" t="s">
        <v>549</v>
      </c>
    </row>
    <row r="3719" spans="2:26" x14ac:dyDescent="0.25">
      <c r="B3719" s="36" t="s">
        <v>227</v>
      </c>
      <c r="C3719" s="37" t="s">
        <v>227</v>
      </c>
      <c r="D3719" s="37" t="s">
        <v>223</v>
      </c>
      <c r="E3719" s="37" t="s">
        <v>193</v>
      </c>
      <c r="F3719" s="37" t="s">
        <v>178</v>
      </c>
      <c r="G3719" s="38" t="str">
        <f t="shared" si="566"/>
        <v>4.4.93.52.20</v>
      </c>
      <c r="H3719" s="23" t="s">
        <v>381</v>
      </c>
      <c r="I3719" s="38" t="str">
        <f t="shared" si="575"/>
        <v>A</v>
      </c>
      <c r="J3719" s="38">
        <f t="shared" si="567"/>
        <v>5</v>
      </c>
      <c r="K3719" s="39" t="s">
        <v>47</v>
      </c>
      <c r="L3719" s="38" t="s">
        <v>770</v>
      </c>
      <c r="M3719" s="38" t="s">
        <v>545</v>
      </c>
      <c r="N3719" s="59" t="s">
        <v>549</v>
      </c>
      <c r="O3719" s="62" t="s">
        <v>554</v>
      </c>
      <c r="Q3719" s="2" t="str">
        <f t="shared" si="568"/>
        <v>4.4.93.52.20</v>
      </c>
      <c r="R3719" s="2" t="str">
        <f t="shared" si="569"/>
        <v>44935220</v>
      </c>
      <c r="S3719" s="2" t="b">
        <f t="shared" si="570"/>
        <v>1</v>
      </c>
      <c r="T3719" s="6" t="str">
        <f t="shared" si="571"/>
        <v>44935220</v>
      </c>
      <c r="V3719" s="9" t="str">
        <f t="shared" si="572"/>
        <v>A</v>
      </c>
      <c r="W3719" s="2" t="b">
        <f t="shared" si="573"/>
        <v>1</v>
      </c>
      <c r="Y3719" s="2" t="str">
        <f t="shared" si="574"/>
        <v>4.4.93.52.20 - EMBARCAÇÕES</v>
      </c>
      <c r="Z3719" s="2" t="s">
        <v>549</v>
      </c>
    </row>
    <row r="3720" spans="2:26" x14ac:dyDescent="0.25">
      <c r="B3720" s="36" t="s">
        <v>227</v>
      </c>
      <c r="C3720" s="37" t="s">
        <v>227</v>
      </c>
      <c r="D3720" s="37" t="s">
        <v>223</v>
      </c>
      <c r="E3720" s="37" t="s">
        <v>193</v>
      </c>
      <c r="F3720" s="37" t="s">
        <v>180</v>
      </c>
      <c r="G3720" s="38" t="str">
        <f t="shared" si="566"/>
        <v>4.4.93.52.22</v>
      </c>
      <c r="H3720" s="23" t="s">
        <v>382</v>
      </c>
      <c r="I3720" s="38" t="str">
        <f t="shared" si="575"/>
        <v>A</v>
      </c>
      <c r="J3720" s="38">
        <f t="shared" si="567"/>
        <v>5</v>
      </c>
      <c r="K3720" s="39" t="s">
        <v>47</v>
      </c>
      <c r="L3720" s="38" t="s">
        <v>770</v>
      </c>
      <c r="M3720" s="38" t="s">
        <v>545</v>
      </c>
      <c r="N3720" s="59" t="s">
        <v>549</v>
      </c>
      <c r="O3720" s="62" t="s">
        <v>554</v>
      </c>
      <c r="Q3720" s="2" t="str">
        <f t="shared" si="568"/>
        <v>4.4.93.52.22</v>
      </c>
      <c r="R3720" s="2" t="str">
        <f t="shared" si="569"/>
        <v>44935222</v>
      </c>
      <c r="S3720" s="2" t="b">
        <f t="shared" si="570"/>
        <v>1</v>
      </c>
      <c r="T3720" s="6" t="str">
        <f t="shared" si="571"/>
        <v>44935222</v>
      </c>
      <c r="V3720" s="9" t="str">
        <f t="shared" si="572"/>
        <v>A</v>
      </c>
      <c r="W3720" s="2" t="b">
        <f t="shared" si="573"/>
        <v>1</v>
      </c>
      <c r="Y3720" s="2" t="str">
        <f t="shared" si="574"/>
        <v>4.4.93.52.22 - EQUIPAMENTOS DE MANOBRA E PATRULHAMENTO</v>
      </c>
      <c r="Z3720" s="2" t="s">
        <v>549</v>
      </c>
    </row>
    <row r="3721" spans="2:26" x14ac:dyDescent="0.25">
      <c r="B3721" s="36" t="s">
        <v>227</v>
      </c>
      <c r="C3721" s="37" t="s">
        <v>227</v>
      </c>
      <c r="D3721" s="37" t="s">
        <v>223</v>
      </c>
      <c r="E3721" s="37" t="s">
        <v>193</v>
      </c>
      <c r="F3721" s="37" t="s">
        <v>151</v>
      </c>
      <c r="G3721" s="38" t="str">
        <f t="shared" ref="G3721:G3784" si="576">B3721&amp;"."&amp;C3721&amp;"."&amp;D3721&amp;"."&amp;E3721&amp;"."&amp;F3721</f>
        <v>4.4.93.52.24</v>
      </c>
      <c r="H3721" s="23" t="s">
        <v>383</v>
      </c>
      <c r="I3721" s="38" t="str">
        <f t="shared" si="575"/>
        <v>A</v>
      </c>
      <c r="J3721" s="38">
        <f t="shared" ref="J3721:J3784" si="577">IF( (VALUE(F3721) &gt; 0), 5,IF( (VALUE(E3721) &gt; 0), 4,IF( (VALUE(D3721) &gt; 0), 3,IF( (VALUE(C3721) &gt; 0), 2,1))))</f>
        <v>5</v>
      </c>
      <c r="K3721" s="39" t="s">
        <v>47</v>
      </c>
      <c r="L3721" s="38" t="s">
        <v>770</v>
      </c>
      <c r="M3721" s="38" t="s">
        <v>545</v>
      </c>
      <c r="N3721" s="59" t="s">
        <v>549</v>
      </c>
      <c r="O3721" s="62" t="s">
        <v>554</v>
      </c>
      <c r="Q3721" s="2" t="str">
        <f t="shared" si="568"/>
        <v>4.4.93.52.24</v>
      </c>
      <c r="R3721" s="2" t="str">
        <f t="shared" si="569"/>
        <v>44935224</v>
      </c>
      <c r="S3721" s="2" t="b">
        <f t="shared" si="570"/>
        <v>1</v>
      </c>
      <c r="T3721" s="6" t="str">
        <f t="shared" si="571"/>
        <v>44935224</v>
      </c>
      <c r="V3721" s="9" t="str">
        <f t="shared" si="572"/>
        <v>A</v>
      </c>
      <c r="W3721" s="2" t="b">
        <f t="shared" si="573"/>
        <v>1</v>
      </c>
      <c r="Y3721" s="2" t="str">
        <f t="shared" si="574"/>
        <v>4.4.93.52.24 - EQUIPAMENTO DE PROTEÇÃO, SEGURANÇA E SOCORRO</v>
      </c>
      <c r="Z3721" s="2" t="s">
        <v>549</v>
      </c>
    </row>
    <row r="3722" spans="2:26" x14ac:dyDescent="0.25">
      <c r="B3722" s="36" t="s">
        <v>227</v>
      </c>
      <c r="C3722" s="37" t="s">
        <v>227</v>
      </c>
      <c r="D3722" s="37" t="s">
        <v>223</v>
      </c>
      <c r="E3722" s="37" t="s">
        <v>193</v>
      </c>
      <c r="F3722" s="37" t="s">
        <v>158</v>
      </c>
      <c r="G3722" s="38" t="str">
        <f t="shared" si="576"/>
        <v>4.4.93.52.26</v>
      </c>
      <c r="H3722" s="23" t="s">
        <v>384</v>
      </c>
      <c r="I3722" s="38" t="str">
        <f t="shared" si="575"/>
        <v>A</v>
      </c>
      <c r="J3722" s="38">
        <f t="shared" si="577"/>
        <v>5</v>
      </c>
      <c r="K3722" s="39" t="s">
        <v>47</v>
      </c>
      <c r="L3722" s="38" t="s">
        <v>770</v>
      </c>
      <c r="M3722" s="38" t="s">
        <v>545</v>
      </c>
      <c r="N3722" s="59" t="s">
        <v>549</v>
      </c>
      <c r="O3722" s="62" t="s">
        <v>554</v>
      </c>
      <c r="Q3722" s="2" t="str">
        <f t="shared" si="568"/>
        <v>4.4.93.52.26</v>
      </c>
      <c r="R3722" s="2" t="str">
        <f t="shared" si="569"/>
        <v>44935226</v>
      </c>
      <c r="S3722" s="2" t="b">
        <f t="shared" si="570"/>
        <v>1</v>
      </c>
      <c r="T3722" s="6" t="str">
        <f t="shared" si="571"/>
        <v>44935226</v>
      </c>
      <c r="V3722" s="9" t="str">
        <f t="shared" si="572"/>
        <v>A</v>
      </c>
      <c r="W3722" s="2" t="b">
        <f t="shared" si="573"/>
        <v>1</v>
      </c>
      <c r="Y3722" s="2" t="str">
        <f t="shared" si="574"/>
        <v>4.4.93.52.26 - INSTRUMENTOS MUSICAIS E ARTÍSTICOS</v>
      </c>
      <c r="Z3722" s="2" t="s">
        <v>549</v>
      </c>
    </row>
    <row r="3723" spans="2:26" x14ac:dyDescent="0.25">
      <c r="B3723" s="36" t="s">
        <v>227</v>
      </c>
      <c r="C3723" s="37" t="s">
        <v>227</v>
      </c>
      <c r="D3723" s="37" t="s">
        <v>223</v>
      </c>
      <c r="E3723" s="37" t="s">
        <v>193</v>
      </c>
      <c r="F3723" s="37" t="s">
        <v>182</v>
      </c>
      <c r="G3723" s="38" t="str">
        <f t="shared" si="576"/>
        <v>4.4.93.52.28</v>
      </c>
      <c r="H3723" s="23" t="s">
        <v>385</v>
      </c>
      <c r="I3723" s="38" t="str">
        <f t="shared" si="575"/>
        <v>A</v>
      </c>
      <c r="J3723" s="38">
        <f t="shared" si="577"/>
        <v>5</v>
      </c>
      <c r="K3723" s="39" t="s">
        <v>47</v>
      </c>
      <c r="L3723" s="38" t="s">
        <v>770</v>
      </c>
      <c r="M3723" s="38" t="s">
        <v>545</v>
      </c>
      <c r="N3723" s="59" t="s">
        <v>549</v>
      </c>
      <c r="O3723" s="62" t="s">
        <v>554</v>
      </c>
      <c r="Q3723" s="2" t="str">
        <f t="shared" si="568"/>
        <v>4.4.93.52.28</v>
      </c>
      <c r="R3723" s="2" t="str">
        <f t="shared" si="569"/>
        <v>44935228</v>
      </c>
      <c r="S3723" s="2" t="b">
        <f t="shared" si="570"/>
        <v>1</v>
      </c>
      <c r="T3723" s="6" t="str">
        <f t="shared" si="571"/>
        <v>44935228</v>
      </c>
      <c r="V3723" s="9" t="str">
        <f t="shared" si="572"/>
        <v>A</v>
      </c>
      <c r="W3723" s="2" t="b">
        <f t="shared" si="573"/>
        <v>1</v>
      </c>
      <c r="Y3723" s="2" t="str">
        <f t="shared" si="574"/>
        <v>4.4.93.52.28 - MÁQUINAS E EQUIPAMENTOS DE NATUREZA INDUSTRIAL</v>
      </c>
      <c r="Z3723" s="2" t="s">
        <v>549</v>
      </c>
    </row>
    <row r="3724" spans="2:26" x14ac:dyDescent="0.25">
      <c r="B3724" s="36" t="s">
        <v>227</v>
      </c>
      <c r="C3724" s="37" t="s">
        <v>227</v>
      </c>
      <c r="D3724" s="37" t="s">
        <v>223</v>
      </c>
      <c r="E3724" s="37" t="s">
        <v>193</v>
      </c>
      <c r="F3724" s="37" t="s">
        <v>137</v>
      </c>
      <c r="G3724" s="38" t="str">
        <f t="shared" si="576"/>
        <v>4.4.93.52.30</v>
      </c>
      <c r="H3724" s="23" t="s">
        <v>386</v>
      </c>
      <c r="I3724" s="38" t="str">
        <f t="shared" si="575"/>
        <v>A</v>
      </c>
      <c r="J3724" s="38">
        <f t="shared" si="577"/>
        <v>5</v>
      </c>
      <c r="K3724" s="39" t="s">
        <v>47</v>
      </c>
      <c r="L3724" s="38" t="s">
        <v>770</v>
      </c>
      <c r="M3724" s="38" t="s">
        <v>545</v>
      </c>
      <c r="N3724" s="59" t="s">
        <v>549</v>
      </c>
      <c r="O3724" s="62" t="s">
        <v>554</v>
      </c>
      <c r="Q3724" s="2" t="str">
        <f t="shared" si="568"/>
        <v>4.4.93.52.30</v>
      </c>
      <c r="R3724" s="2" t="str">
        <f t="shared" si="569"/>
        <v>44935230</v>
      </c>
      <c r="S3724" s="2" t="b">
        <f t="shared" si="570"/>
        <v>1</v>
      </c>
      <c r="T3724" s="6" t="str">
        <f t="shared" si="571"/>
        <v>44935230</v>
      </c>
      <c r="V3724" s="9" t="str">
        <f t="shared" si="572"/>
        <v>A</v>
      </c>
      <c r="W3724" s="2" t="b">
        <f t="shared" si="573"/>
        <v>1</v>
      </c>
      <c r="Y3724" s="2" t="str">
        <f t="shared" si="574"/>
        <v>4.4.93.52.30 - MÁQUINAS E EQUIPAMENTOS ENERGÉTICOS</v>
      </c>
      <c r="Z3724" s="2" t="s">
        <v>549</v>
      </c>
    </row>
    <row r="3725" spans="2:26" x14ac:dyDescent="0.25">
      <c r="B3725" s="36" t="s">
        <v>227</v>
      </c>
      <c r="C3725" s="37" t="s">
        <v>227</v>
      </c>
      <c r="D3725" s="37" t="s">
        <v>223</v>
      </c>
      <c r="E3725" s="37" t="s">
        <v>193</v>
      </c>
      <c r="F3725" s="37" t="s">
        <v>155</v>
      </c>
      <c r="G3725" s="38" t="str">
        <f t="shared" si="576"/>
        <v>4.4.93.52.32</v>
      </c>
      <c r="H3725" s="23" t="s">
        <v>387</v>
      </c>
      <c r="I3725" s="38" t="str">
        <f t="shared" si="575"/>
        <v>A</v>
      </c>
      <c r="J3725" s="38">
        <f t="shared" si="577"/>
        <v>5</v>
      </c>
      <c r="K3725" s="39" t="s">
        <v>47</v>
      </c>
      <c r="L3725" s="38" t="s">
        <v>770</v>
      </c>
      <c r="M3725" s="38" t="s">
        <v>545</v>
      </c>
      <c r="N3725" s="59" t="s">
        <v>549</v>
      </c>
      <c r="O3725" s="62" t="s">
        <v>554</v>
      </c>
      <c r="Q3725" s="2" t="str">
        <f t="shared" si="568"/>
        <v>4.4.93.52.32</v>
      </c>
      <c r="R3725" s="2" t="str">
        <f t="shared" si="569"/>
        <v>44935232</v>
      </c>
      <c r="S3725" s="2" t="b">
        <f t="shared" si="570"/>
        <v>1</v>
      </c>
      <c r="T3725" s="6" t="str">
        <f t="shared" si="571"/>
        <v>44935232</v>
      </c>
      <c r="V3725" s="9" t="str">
        <f t="shared" si="572"/>
        <v>A</v>
      </c>
      <c r="W3725" s="2" t="b">
        <f t="shared" si="573"/>
        <v>1</v>
      </c>
      <c r="Y3725" s="2" t="str">
        <f t="shared" si="574"/>
        <v>4.4.93.52.32 - MÁQUINAS E EQUIPAMENTOS GRÁFICOS</v>
      </c>
      <c r="Z3725" s="2" t="s">
        <v>549</v>
      </c>
    </row>
    <row r="3726" spans="2:26" x14ac:dyDescent="0.25">
      <c r="B3726" s="36" t="s">
        <v>227</v>
      </c>
      <c r="C3726" s="37" t="s">
        <v>227</v>
      </c>
      <c r="D3726" s="37" t="s">
        <v>223</v>
      </c>
      <c r="E3726" s="37" t="s">
        <v>193</v>
      </c>
      <c r="F3726" s="37" t="s">
        <v>161</v>
      </c>
      <c r="G3726" s="38" t="str">
        <f t="shared" si="576"/>
        <v>4.4.93.52.33</v>
      </c>
      <c r="H3726" s="23" t="s">
        <v>388</v>
      </c>
      <c r="I3726" s="38" t="str">
        <f t="shared" si="575"/>
        <v>A</v>
      </c>
      <c r="J3726" s="38">
        <f t="shared" si="577"/>
        <v>5</v>
      </c>
      <c r="K3726" s="39" t="s">
        <v>47</v>
      </c>
      <c r="L3726" s="38" t="s">
        <v>770</v>
      </c>
      <c r="M3726" s="38" t="s">
        <v>545</v>
      </c>
      <c r="N3726" s="59" t="s">
        <v>549</v>
      </c>
      <c r="O3726" s="62" t="s">
        <v>554</v>
      </c>
      <c r="Q3726" s="2" t="str">
        <f t="shared" si="568"/>
        <v>4.4.93.52.33</v>
      </c>
      <c r="R3726" s="2" t="str">
        <f t="shared" si="569"/>
        <v>44935233</v>
      </c>
      <c r="S3726" s="2" t="b">
        <f t="shared" si="570"/>
        <v>1</v>
      </c>
      <c r="T3726" s="6" t="str">
        <f t="shared" si="571"/>
        <v>44935233</v>
      </c>
      <c r="V3726" s="9" t="str">
        <f t="shared" si="572"/>
        <v>A</v>
      </c>
      <c r="W3726" s="2" t="b">
        <f t="shared" si="573"/>
        <v>1</v>
      </c>
      <c r="Y3726" s="2" t="str">
        <f t="shared" si="574"/>
        <v>4.4.93.52.33 - EQUIPAMENTOS PARA ÁUDIO, VÍDEO E FOTO</v>
      </c>
      <c r="Z3726" s="2" t="s">
        <v>549</v>
      </c>
    </row>
    <row r="3727" spans="2:26" x14ac:dyDescent="0.25">
      <c r="B3727" s="36" t="s">
        <v>227</v>
      </c>
      <c r="C3727" s="37" t="s">
        <v>227</v>
      </c>
      <c r="D3727" s="37" t="s">
        <v>223</v>
      </c>
      <c r="E3727" s="37" t="s">
        <v>193</v>
      </c>
      <c r="F3727" s="37" t="s">
        <v>156</v>
      </c>
      <c r="G3727" s="38" t="str">
        <f t="shared" si="576"/>
        <v>4.4.93.52.34</v>
      </c>
      <c r="H3727" s="23" t="s">
        <v>389</v>
      </c>
      <c r="I3727" s="38" t="str">
        <f t="shared" si="575"/>
        <v>A</v>
      </c>
      <c r="J3727" s="38">
        <f t="shared" si="577"/>
        <v>5</v>
      </c>
      <c r="K3727" s="39" t="s">
        <v>47</v>
      </c>
      <c r="L3727" s="38" t="s">
        <v>770</v>
      </c>
      <c r="M3727" s="38" t="s">
        <v>545</v>
      </c>
      <c r="N3727" s="59" t="s">
        <v>549</v>
      </c>
      <c r="O3727" s="62" t="s">
        <v>554</v>
      </c>
      <c r="Q3727" s="2" t="str">
        <f t="shared" si="568"/>
        <v>4.4.93.52.34</v>
      </c>
      <c r="R3727" s="2" t="str">
        <f t="shared" si="569"/>
        <v>44935234</v>
      </c>
      <c r="S3727" s="2" t="b">
        <f t="shared" si="570"/>
        <v>1</v>
      </c>
      <c r="T3727" s="6" t="str">
        <f t="shared" si="571"/>
        <v>44935234</v>
      </c>
      <c r="V3727" s="9" t="str">
        <f t="shared" si="572"/>
        <v>A</v>
      </c>
      <c r="W3727" s="2" t="b">
        <f t="shared" si="573"/>
        <v>1</v>
      </c>
      <c r="Y3727" s="2" t="str">
        <f t="shared" si="574"/>
        <v>4.4.93.52.34 - MÁQUINAS, UTENSÍLIOS E EQUIPAMENTOS DIVERSOS</v>
      </c>
      <c r="Z3727" s="2" t="s">
        <v>549</v>
      </c>
    </row>
    <row r="3728" spans="2:26" x14ac:dyDescent="0.25">
      <c r="B3728" s="36" t="s">
        <v>227</v>
      </c>
      <c r="C3728" s="37" t="s">
        <v>227</v>
      </c>
      <c r="D3728" s="37" t="s">
        <v>223</v>
      </c>
      <c r="E3728" s="37" t="s">
        <v>193</v>
      </c>
      <c r="F3728" s="37" t="s">
        <v>189</v>
      </c>
      <c r="G3728" s="38" t="str">
        <f t="shared" si="576"/>
        <v>4.4.93.52.35</v>
      </c>
      <c r="H3728" s="23" t="s">
        <v>390</v>
      </c>
      <c r="I3728" s="38" t="str">
        <f t="shared" si="575"/>
        <v>A</v>
      </c>
      <c r="J3728" s="38">
        <f t="shared" si="577"/>
        <v>5</v>
      </c>
      <c r="K3728" s="39" t="s">
        <v>47</v>
      </c>
      <c r="L3728" s="38" t="s">
        <v>770</v>
      </c>
      <c r="M3728" s="38" t="s">
        <v>545</v>
      </c>
      <c r="N3728" s="59" t="s">
        <v>549</v>
      </c>
      <c r="O3728" s="62" t="s">
        <v>554</v>
      </c>
      <c r="Q3728" s="2" t="str">
        <f t="shared" si="568"/>
        <v>4.4.93.52.35</v>
      </c>
      <c r="R3728" s="2" t="str">
        <f t="shared" si="569"/>
        <v>44935235</v>
      </c>
      <c r="S3728" s="2" t="b">
        <f t="shared" si="570"/>
        <v>1</v>
      </c>
      <c r="T3728" s="6" t="str">
        <f t="shared" si="571"/>
        <v>44935235</v>
      </c>
      <c r="V3728" s="9" t="str">
        <f t="shared" si="572"/>
        <v>A</v>
      </c>
      <c r="W3728" s="2" t="b">
        <f t="shared" si="573"/>
        <v>1</v>
      </c>
      <c r="Y3728" s="2" t="str">
        <f t="shared" si="574"/>
        <v>4.4.93.52.35 - EQUIPAMENTOS DE PROCESSAMENTO DE DADOS</v>
      </c>
      <c r="Z3728" s="2" t="s">
        <v>549</v>
      </c>
    </row>
    <row r="3729" spans="2:26" x14ac:dyDescent="0.25">
      <c r="B3729" s="36" t="s">
        <v>227</v>
      </c>
      <c r="C3729" s="37" t="s">
        <v>227</v>
      </c>
      <c r="D3729" s="37" t="s">
        <v>223</v>
      </c>
      <c r="E3729" s="37" t="s">
        <v>193</v>
      </c>
      <c r="F3729" s="37" t="s">
        <v>172</v>
      </c>
      <c r="G3729" s="38" t="str">
        <f t="shared" si="576"/>
        <v>4.4.93.52.36</v>
      </c>
      <c r="H3729" s="23" t="s">
        <v>391</v>
      </c>
      <c r="I3729" s="38" t="str">
        <f t="shared" si="575"/>
        <v>A</v>
      </c>
      <c r="J3729" s="38">
        <f t="shared" si="577"/>
        <v>5</v>
      </c>
      <c r="K3729" s="39" t="s">
        <v>47</v>
      </c>
      <c r="L3729" s="38" t="s">
        <v>770</v>
      </c>
      <c r="M3729" s="38" t="s">
        <v>545</v>
      </c>
      <c r="N3729" s="59" t="s">
        <v>549</v>
      </c>
      <c r="O3729" s="62" t="s">
        <v>554</v>
      </c>
      <c r="Q3729" s="2" t="str">
        <f t="shared" si="568"/>
        <v>4.4.93.52.36</v>
      </c>
      <c r="R3729" s="2" t="str">
        <f t="shared" si="569"/>
        <v>44935236</v>
      </c>
      <c r="S3729" s="2" t="b">
        <f t="shared" si="570"/>
        <v>1</v>
      </c>
      <c r="T3729" s="6" t="str">
        <f t="shared" si="571"/>
        <v>44935236</v>
      </c>
      <c r="V3729" s="9" t="str">
        <f t="shared" si="572"/>
        <v>A</v>
      </c>
      <c r="W3729" s="2" t="b">
        <f t="shared" si="573"/>
        <v>1</v>
      </c>
      <c r="Y3729" s="2" t="str">
        <f t="shared" si="574"/>
        <v>4.4.93.52.36 - MÁQUINAS, INSTALAÇÕES E UTENSÍLIOS DE ESCRITÓRIO</v>
      </c>
      <c r="Z3729" s="2" t="s">
        <v>549</v>
      </c>
    </row>
    <row r="3730" spans="2:26" x14ac:dyDescent="0.25">
      <c r="B3730" s="36" t="s">
        <v>227</v>
      </c>
      <c r="C3730" s="37" t="s">
        <v>227</v>
      </c>
      <c r="D3730" s="37" t="s">
        <v>223</v>
      </c>
      <c r="E3730" s="37" t="s">
        <v>193</v>
      </c>
      <c r="F3730" s="37" t="s">
        <v>154</v>
      </c>
      <c r="G3730" s="38" t="str">
        <f t="shared" si="576"/>
        <v>4.4.93.52.38</v>
      </c>
      <c r="H3730" s="23" t="s">
        <v>392</v>
      </c>
      <c r="I3730" s="38" t="str">
        <f t="shared" si="575"/>
        <v>A</v>
      </c>
      <c r="J3730" s="38">
        <f t="shared" si="577"/>
        <v>5</v>
      </c>
      <c r="K3730" s="39" t="s">
        <v>47</v>
      </c>
      <c r="L3730" s="38" t="s">
        <v>770</v>
      </c>
      <c r="M3730" s="38" t="s">
        <v>545</v>
      </c>
      <c r="N3730" s="59" t="s">
        <v>549</v>
      </c>
      <c r="O3730" s="62" t="s">
        <v>554</v>
      </c>
      <c r="Q3730" s="2" t="str">
        <f t="shared" si="568"/>
        <v>4.4.93.52.38</v>
      </c>
      <c r="R3730" s="2" t="str">
        <f t="shared" si="569"/>
        <v>44935238</v>
      </c>
      <c r="S3730" s="2" t="b">
        <f t="shared" si="570"/>
        <v>1</v>
      </c>
      <c r="T3730" s="6" t="str">
        <f t="shared" si="571"/>
        <v>44935238</v>
      </c>
      <c r="V3730" s="9" t="str">
        <f t="shared" si="572"/>
        <v>A</v>
      </c>
      <c r="W3730" s="2" t="b">
        <f t="shared" si="573"/>
        <v>1</v>
      </c>
      <c r="Y3730" s="2" t="str">
        <f t="shared" si="574"/>
        <v>4.4.93.52.38 - MÁQUINAS, FERRAMENTAS E UTENSÍLIOS DE OFICINA</v>
      </c>
      <c r="Z3730" s="2" t="s">
        <v>549</v>
      </c>
    </row>
    <row r="3731" spans="2:26" x14ac:dyDescent="0.25">
      <c r="B3731" s="36" t="s">
        <v>227</v>
      </c>
      <c r="C3731" s="37" t="s">
        <v>227</v>
      </c>
      <c r="D3731" s="37" t="s">
        <v>223</v>
      </c>
      <c r="E3731" s="37" t="s">
        <v>193</v>
      </c>
      <c r="F3731" s="37" t="s">
        <v>184</v>
      </c>
      <c r="G3731" s="38" t="str">
        <f t="shared" si="576"/>
        <v>4.4.93.52.39</v>
      </c>
      <c r="H3731" s="23" t="s">
        <v>393</v>
      </c>
      <c r="I3731" s="38" t="str">
        <f t="shared" si="575"/>
        <v>A</v>
      </c>
      <c r="J3731" s="38">
        <f t="shared" si="577"/>
        <v>5</v>
      </c>
      <c r="K3731" s="39" t="s">
        <v>47</v>
      </c>
      <c r="L3731" s="38" t="s">
        <v>770</v>
      </c>
      <c r="M3731" s="38" t="s">
        <v>545</v>
      </c>
      <c r="N3731" s="59" t="s">
        <v>549</v>
      </c>
      <c r="O3731" s="62" t="s">
        <v>554</v>
      </c>
      <c r="Q3731" s="2" t="str">
        <f t="shared" si="568"/>
        <v>4.4.93.52.39</v>
      </c>
      <c r="R3731" s="2" t="str">
        <f t="shared" si="569"/>
        <v>44935239</v>
      </c>
      <c r="S3731" s="2" t="b">
        <f t="shared" si="570"/>
        <v>1</v>
      </c>
      <c r="T3731" s="6" t="str">
        <f t="shared" si="571"/>
        <v>44935239</v>
      </c>
      <c r="V3731" s="9" t="str">
        <f t="shared" si="572"/>
        <v>A</v>
      </c>
      <c r="W3731" s="2" t="b">
        <f t="shared" si="573"/>
        <v>1</v>
      </c>
      <c r="Y3731" s="2" t="str">
        <f t="shared" si="574"/>
        <v>4.4.93.52.39 - EQUIPAMENTOS E UTENSÍLIOS HIDRÁULICOS E ELÉTRICOS</v>
      </c>
      <c r="Z3731" s="2" t="s">
        <v>549</v>
      </c>
    </row>
    <row r="3732" spans="2:26" x14ac:dyDescent="0.25">
      <c r="B3732" s="36" t="s">
        <v>227</v>
      </c>
      <c r="C3732" s="37" t="s">
        <v>227</v>
      </c>
      <c r="D3732" s="37" t="s">
        <v>223</v>
      </c>
      <c r="E3732" s="37" t="s">
        <v>193</v>
      </c>
      <c r="F3732" s="37" t="s">
        <v>153</v>
      </c>
      <c r="G3732" s="38" t="str">
        <f t="shared" si="576"/>
        <v>4.4.93.52.40</v>
      </c>
      <c r="H3732" s="23" t="s">
        <v>394</v>
      </c>
      <c r="I3732" s="38" t="str">
        <f t="shared" si="575"/>
        <v>A</v>
      </c>
      <c r="J3732" s="38">
        <f t="shared" si="577"/>
        <v>5</v>
      </c>
      <c r="K3732" s="39" t="s">
        <v>47</v>
      </c>
      <c r="L3732" s="38" t="s">
        <v>770</v>
      </c>
      <c r="M3732" s="38" t="s">
        <v>545</v>
      </c>
      <c r="N3732" s="59" t="s">
        <v>549</v>
      </c>
      <c r="O3732" s="62" t="s">
        <v>554</v>
      </c>
      <c r="Q3732" s="2" t="str">
        <f t="shared" si="568"/>
        <v>4.4.93.52.40</v>
      </c>
      <c r="R3732" s="2" t="str">
        <f t="shared" si="569"/>
        <v>44935240</v>
      </c>
      <c r="S3732" s="2" t="b">
        <f t="shared" si="570"/>
        <v>1</v>
      </c>
      <c r="T3732" s="6" t="str">
        <f t="shared" si="571"/>
        <v>44935240</v>
      </c>
      <c r="V3732" s="9" t="str">
        <f t="shared" si="572"/>
        <v>A</v>
      </c>
      <c r="W3732" s="2" t="b">
        <f t="shared" si="573"/>
        <v>1</v>
      </c>
      <c r="Y3732" s="2" t="str">
        <f t="shared" si="574"/>
        <v>4.4.93.52.40 - MÁQUINAS E EQUIPAMENTOS AGRÍCOLAS E RODOVIÁRIOS</v>
      </c>
      <c r="Z3732" s="2" t="s">
        <v>549</v>
      </c>
    </row>
    <row r="3733" spans="2:26" x14ac:dyDescent="0.25">
      <c r="B3733" s="36" t="s">
        <v>227</v>
      </c>
      <c r="C3733" s="37" t="s">
        <v>227</v>
      </c>
      <c r="D3733" s="37" t="s">
        <v>223</v>
      </c>
      <c r="E3733" s="37" t="s">
        <v>193</v>
      </c>
      <c r="F3733" s="37" t="s">
        <v>164</v>
      </c>
      <c r="G3733" s="38" t="str">
        <f t="shared" si="576"/>
        <v>4.4.93.52.42</v>
      </c>
      <c r="H3733" s="23" t="s">
        <v>248</v>
      </c>
      <c r="I3733" s="38" t="str">
        <f t="shared" si="575"/>
        <v>A</v>
      </c>
      <c r="J3733" s="38">
        <f t="shared" si="577"/>
        <v>5</v>
      </c>
      <c r="K3733" s="39" t="s">
        <v>47</v>
      </c>
      <c r="L3733" s="38" t="s">
        <v>770</v>
      </c>
      <c r="M3733" s="38" t="s">
        <v>545</v>
      </c>
      <c r="N3733" s="59" t="s">
        <v>549</v>
      </c>
      <c r="O3733" s="62" t="s">
        <v>554</v>
      </c>
      <c r="Q3733" s="2" t="str">
        <f t="shared" si="568"/>
        <v>4.4.93.52.42</v>
      </c>
      <c r="R3733" s="2" t="str">
        <f t="shared" si="569"/>
        <v>44935242</v>
      </c>
      <c r="S3733" s="2" t="b">
        <f t="shared" si="570"/>
        <v>1</v>
      </c>
      <c r="T3733" s="6" t="str">
        <f t="shared" si="571"/>
        <v>44935242</v>
      </c>
      <c r="V3733" s="9" t="str">
        <f t="shared" si="572"/>
        <v>A</v>
      </c>
      <c r="W3733" s="2" t="b">
        <f t="shared" si="573"/>
        <v>1</v>
      </c>
      <c r="Y3733" s="2" t="str">
        <f t="shared" si="574"/>
        <v>4.4.93.52.42 - MOBILIÁRIO EM GERAL</v>
      </c>
      <c r="Z3733" s="2" t="s">
        <v>549</v>
      </c>
    </row>
    <row r="3734" spans="2:26" x14ac:dyDescent="0.25">
      <c r="B3734" s="36" t="s">
        <v>227</v>
      </c>
      <c r="C3734" s="37" t="s">
        <v>227</v>
      </c>
      <c r="D3734" s="37" t="s">
        <v>223</v>
      </c>
      <c r="E3734" s="37" t="s">
        <v>193</v>
      </c>
      <c r="F3734" s="37" t="s">
        <v>166</v>
      </c>
      <c r="G3734" s="38" t="str">
        <f t="shared" si="576"/>
        <v>4.4.93.52.44</v>
      </c>
      <c r="H3734" s="23" t="s">
        <v>395</v>
      </c>
      <c r="I3734" s="38" t="str">
        <f t="shared" si="575"/>
        <v>A</v>
      </c>
      <c r="J3734" s="38">
        <f t="shared" si="577"/>
        <v>5</v>
      </c>
      <c r="K3734" s="39" t="s">
        <v>47</v>
      </c>
      <c r="L3734" s="38" t="s">
        <v>770</v>
      </c>
      <c r="M3734" s="38" t="s">
        <v>545</v>
      </c>
      <c r="N3734" s="59" t="s">
        <v>549</v>
      </c>
      <c r="O3734" s="62" t="s">
        <v>554</v>
      </c>
      <c r="Q3734" s="2" t="str">
        <f t="shared" si="568"/>
        <v>4.4.93.52.44</v>
      </c>
      <c r="R3734" s="2" t="str">
        <f t="shared" si="569"/>
        <v>44935244</v>
      </c>
      <c r="S3734" s="2" t="b">
        <f t="shared" si="570"/>
        <v>1</v>
      </c>
      <c r="T3734" s="6" t="str">
        <f t="shared" si="571"/>
        <v>44935244</v>
      </c>
      <c r="V3734" s="9" t="str">
        <f t="shared" si="572"/>
        <v>A</v>
      </c>
      <c r="W3734" s="2" t="b">
        <f t="shared" si="573"/>
        <v>1</v>
      </c>
      <c r="Y3734" s="2" t="str">
        <f t="shared" si="574"/>
        <v>4.4.93.52.44 - OBRAS DE ARTE E PEÇAS PARA MUSEU</v>
      </c>
      <c r="Z3734" s="2" t="s">
        <v>549</v>
      </c>
    </row>
    <row r="3735" spans="2:26" x14ac:dyDescent="0.25">
      <c r="B3735" s="36" t="s">
        <v>227</v>
      </c>
      <c r="C3735" s="37" t="s">
        <v>227</v>
      </c>
      <c r="D3735" s="37" t="s">
        <v>223</v>
      </c>
      <c r="E3735" s="37" t="s">
        <v>193</v>
      </c>
      <c r="F3735" s="37" t="s">
        <v>168</v>
      </c>
      <c r="G3735" s="38" t="str">
        <f t="shared" si="576"/>
        <v>4.4.93.52.46</v>
      </c>
      <c r="H3735" s="23" t="s">
        <v>396</v>
      </c>
      <c r="I3735" s="38" t="str">
        <f t="shared" si="575"/>
        <v>A</v>
      </c>
      <c r="J3735" s="38">
        <f t="shared" si="577"/>
        <v>5</v>
      </c>
      <c r="K3735" s="39" t="s">
        <v>47</v>
      </c>
      <c r="L3735" s="38" t="s">
        <v>770</v>
      </c>
      <c r="M3735" s="38" t="s">
        <v>545</v>
      </c>
      <c r="N3735" s="59" t="s">
        <v>549</v>
      </c>
      <c r="O3735" s="62" t="s">
        <v>554</v>
      </c>
      <c r="Q3735" s="2" t="str">
        <f t="shared" si="568"/>
        <v>4.4.93.52.46</v>
      </c>
      <c r="R3735" s="2" t="str">
        <f t="shared" si="569"/>
        <v>44935246</v>
      </c>
      <c r="S3735" s="2" t="b">
        <f t="shared" si="570"/>
        <v>1</v>
      </c>
      <c r="T3735" s="6" t="str">
        <f t="shared" si="571"/>
        <v>44935246</v>
      </c>
      <c r="V3735" s="9" t="str">
        <f t="shared" si="572"/>
        <v>A</v>
      </c>
      <c r="W3735" s="2" t="b">
        <f t="shared" si="573"/>
        <v>1</v>
      </c>
      <c r="Y3735" s="2" t="str">
        <f t="shared" si="574"/>
        <v>4.4.93.52.46 - SEMOVENTES E EQUIPAMENTOS DE MONTARIA</v>
      </c>
      <c r="Z3735" s="2" t="s">
        <v>549</v>
      </c>
    </row>
    <row r="3736" spans="2:26" x14ac:dyDescent="0.25">
      <c r="B3736" s="36" t="s">
        <v>227</v>
      </c>
      <c r="C3736" s="37" t="s">
        <v>227</v>
      </c>
      <c r="D3736" s="37" t="s">
        <v>223</v>
      </c>
      <c r="E3736" s="37" t="s">
        <v>193</v>
      </c>
      <c r="F3736" s="37" t="s">
        <v>170</v>
      </c>
      <c r="G3736" s="38" t="str">
        <f t="shared" si="576"/>
        <v>4.4.93.52.48</v>
      </c>
      <c r="H3736" s="23" t="s">
        <v>249</v>
      </c>
      <c r="I3736" s="38" t="str">
        <f t="shared" si="575"/>
        <v>A</v>
      </c>
      <c r="J3736" s="38">
        <f t="shared" si="577"/>
        <v>5</v>
      </c>
      <c r="K3736" s="39" t="s">
        <v>47</v>
      </c>
      <c r="L3736" s="38" t="s">
        <v>770</v>
      </c>
      <c r="M3736" s="38" t="s">
        <v>545</v>
      </c>
      <c r="N3736" s="59" t="s">
        <v>549</v>
      </c>
      <c r="O3736" s="62" t="s">
        <v>554</v>
      </c>
      <c r="Q3736" s="2" t="str">
        <f t="shared" si="568"/>
        <v>4.4.93.52.48</v>
      </c>
      <c r="R3736" s="2" t="str">
        <f t="shared" si="569"/>
        <v>44935248</v>
      </c>
      <c r="S3736" s="2" t="b">
        <f t="shared" si="570"/>
        <v>1</v>
      </c>
      <c r="T3736" s="6" t="str">
        <f t="shared" si="571"/>
        <v>44935248</v>
      </c>
      <c r="V3736" s="9" t="str">
        <f t="shared" si="572"/>
        <v>A</v>
      </c>
      <c r="W3736" s="2" t="b">
        <f t="shared" si="573"/>
        <v>1</v>
      </c>
      <c r="Y3736" s="2" t="str">
        <f t="shared" si="574"/>
        <v>4.4.93.52.48 - VEÍCULOS DIVERSOS</v>
      </c>
      <c r="Z3736" s="2" t="s">
        <v>549</v>
      </c>
    </row>
    <row r="3737" spans="2:26" x14ac:dyDescent="0.25">
      <c r="B3737" s="36" t="s">
        <v>227</v>
      </c>
      <c r="C3737" s="37" t="s">
        <v>227</v>
      </c>
      <c r="D3737" s="37" t="s">
        <v>223</v>
      </c>
      <c r="E3737" s="37" t="s">
        <v>193</v>
      </c>
      <c r="F3737" s="37" t="s">
        <v>157</v>
      </c>
      <c r="G3737" s="38" t="str">
        <f t="shared" si="576"/>
        <v>4.4.93.52.50</v>
      </c>
      <c r="H3737" s="23" t="s">
        <v>397</v>
      </c>
      <c r="I3737" s="38" t="str">
        <f t="shared" si="575"/>
        <v>A</v>
      </c>
      <c r="J3737" s="38">
        <f t="shared" si="577"/>
        <v>5</v>
      </c>
      <c r="K3737" s="39" t="s">
        <v>47</v>
      </c>
      <c r="L3737" s="38" t="s">
        <v>770</v>
      </c>
      <c r="M3737" s="38" t="s">
        <v>545</v>
      </c>
      <c r="N3737" s="59" t="s">
        <v>549</v>
      </c>
      <c r="O3737" s="62" t="s">
        <v>554</v>
      </c>
      <c r="Q3737" s="2" t="str">
        <f t="shared" si="568"/>
        <v>4.4.93.52.50</v>
      </c>
      <c r="R3737" s="2" t="str">
        <f t="shared" si="569"/>
        <v>44935250</v>
      </c>
      <c r="S3737" s="2" t="b">
        <f t="shared" si="570"/>
        <v>1</v>
      </c>
      <c r="T3737" s="6" t="str">
        <f t="shared" si="571"/>
        <v>44935250</v>
      </c>
      <c r="V3737" s="9" t="str">
        <f t="shared" si="572"/>
        <v>A</v>
      </c>
      <c r="W3737" s="2" t="b">
        <f t="shared" si="573"/>
        <v>1</v>
      </c>
      <c r="Y3737" s="2" t="str">
        <f t="shared" si="574"/>
        <v>4.4.93.52.50 - VEÍCULOS FERROVIÁRIOS</v>
      </c>
      <c r="Z3737" s="2" t="s">
        <v>549</v>
      </c>
    </row>
    <row r="3738" spans="2:26" x14ac:dyDescent="0.25">
      <c r="B3738" s="36" t="s">
        <v>227</v>
      </c>
      <c r="C3738" s="37" t="s">
        <v>227</v>
      </c>
      <c r="D3738" s="37" t="s">
        <v>223</v>
      </c>
      <c r="E3738" s="37" t="s">
        <v>193</v>
      </c>
      <c r="F3738" s="37" t="s">
        <v>192</v>
      </c>
      <c r="G3738" s="38" t="str">
        <f t="shared" si="576"/>
        <v>4.4.93.52.51</v>
      </c>
      <c r="H3738" s="23" t="s">
        <v>398</v>
      </c>
      <c r="I3738" s="38" t="str">
        <f t="shared" si="575"/>
        <v>A</v>
      </c>
      <c r="J3738" s="38">
        <f t="shared" si="577"/>
        <v>5</v>
      </c>
      <c r="K3738" s="39" t="s">
        <v>47</v>
      </c>
      <c r="L3738" s="38" t="s">
        <v>770</v>
      </c>
      <c r="M3738" s="38" t="s">
        <v>545</v>
      </c>
      <c r="N3738" s="59" t="s">
        <v>549</v>
      </c>
      <c r="O3738" s="62" t="s">
        <v>554</v>
      </c>
      <c r="Q3738" s="2" t="str">
        <f t="shared" si="568"/>
        <v>4.4.93.52.51</v>
      </c>
      <c r="R3738" s="2" t="str">
        <f t="shared" si="569"/>
        <v>44935251</v>
      </c>
      <c r="S3738" s="2" t="b">
        <f t="shared" si="570"/>
        <v>1</v>
      </c>
      <c r="T3738" s="6" t="str">
        <f t="shared" si="571"/>
        <v>44935251</v>
      </c>
      <c r="V3738" s="9" t="str">
        <f t="shared" si="572"/>
        <v>A</v>
      </c>
      <c r="W3738" s="2" t="b">
        <f t="shared" si="573"/>
        <v>1</v>
      </c>
      <c r="Y3738" s="2" t="str">
        <f t="shared" si="574"/>
        <v>4.4.93.52.51 - PEÇAS NÃO INCORPORÁVEIS A IMÓVEIS</v>
      </c>
      <c r="Z3738" s="2" t="s">
        <v>549</v>
      </c>
    </row>
    <row r="3739" spans="2:26" x14ac:dyDescent="0.25">
      <c r="B3739" s="36" t="s">
        <v>227</v>
      </c>
      <c r="C3739" s="37" t="s">
        <v>227</v>
      </c>
      <c r="D3739" s="37" t="s">
        <v>223</v>
      </c>
      <c r="E3739" s="37" t="s">
        <v>193</v>
      </c>
      <c r="F3739" s="37" t="s">
        <v>193</v>
      </c>
      <c r="G3739" s="38" t="str">
        <f t="shared" si="576"/>
        <v>4.4.93.52.52</v>
      </c>
      <c r="H3739" s="23" t="s">
        <v>250</v>
      </c>
      <c r="I3739" s="38" t="str">
        <f t="shared" si="575"/>
        <v>A</v>
      </c>
      <c r="J3739" s="38">
        <f t="shared" si="577"/>
        <v>5</v>
      </c>
      <c r="K3739" s="39" t="s">
        <v>47</v>
      </c>
      <c r="L3739" s="38" t="s">
        <v>770</v>
      </c>
      <c r="M3739" s="38" t="s">
        <v>545</v>
      </c>
      <c r="N3739" s="59" t="s">
        <v>549</v>
      </c>
      <c r="O3739" s="62" t="s">
        <v>554</v>
      </c>
      <c r="Q3739" s="2" t="str">
        <f t="shared" si="568"/>
        <v>4.4.93.52.52</v>
      </c>
      <c r="R3739" s="2" t="str">
        <f t="shared" si="569"/>
        <v>44935252</v>
      </c>
      <c r="S3739" s="2" t="b">
        <f t="shared" si="570"/>
        <v>1</v>
      </c>
      <c r="T3739" s="6" t="str">
        <f t="shared" si="571"/>
        <v>44935252</v>
      </c>
      <c r="V3739" s="9" t="str">
        <f t="shared" si="572"/>
        <v>A</v>
      </c>
      <c r="W3739" s="2" t="b">
        <f t="shared" si="573"/>
        <v>1</v>
      </c>
      <c r="Y3739" s="2" t="str">
        <f t="shared" si="574"/>
        <v>4.4.93.52.52 - VEÍCULOS DE TRAÇÃO MECÂNICA</v>
      </c>
      <c r="Z3739" s="2" t="s">
        <v>549</v>
      </c>
    </row>
    <row r="3740" spans="2:26" x14ac:dyDescent="0.25">
      <c r="B3740" s="36" t="s">
        <v>227</v>
      </c>
      <c r="C3740" s="37" t="s">
        <v>227</v>
      </c>
      <c r="D3740" s="37" t="s">
        <v>223</v>
      </c>
      <c r="E3740" s="37" t="s">
        <v>193</v>
      </c>
      <c r="F3740" s="37" t="s">
        <v>194</v>
      </c>
      <c r="G3740" s="38" t="str">
        <f t="shared" si="576"/>
        <v>4.4.93.52.53</v>
      </c>
      <c r="H3740" s="23" t="s">
        <v>399</v>
      </c>
      <c r="I3740" s="38" t="str">
        <f t="shared" si="575"/>
        <v>A</v>
      </c>
      <c r="J3740" s="38">
        <f t="shared" si="577"/>
        <v>5</v>
      </c>
      <c r="K3740" s="39" t="s">
        <v>47</v>
      </c>
      <c r="L3740" s="38" t="s">
        <v>770</v>
      </c>
      <c r="M3740" s="38" t="s">
        <v>545</v>
      </c>
      <c r="N3740" s="59" t="s">
        <v>549</v>
      </c>
      <c r="O3740" s="62" t="s">
        <v>554</v>
      </c>
      <c r="Q3740" s="2" t="str">
        <f t="shared" si="568"/>
        <v>4.4.93.52.53</v>
      </c>
      <c r="R3740" s="2" t="str">
        <f t="shared" si="569"/>
        <v>44935253</v>
      </c>
      <c r="S3740" s="2" t="b">
        <f t="shared" si="570"/>
        <v>1</v>
      </c>
      <c r="T3740" s="6" t="str">
        <f t="shared" si="571"/>
        <v>44935253</v>
      </c>
      <c r="V3740" s="9" t="str">
        <f t="shared" si="572"/>
        <v>A</v>
      </c>
      <c r="W3740" s="2" t="b">
        <f t="shared" si="573"/>
        <v>1</v>
      </c>
      <c r="Y3740" s="2" t="str">
        <f t="shared" si="574"/>
        <v>4.4.93.52.53 - CARROS DE COMBATE</v>
      </c>
      <c r="Z3740" s="2" t="s">
        <v>549</v>
      </c>
    </row>
    <row r="3741" spans="2:26" x14ac:dyDescent="0.25">
      <c r="B3741" s="36" t="s">
        <v>227</v>
      </c>
      <c r="C3741" s="37" t="s">
        <v>227</v>
      </c>
      <c r="D3741" s="37" t="s">
        <v>223</v>
      </c>
      <c r="E3741" s="37" t="s">
        <v>193</v>
      </c>
      <c r="F3741" s="37" t="s">
        <v>195</v>
      </c>
      <c r="G3741" s="38" t="str">
        <f t="shared" si="576"/>
        <v>4.4.93.52.54</v>
      </c>
      <c r="H3741" s="23" t="s">
        <v>400</v>
      </c>
      <c r="I3741" s="38" t="str">
        <f t="shared" si="575"/>
        <v>A</v>
      </c>
      <c r="J3741" s="38">
        <f t="shared" si="577"/>
        <v>5</v>
      </c>
      <c r="K3741" s="39" t="s">
        <v>47</v>
      </c>
      <c r="L3741" s="38" t="s">
        <v>770</v>
      </c>
      <c r="M3741" s="38" t="s">
        <v>545</v>
      </c>
      <c r="N3741" s="59" t="s">
        <v>549</v>
      </c>
      <c r="O3741" s="62" t="s">
        <v>554</v>
      </c>
      <c r="Q3741" s="2" t="str">
        <f t="shared" si="568"/>
        <v>4.4.93.52.54</v>
      </c>
      <c r="R3741" s="2" t="str">
        <f t="shared" si="569"/>
        <v>44935254</v>
      </c>
      <c r="S3741" s="2" t="b">
        <f t="shared" si="570"/>
        <v>1</v>
      </c>
      <c r="T3741" s="6" t="str">
        <f t="shared" si="571"/>
        <v>44935254</v>
      </c>
      <c r="V3741" s="9" t="str">
        <f t="shared" si="572"/>
        <v>A</v>
      </c>
      <c r="W3741" s="2" t="b">
        <f t="shared" si="573"/>
        <v>1</v>
      </c>
      <c r="Y3741" s="2" t="str">
        <f t="shared" si="574"/>
        <v>4.4.93.52.54 - EQUIPAMENTOS, PEÇAS E ACESSÓRIOS AERONÁUTICOS</v>
      </c>
      <c r="Z3741" s="2" t="s">
        <v>549</v>
      </c>
    </row>
    <row r="3742" spans="2:26" x14ac:dyDescent="0.25">
      <c r="B3742" s="36" t="s">
        <v>227</v>
      </c>
      <c r="C3742" s="37" t="s">
        <v>227</v>
      </c>
      <c r="D3742" s="37" t="s">
        <v>223</v>
      </c>
      <c r="E3742" s="37" t="s">
        <v>193</v>
      </c>
      <c r="F3742" s="37" t="s">
        <v>196</v>
      </c>
      <c r="G3742" s="38" t="str">
        <f t="shared" si="576"/>
        <v>4.4.93.52.56</v>
      </c>
      <c r="H3742" s="23" t="s">
        <v>401</v>
      </c>
      <c r="I3742" s="38" t="str">
        <f t="shared" si="575"/>
        <v>A</v>
      </c>
      <c r="J3742" s="38">
        <f t="shared" si="577"/>
        <v>5</v>
      </c>
      <c r="K3742" s="39" t="s">
        <v>47</v>
      </c>
      <c r="L3742" s="38" t="s">
        <v>770</v>
      </c>
      <c r="M3742" s="38" t="s">
        <v>545</v>
      </c>
      <c r="N3742" s="59" t="s">
        <v>549</v>
      </c>
      <c r="O3742" s="62" t="s">
        <v>554</v>
      </c>
      <c r="Q3742" s="2" t="str">
        <f t="shared" si="568"/>
        <v>4.4.93.52.56</v>
      </c>
      <c r="R3742" s="2" t="str">
        <f t="shared" si="569"/>
        <v>44935256</v>
      </c>
      <c r="S3742" s="2" t="b">
        <f t="shared" si="570"/>
        <v>1</v>
      </c>
      <c r="T3742" s="6" t="str">
        <f t="shared" si="571"/>
        <v>44935256</v>
      </c>
      <c r="V3742" s="9" t="str">
        <f t="shared" si="572"/>
        <v>A</v>
      </c>
      <c r="W3742" s="2" t="b">
        <f t="shared" si="573"/>
        <v>1</v>
      </c>
      <c r="Y3742" s="2" t="str">
        <f t="shared" si="574"/>
        <v>4.4.93.52.56 - EQUIPAMENTOS, PEÇAS E ACESSÓRIOS DE PROTEÇÃO AO VOO</v>
      </c>
      <c r="Z3742" s="2" t="s">
        <v>549</v>
      </c>
    </row>
    <row r="3743" spans="2:26" x14ac:dyDescent="0.25">
      <c r="B3743" s="36" t="s">
        <v>227</v>
      </c>
      <c r="C3743" s="37" t="s">
        <v>227</v>
      </c>
      <c r="D3743" s="37" t="s">
        <v>223</v>
      </c>
      <c r="E3743" s="37" t="s">
        <v>193</v>
      </c>
      <c r="F3743" s="37" t="s">
        <v>228</v>
      </c>
      <c r="G3743" s="38" t="str">
        <f t="shared" si="576"/>
        <v>4.4.93.52.57</v>
      </c>
      <c r="H3743" s="23" t="s">
        <v>402</v>
      </c>
      <c r="I3743" s="38" t="str">
        <f t="shared" si="575"/>
        <v>A</v>
      </c>
      <c r="J3743" s="38">
        <f t="shared" si="577"/>
        <v>5</v>
      </c>
      <c r="K3743" s="39" t="s">
        <v>47</v>
      </c>
      <c r="L3743" s="38" t="s">
        <v>770</v>
      </c>
      <c r="M3743" s="38" t="s">
        <v>545</v>
      </c>
      <c r="N3743" s="59" t="s">
        <v>549</v>
      </c>
      <c r="O3743" s="62" t="s">
        <v>554</v>
      </c>
      <c r="Q3743" s="2" t="str">
        <f t="shared" si="568"/>
        <v>4.4.93.52.57</v>
      </c>
      <c r="R3743" s="2" t="str">
        <f t="shared" si="569"/>
        <v>44935257</v>
      </c>
      <c r="S3743" s="2" t="b">
        <f t="shared" si="570"/>
        <v>1</v>
      </c>
      <c r="T3743" s="6" t="str">
        <f t="shared" si="571"/>
        <v>44935257</v>
      </c>
      <c r="V3743" s="9" t="str">
        <f t="shared" si="572"/>
        <v>A</v>
      </c>
      <c r="W3743" s="2" t="b">
        <f t="shared" si="573"/>
        <v>1</v>
      </c>
      <c r="Y3743" s="2" t="str">
        <f t="shared" si="574"/>
        <v>4.4.93.52.57 - ACESSÓRIOS PARA AUTOMÓVEIS</v>
      </c>
      <c r="Z3743" s="2" t="s">
        <v>549</v>
      </c>
    </row>
    <row r="3744" spans="2:26" x14ac:dyDescent="0.25">
      <c r="B3744" s="36" t="s">
        <v>227</v>
      </c>
      <c r="C3744" s="37" t="s">
        <v>227</v>
      </c>
      <c r="D3744" s="37" t="s">
        <v>223</v>
      </c>
      <c r="E3744" s="37" t="s">
        <v>193</v>
      </c>
      <c r="F3744" s="37" t="s">
        <v>197</v>
      </c>
      <c r="G3744" s="38" t="str">
        <f t="shared" si="576"/>
        <v>4.4.93.52.58</v>
      </c>
      <c r="H3744" s="23" t="s">
        <v>403</v>
      </c>
      <c r="I3744" s="38" t="str">
        <f t="shared" si="575"/>
        <v>A</v>
      </c>
      <c r="J3744" s="38">
        <f t="shared" si="577"/>
        <v>5</v>
      </c>
      <c r="K3744" s="39" t="s">
        <v>47</v>
      </c>
      <c r="L3744" s="38" t="s">
        <v>770</v>
      </c>
      <c r="M3744" s="38" t="s">
        <v>545</v>
      </c>
      <c r="N3744" s="59" t="s">
        <v>549</v>
      </c>
      <c r="O3744" s="62" t="s">
        <v>554</v>
      </c>
      <c r="Q3744" s="2" t="str">
        <f t="shared" si="568"/>
        <v>4.4.93.52.58</v>
      </c>
      <c r="R3744" s="2" t="str">
        <f t="shared" si="569"/>
        <v>44935258</v>
      </c>
      <c r="S3744" s="2" t="b">
        <f t="shared" si="570"/>
        <v>1</v>
      </c>
      <c r="T3744" s="6" t="str">
        <f t="shared" si="571"/>
        <v>44935258</v>
      </c>
      <c r="V3744" s="9" t="str">
        <f t="shared" si="572"/>
        <v>A</v>
      </c>
      <c r="W3744" s="2" t="b">
        <f t="shared" si="573"/>
        <v>1</v>
      </c>
      <c r="Y3744" s="2" t="str">
        <f t="shared" si="574"/>
        <v>4.4.93.52.58 - EQUIPAMENTOS DE MERGULHO E SALVAMENTO</v>
      </c>
      <c r="Z3744" s="2" t="s">
        <v>549</v>
      </c>
    </row>
    <row r="3745" spans="2:26" x14ac:dyDescent="0.25">
      <c r="B3745" s="36" t="s">
        <v>227</v>
      </c>
      <c r="C3745" s="37" t="s">
        <v>227</v>
      </c>
      <c r="D3745" s="37" t="s">
        <v>223</v>
      </c>
      <c r="E3745" s="37" t="s">
        <v>193</v>
      </c>
      <c r="F3745" s="37" t="s">
        <v>190</v>
      </c>
      <c r="G3745" s="38" t="str">
        <f t="shared" si="576"/>
        <v>4.4.93.52.60</v>
      </c>
      <c r="H3745" s="23" t="s">
        <v>404</v>
      </c>
      <c r="I3745" s="38" t="str">
        <f t="shared" si="575"/>
        <v>A</v>
      </c>
      <c r="J3745" s="38">
        <f t="shared" si="577"/>
        <v>5</v>
      </c>
      <c r="K3745" s="39" t="s">
        <v>47</v>
      </c>
      <c r="L3745" s="38" t="s">
        <v>770</v>
      </c>
      <c r="M3745" s="38" t="s">
        <v>545</v>
      </c>
      <c r="N3745" s="59" t="s">
        <v>549</v>
      </c>
      <c r="O3745" s="62" t="s">
        <v>554</v>
      </c>
      <c r="Q3745" s="2" t="str">
        <f t="shared" si="568"/>
        <v>4.4.93.52.60</v>
      </c>
      <c r="R3745" s="2" t="str">
        <f t="shared" si="569"/>
        <v>44935260</v>
      </c>
      <c r="S3745" s="2" t="b">
        <f t="shared" si="570"/>
        <v>1</v>
      </c>
      <c r="T3745" s="6" t="str">
        <f t="shared" si="571"/>
        <v>44935260</v>
      </c>
      <c r="V3745" s="9" t="str">
        <f t="shared" si="572"/>
        <v>A</v>
      </c>
      <c r="W3745" s="2" t="b">
        <f t="shared" si="573"/>
        <v>1</v>
      </c>
      <c r="Y3745" s="2" t="str">
        <f t="shared" si="574"/>
        <v>4.4.93.52.60 - EQUIPAMENTOS, PEÇAS E ACESSÓRIOS MARÍTIMOS</v>
      </c>
      <c r="Z3745" s="2" t="s">
        <v>549</v>
      </c>
    </row>
    <row r="3746" spans="2:26" x14ac:dyDescent="0.25">
      <c r="B3746" s="36" t="s">
        <v>227</v>
      </c>
      <c r="C3746" s="37" t="s">
        <v>227</v>
      </c>
      <c r="D3746" s="37" t="s">
        <v>223</v>
      </c>
      <c r="E3746" s="37" t="s">
        <v>193</v>
      </c>
      <c r="F3746" s="37" t="s">
        <v>219</v>
      </c>
      <c r="G3746" s="38" t="str">
        <f t="shared" si="576"/>
        <v>4.4.93.52.83</v>
      </c>
      <c r="H3746" s="23" t="s">
        <v>405</v>
      </c>
      <c r="I3746" s="38" t="str">
        <f t="shared" si="575"/>
        <v>A</v>
      </c>
      <c r="J3746" s="38">
        <f t="shared" si="577"/>
        <v>5</v>
      </c>
      <c r="K3746" s="39" t="s">
        <v>47</v>
      </c>
      <c r="L3746" s="38" t="s">
        <v>770</v>
      </c>
      <c r="M3746" s="38" t="s">
        <v>545</v>
      </c>
      <c r="N3746" s="59" t="s">
        <v>549</v>
      </c>
      <c r="O3746" s="62" t="s">
        <v>554</v>
      </c>
      <c r="Q3746" s="2" t="str">
        <f t="shared" si="568"/>
        <v>4.4.93.52.83</v>
      </c>
      <c r="R3746" s="2" t="str">
        <f t="shared" si="569"/>
        <v>44935283</v>
      </c>
      <c r="S3746" s="2" t="b">
        <f t="shared" si="570"/>
        <v>1</v>
      </c>
      <c r="T3746" s="6" t="str">
        <f t="shared" si="571"/>
        <v>44935283</v>
      </c>
      <c r="V3746" s="9" t="str">
        <f t="shared" si="572"/>
        <v>A</v>
      </c>
      <c r="W3746" s="2" t="b">
        <f t="shared" si="573"/>
        <v>1</v>
      </c>
      <c r="Y3746" s="2" t="str">
        <f t="shared" si="574"/>
        <v>4.4.93.52.83 - EQUIPAMENTOS E SISTEMA DE PROTEÇÃO E VIGILÂNCIA AMBIENTAL</v>
      </c>
      <c r="Z3746" s="2" t="s">
        <v>549</v>
      </c>
    </row>
    <row r="3747" spans="2:26" x14ac:dyDescent="0.25">
      <c r="B3747" s="36" t="s">
        <v>227</v>
      </c>
      <c r="C3747" s="37" t="s">
        <v>227</v>
      </c>
      <c r="D3747" s="37" t="s">
        <v>223</v>
      </c>
      <c r="E3747" s="37" t="s">
        <v>193</v>
      </c>
      <c r="F3747" s="37" t="s">
        <v>221</v>
      </c>
      <c r="G3747" s="38" t="str">
        <f t="shared" si="576"/>
        <v>4.4.93.52.87</v>
      </c>
      <c r="H3747" s="23" t="s">
        <v>721</v>
      </c>
      <c r="I3747" s="38" t="str">
        <f t="shared" si="575"/>
        <v>A</v>
      </c>
      <c r="J3747" s="38">
        <f t="shared" si="577"/>
        <v>5</v>
      </c>
      <c r="K3747" s="39" t="s">
        <v>47</v>
      </c>
      <c r="L3747" s="38" t="s">
        <v>770</v>
      </c>
      <c r="M3747" s="38" t="s">
        <v>545</v>
      </c>
      <c r="N3747" s="59" t="s">
        <v>549</v>
      </c>
      <c r="O3747" s="62" t="s">
        <v>554</v>
      </c>
      <c r="T3747" s="6"/>
    </row>
    <row r="3748" spans="2:26" x14ac:dyDescent="0.25">
      <c r="B3748" s="36" t="s">
        <v>227</v>
      </c>
      <c r="C3748" s="37" t="s">
        <v>227</v>
      </c>
      <c r="D3748" s="37" t="s">
        <v>223</v>
      </c>
      <c r="E3748" s="37" t="s">
        <v>193</v>
      </c>
      <c r="F3748" s="37" t="s">
        <v>222</v>
      </c>
      <c r="G3748" s="38" t="str">
        <f t="shared" si="576"/>
        <v>4.4.93.52.89</v>
      </c>
      <c r="H3748" s="23" t="s">
        <v>406</v>
      </c>
      <c r="I3748" s="38" t="str">
        <f t="shared" si="575"/>
        <v>A</v>
      </c>
      <c r="J3748" s="38">
        <f t="shared" si="577"/>
        <v>5</v>
      </c>
      <c r="K3748" s="39" t="s">
        <v>47</v>
      </c>
      <c r="L3748" s="38" t="s">
        <v>770</v>
      </c>
      <c r="M3748" s="38" t="s">
        <v>545</v>
      </c>
      <c r="N3748" s="59" t="s">
        <v>549</v>
      </c>
      <c r="O3748" s="62" t="s">
        <v>554</v>
      </c>
      <c r="T3748" s="6"/>
    </row>
    <row r="3749" spans="2:26" x14ac:dyDescent="0.25">
      <c r="B3749" s="36" t="s">
        <v>227</v>
      </c>
      <c r="C3749" s="37" t="s">
        <v>227</v>
      </c>
      <c r="D3749" s="37" t="s">
        <v>223</v>
      </c>
      <c r="E3749" s="37" t="s">
        <v>193</v>
      </c>
      <c r="F3749" s="37" t="s">
        <v>226</v>
      </c>
      <c r="G3749" s="38" t="str">
        <f t="shared" si="576"/>
        <v>4.4.93.52.96</v>
      </c>
      <c r="H3749" s="23" t="s">
        <v>722</v>
      </c>
      <c r="I3749" s="38" t="str">
        <f t="shared" si="575"/>
        <v>A</v>
      </c>
      <c r="J3749" s="38">
        <f t="shared" si="577"/>
        <v>5</v>
      </c>
      <c r="K3749" s="39" t="s">
        <v>47</v>
      </c>
      <c r="L3749" s="38" t="s">
        <v>770</v>
      </c>
      <c r="M3749" s="38" t="s">
        <v>545</v>
      </c>
      <c r="N3749" s="59" t="s">
        <v>549</v>
      </c>
      <c r="O3749" s="62" t="s">
        <v>554</v>
      </c>
      <c r="Q3749" s="2" t="str">
        <f>B3749&amp;"."&amp;C3749&amp;"."&amp;D3749&amp;"."&amp;E3749&amp;"."&amp;F3749</f>
        <v>4.4.93.52.96</v>
      </c>
      <c r="R3749" s="2" t="str">
        <f>SUBSTITUTE(Q3749,".","")</f>
        <v>44935296</v>
      </c>
      <c r="S3749" s="2" t="b">
        <f>R3749=T3749</f>
        <v>1</v>
      </c>
      <c r="T3749" s="6" t="str">
        <f>TRIM(SUBSTITUTE(TEXT(G3749,"00000000"),".",""))</f>
        <v>44935296</v>
      </c>
      <c r="V3749" s="9" t="str">
        <f>IF(IFERROR(SEARCH("Último",K3749),0)&gt;0,"A","S")</f>
        <v>A</v>
      </c>
      <c r="W3749" s="2" t="b">
        <f>V3749=I3749</f>
        <v>1</v>
      </c>
      <c r="Y3749" s="2" t="str">
        <f>G3749&amp;" - "&amp;H3749</f>
        <v>4.4.93.52.96 - EQUIPAMENTOS E MATERIAL PERMANENTE - PAGAMENTO ANTECIPADO</v>
      </c>
      <c r="Z3749" s="2" t="s">
        <v>549</v>
      </c>
    </row>
    <row r="3750" spans="2:26" x14ac:dyDescent="0.25">
      <c r="B3750" s="36" t="s">
        <v>227</v>
      </c>
      <c r="C3750" s="37" t="s">
        <v>227</v>
      </c>
      <c r="D3750" s="37" t="s">
        <v>223</v>
      </c>
      <c r="E3750" s="37" t="s">
        <v>193</v>
      </c>
      <c r="F3750" s="37" t="s">
        <v>191</v>
      </c>
      <c r="G3750" s="38" t="str">
        <f t="shared" si="576"/>
        <v>4.4.93.52.99</v>
      </c>
      <c r="H3750" s="23" t="s">
        <v>714</v>
      </c>
      <c r="I3750" s="38" t="str">
        <f t="shared" si="575"/>
        <v>A</v>
      </c>
      <c r="J3750" s="38">
        <f t="shared" si="577"/>
        <v>5</v>
      </c>
      <c r="K3750" s="39" t="s">
        <v>47</v>
      </c>
      <c r="L3750" s="38" t="s">
        <v>770</v>
      </c>
      <c r="M3750" s="38" t="s">
        <v>545</v>
      </c>
      <c r="N3750" s="59" t="s">
        <v>549</v>
      </c>
      <c r="O3750" s="62" t="s">
        <v>554</v>
      </c>
      <c r="Q3750" s="2" t="str">
        <f>B3750&amp;"."&amp;C3750&amp;"."&amp;D3750&amp;"."&amp;E3750&amp;"."&amp;F3750</f>
        <v>4.4.93.52.99</v>
      </c>
      <c r="R3750" s="2" t="str">
        <f>SUBSTITUTE(Q3750,".","")</f>
        <v>44935299</v>
      </c>
      <c r="S3750" s="2" t="b">
        <f>R3750=T3750</f>
        <v>1</v>
      </c>
      <c r="T3750" s="6" t="str">
        <f>TRIM(SUBSTITUTE(TEXT(G3750,"00000000"),".",""))</f>
        <v>44935299</v>
      </c>
      <c r="V3750" s="9" t="str">
        <f>IF(IFERROR(SEARCH("Último",K3750),0)&gt;0,"A","S")</f>
        <v>A</v>
      </c>
      <c r="W3750" s="2" t="b">
        <f>V3750=I3750</f>
        <v>1</v>
      </c>
      <c r="Y3750" s="2" t="str">
        <f>G3750&amp;" - "&amp;H3750</f>
        <v>4.4.93.52.99 - OUTROS EQUIPAMENTOS E MATERIAIS PERMANENTES</v>
      </c>
      <c r="Z3750" s="2" t="s">
        <v>549</v>
      </c>
    </row>
    <row r="3751" spans="2:26" x14ac:dyDescent="0.25">
      <c r="B3751" s="30" t="s">
        <v>227</v>
      </c>
      <c r="C3751" s="31" t="s">
        <v>227</v>
      </c>
      <c r="D3751" s="31" t="s">
        <v>223</v>
      </c>
      <c r="E3751" s="31" t="s">
        <v>199</v>
      </c>
      <c r="F3751" s="31" t="s">
        <v>186</v>
      </c>
      <c r="G3751" s="32" t="str">
        <f t="shared" si="576"/>
        <v>4.4.93.61.00</v>
      </c>
      <c r="H3751" s="41" t="s">
        <v>121</v>
      </c>
      <c r="I3751" s="34" t="str">
        <f t="shared" si="575"/>
        <v>S</v>
      </c>
      <c r="J3751" s="32">
        <f t="shared" si="577"/>
        <v>4</v>
      </c>
      <c r="K3751" s="35" t="s">
        <v>46</v>
      </c>
      <c r="L3751" s="32" t="s">
        <v>770</v>
      </c>
      <c r="M3751" s="32" t="s">
        <v>545</v>
      </c>
      <c r="N3751" s="59" t="s">
        <v>549</v>
      </c>
      <c r="O3751" s="61" t="s">
        <v>554</v>
      </c>
      <c r="T3751" s="6"/>
    </row>
    <row r="3752" spans="2:26" x14ac:dyDescent="0.25">
      <c r="B3752" s="36" t="s">
        <v>227</v>
      </c>
      <c r="C3752" s="37" t="s">
        <v>227</v>
      </c>
      <c r="D3752" s="37" t="s">
        <v>223</v>
      </c>
      <c r="E3752" s="37" t="s">
        <v>199</v>
      </c>
      <c r="F3752" s="37" t="s">
        <v>173</v>
      </c>
      <c r="G3752" s="38" t="str">
        <f t="shared" si="576"/>
        <v>4.4.93.61.01</v>
      </c>
      <c r="H3752" s="23" t="s">
        <v>723</v>
      </c>
      <c r="I3752" s="38" t="str">
        <f t="shared" si="575"/>
        <v>A</v>
      </c>
      <c r="J3752" s="38">
        <f t="shared" si="577"/>
        <v>5</v>
      </c>
      <c r="K3752" s="39" t="s">
        <v>47</v>
      </c>
      <c r="L3752" s="38" t="s">
        <v>770</v>
      </c>
      <c r="M3752" s="38" t="s">
        <v>545</v>
      </c>
      <c r="N3752" s="59" t="s">
        <v>549</v>
      </c>
      <c r="O3752" s="62" t="s">
        <v>554</v>
      </c>
      <c r="T3752" s="6"/>
    </row>
    <row r="3753" spans="2:26" x14ac:dyDescent="0.25">
      <c r="B3753" s="36" t="s">
        <v>227</v>
      </c>
      <c r="C3753" s="37" t="s">
        <v>227</v>
      </c>
      <c r="D3753" s="37" t="s">
        <v>223</v>
      </c>
      <c r="E3753" s="37" t="s">
        <v>199</v>
      </c>
      <c r="F3753" s="37" t="s">
        <v>138</v>
      </c>
      <c r="G3753" s="38" t="str">
        <f t="shared" si="576"/>
        <v>4.4.93.61.02</v>
      </c>
      <c r="H3753" s="23" t="s">
        <v>729</v>
      </c>
      <c r="I3753" s="38" t="str">
        <f t="shared" si="575"/>
        <v>A</v>
      </c>
      <c r="J3753" s="38">
        <f t="shared" si="577"/>
        <v>5</v>
      </c>
      <c r="K3753" s="39" t="s">
        <v>47</v>
      </c>
      <c r="L3753" s="38" t="s">
        <v>770</v>
      </c>
      <c r="M3753" s="38" t="s">
        <v>545</v>
      </c>
      <c r="N3753" s="59" t="s">
        <v>549</v>
      </c>
      <c r="O3753" s="62" t="s">
        <v>554</v>
      </c>
      <c r="T3753" s="6"/>
    </row>
    <row r="3754" spans="2:26" x14ac:dyDescent="0.25">
      <c r="B3754" s="36" t="s">
        <v>227</v>
      </c>
      <c r="C3754" s="37" t="s">
        <v>227</v>
      </c>
      <c r="D3754" s="37" t="s">
        <v>223</v>
      </c>
      <c r="E3754" s="37" t="s">
        <v>199</v>
      </c>
      <c r="F3754" s="37" t="s">
        <v>139</v>
      </c>
      <c r="G3754" s="38" t="str">
        <f t="shared" si="576"/>
        <v>4.4.93.61.03</v>
      </c>
      <c r="H3754" s="23" t="s">
        <v>724</v>
      </c>
      <c r="I3754" s="38" t="str">
        <f t="shared" si="575"/>
        <v>A</v>
      </c>
      <c r="J3754" s="38">
        <f t="shared" si="577"/>
        <v>5</v>
      </c>
      <c r="K3754" s="39" t="s">
        <v>47</v>
      </c>
      <c r="L3754" s="38" t="s">
        <v>770</v>
      </c>
      <c r="M3754" s="38" t="s">
        <v>545</v>
      </c>
      <c r="N3754" s="59" t="s">
        <v>549</v>
      </c>
      <c r="O3754" s="62" t="s">
        <v>554</v>
      </c>
      <c r="T3754" s="6"/>
    </row>
    <row r="3755" spans="2:26" x14ac:dyDescent="0.25">
      <c r="B3755" s="36" t="s">
        <v>227</v>
      </c>
      <c r="C3755" s="37" t="s">
        <v>227</v>
      </c>
      <c r="D3755" s="37" t="s">
        <v>223</v>
      </c>
      <c r="E3755" s="37" t="s">
        <v>199</v>
      </c>
      <c r="F3755" s="37" t="s">
        <v>140</v>
      </c>
      <c r="G3755" s="38" t="str">
        <f t="shared" si="576"/>
        <v>4.4.93.61.04</v>
      </c>
      <c r="H3755" s="23" t="s">
        <v>799</v>
      </c>
      <c r="I3755" s="38" t="str">
        <f t="shared" si="575"/>
        <v>A</v>
      </c>
      <c r="J3755" s="38">
        <f t="shared" si="577"/>
        <v>5</v>
      </c>
      <c r="K3755" s="39" t="s">
        <v>47</v>
      </c>
      <c r="L3755" s="38" t="s">
        <v>770</v>
      </c>
      <c r="M3755" s="38" t="s">
        <v>545</v>
      </c>
      <c r="N3755" s="59" t="s">
        <v>549</v>
      </c>
      <c r="O3755" s="62" t="s">
        <v>554</v>
      </c>
      <c r="T3755" s="6"/>
    </row>
    <row r="3756" spans="2:26" x14ac:dyDescent="0.25">
      <c r="B3756" s="36" t="s">
        <v>227</v>
      </c>
      <c r="C3756" s="37" t="s">
        <v>227</v>
      </c>
      <c r="D3756" s="37" t="s">
        <v>223</v>
      </c>
      <c r="E3756" s="37" t="s">
        <v>199</v>
      </c>
      <c r="F3756" s="37" t="s">
        <v>142</v>
      </c>
      <c r="G3756" s="38" t="str">
        <f t="shared" si="576"/>
        <v>4.4.93.61.06</v>
      </c>
      <c r="H3756" s="23" t="s">
        <v>725</v>
      </c>
      <c r="I3756" s="38" t="str">
        <f t="shared" si="575"/>
        <v>A</v>
      </c>
      <c r="J3756" s="38">
        <f t="shared" si="577"/>
        <v>5</v>
      </c>
      <c r="K3756" s="39" t="s">
        <v>47</v>
      </c>
      <c r="L3756" s="38" t="s">
        <v>770</v>
      </c>
      <c r="M3756" s="38" t="s">
        <v>545</v>
      </c>
      <c r="N3756" s="59" t="s">
        <v>549</v>
      </c>
      <c r="O3756" s="62" t="s">
        <v>554</v>
      </c>
      <c r="T3756" s="6"/>
    </row>
    <row r="3757" spans="2:26" x14ac:dyDescent="0.25">
      <c r="B3757" s="36" t="s">
        <v>227</v>
      </c>
      <c r="C3757" s="37" t="s">
        <v>227</v>
      </c>
      <c r="D3757" s="37" t="s">
        <v>223</v>
      </c>
      <c r="E3757" s="37" t="s">
        <v>199</v>
      </c>
      <c r="F3757" s="37" t="s">
        <v>143</v>
      </c>
      <c r="G3757" s="38" t="str">
        <f t="shared" si="576"/>
        <v>4.4.93.61.07</v>
      </c>
      <c r="H3757" s="23" t="s">
        <v>726</v>
      </c>
      <c r="I3757" s="38" t="str">
        <f t="shared" si="575"/>
        <v>A</v>
      </c>
      <c r="J3757" s="38">
        <f t="shared" si="577"/>
        <v>5</v>
      </c>
      <c r="K3757" s="39" t="s">
        <v>47</v>
      </c>
      <c r="L3757" s="38" t="s">
        <v>770</v>
      </c>
      <c r="M3757" s="38" t="s">
        <v>545</v>
      </c>
      <c r="N3757" s="59" t="s">
        <v>549</v>
      </c>
      <c r="O3757" s="62" t="s">
        <v>554</v>
      </c>
      <c r="T3757" s="6"/>
    </row>
    <row r="3758" spans="2:26" x14ac:dyDescent="0.25">
      <c r="B3758" s="36" t="s">
        <v>227</v>
      </c>
      <c r="C3758" s="37" t="s">
        <v>227</v>
      </c>
      <c r="D3758" s="37" t="s">
        <v>223</v>
      </c>
      <c r="E3758" s="37" t="s">
        <v>199</v>
      </c>
      <c r="F3758" s="37" t="s">
        <v>144</v>
      </c>
      <c r="G3758" s="38" t="str">
        <f t="shared" si="576"/>
        <v>4.4.93.61.08</v>
      </c>
      <c r="H3758" s="23" t="s">
        <v>727</v>
      </c>
      <c r="I3758" s="38" t="str">
        <f t="shared" si="575"/>
        <v>A</v>
      </c>
      <c r="J3758" s="38">
        <f t="shared" si="577"/>
        <v>5</v>
      </c>
      <c r="K3758" s="39" t="s">
        <v>47</v>
      </c>
      <c r="L3758" s="38" t="s">
        <v>770</v>
      </c>
      <c r="M3758" s="38" t="s">
        <v>545</v>
      </c>
      <c r="N3758" s="59" t="s">
        <v>549</v>
      </c>
      <c r="O3758" s="62" t="s">
        <v>554</v>
      </c>
      <c r="T3758" s="6"/>
    </row>
    <row r="3759" spans="2:26" x14ac:dyDescent="0.25">
      <c r="B3759" s="36" t="s">
        <v>227</v>
      </c>
      <c r="C3759" s="37" t="s">
        <v>227</v>
      </c>
      <c r="D3759" s="37" t="s">
        <v>223</v>
      </c>
      <c r="E3759" s="37" t="s">
        <v>199</v>
      </c>
      <c r="F3759" s="37" t="s">
        <v>185</v>
      </c>
      <c r="G3759" s="38" t="str">
        <f t="shared" si="576"/>
        <v>4.4.93.61.92</v>
      </c>
      <c r="H3759" s="23" t="s">
        <v>730</v>
      </c>
      <c r="I3759" s="38" t="str">
        <f t="shared" si="575"/>
        <v>A</v>
      </c>
      <c r="J3759" s="38">
        <f t="shared" si="577"/>
        <v>5</v>
      </c>
      <c r="K3759" s="39" t="s">
        <v>47</v>
      </c>
      <c r="L3759" s="38" t="s">
        <v>770</v>
      </c>
      <c r="M3759" s="38" t="s">
        <v>545</v>
      </c>
      <c r="N3759" s="59" t="s">
        <v>549</v>
      </c>
      <c r="O3759" s="62" t="s">
        <v>554</v>
      </c>
      <c r="T3759" s="6"/>
    </row>
    <row r="3760" spans="2:26" x14ac:dyDescent="0.25">
      <c r="B3760" s="36" t="s">
        <v>227</v>
      </c>
      <c r="C3760" s="37" t="s">
        <v>227</v>
      </c>
      <c r="D3760" s="37" t="s">
        <v>223</v>
      </c>
      <c r="E3760" s="37" t="s">
        <v>199</v>
      </c>
      <c r="F3760" s="37" t="s">
        <v>191</v>
      </c>
      <c r="G3760" s="38" t="str">
        <f t="shared" si="576"/>
        <v>4.4.93.61.99</v>
      </c>
      <c r="H3760" s="23" t="s">
        <v>728</v>
      </c>
      <c r="I3760" s="38" t="str">
        <f t="shared" si="575"/>
        <v>A</v>
      </c>
      <c r="J3760" s="38">
        <f t="shared" si="577"/>
        <v>5</v>
      </c>
      <c r="K3760" s="39" t="s">
        <v>47</v>
      </c>
      <c r="L3760" s="38" t="s">
        <v>770</v>
      </c>
      <c r="M3760" s="38" t="s">
        <v>545</v>
      </c>
      <c r="N3760" s="59" t="s">
        <v>549</v>
      </c>
      <c r="O3760" s="62" t="s">
        <v>554</v>
      </c>
      <c r="T3760" s="6"/>
    </row>
    <row r="3761" spans="2:26" ht="30" x14ac:dyDescent="0.25">
      <c r="B3761" s="30" t="s">
        <v>227</v>
      </c>
      <c r="C3761" s="31" t="s">
        <v>227</v>
      </c>
      <c r="D3761" s="31" t="s">
        <v>224</v>
      </c>
      <c r="E3761" s="31" t="s">
        <v>186</v>
      </c>
      <c r="F3761" s="31" t="s">
        <v>186</v>
      </c>
      <c r="G3761" s="32" t="str">
        <f t="shared" si="576"/>
        <v>4.4.94.00.00</v>
      </c>
      <c r="H3761" s="41" t="s">
        <v>512</v>
      </c>
      <c r="I3761" s="34" t="str">
        <f t="shared" si="575"/>
        <v>S</v>
      </c>
      <c r="J3761" s="32">
        <f t="shared" si="577"/>
        <v>3</v>
      </c>
      <c r="K3761" s="35" t="s">
        <v>43</v>
      </c>
      <c r="L3761" s="38" t="s">
        <v>770</v>
      </c>
      <c r="M3761" s="32" t="s">
        <v>544</v>
      </c>
      <c r="N3761" s="59" t="s">
        <v>549</v>
      </c>
      <c r="O3761" s="61" t="s">
        <v>554</v>
      </c>
      <c r="Q3761" s="2" t="str">
        <f>B3761&amp;"."&amp;C3761&amp;"."&amp;D3761&amp;"."&amp;E3761&amp;"."&amp;F3761</f>
        <v>4.4.94.00.00</v>
      </c>
      <c r="R3761" s="2" t="str">
        <f>SUBSTITUTE(Q3761,".","")</f>
        <v>44940000</v>
      </c>
      <c r="S3761" s="2" t="b">
        <f>R3761=T3761</f>
        <v>1</v>
      </c>
      <c r="T3761" s="6" t="str">
        <f>TRIM(SUBSTITUTE(TEXT(G3761,"00000000"),".",""))</f>
        <v>44940000</v>
      </c>
      <c r="V3761" s="9" t="str">
        <f>IF(IFERROR(SEARCH("Último",K3761),0)&gt;0,"A","S")</f>
        <v>S</v>
      </c>
      <c r="W3761" s="2" t="b">
        <f>V3761=I3761</f>
        <v>1</v>
      </c>
      <c r="Y3761" s="2" t="str">
        <f>G3761&amp;" - "&amp;H3761</f>
        <v>4.4.94.00.00 - APLICAÇÃO DIRETA DECORRENTE DE OPERAÇÃO DE ÓRGÃOS, FUNDOS E ENTIDADES INTEGRANTES DOS ORÇAMENTOS FISCAL E DA SEGURIDADE SOCIAL COM CONSÓRCIO PÚBLICO DO QUAL O ENTE NÃO PARTICIPE</v>
      </c>
      <c r="Z3761" s="2" t="s">
        <v>549</v>
      </c>
    </row>
    <row r="3762" spans="2:26" x14ac:dyDescent="0.25">
      <c r="B3762" s="30" t="s">
        <v>227</v>
      </c>
      <c r="C3762" s="31" t="s">
        <v>227</v>
      </c>
      <c r="D3762" s="31" t="s">
        <v>224</v>
      </c>
      <c r="E3762" s="31" t="s">
        <v>137</v>
      </c>
      <c r="F3762" s="31" t="s">
        <v>186</v>
      </c>
      <c r="G3762" s="32" t="str">
        <f t="shared" si="576"/>
        <v>4.4.94.30.00</v>
      </c>
      <c r="H3762" s="33" t="s">
        <v>3</v>
      </c>
      <c r="I3762" s="34" t="str">
        <f t="shared" si="575"/>
        <v>S</v>
      </c>
      <c r="J3762" s="32">
        <f t="shared" si="577"/>
        <v>4</v>
      </c>
      <c r="K3762" s="35" t="s">
        <v>46</v>
      </c>
      <c r="L3762" s="32" t="s">
        <v>770</v>
      </c>
      <c r="M3762" s="32" t="s">
        <v>545</v>
      </c>
      <c r="N3762" s="59" t="s">
        <v>549</v>
      </c>
      <c r="O3762" s="61" t="s">
        <v>554</v>
      </c>
      <c r="T3762" s="6"/>
    </row>
    <row r="3763" spans="2:26" x14ac:dyDescent="0.25">
      <c r="B3763" s="36" t="s">
        <v>227</v>
      </c>
      <c r="C3763" s="37" t="s">
        <v>227</v>
      </c>
      <c r="D3763" s="37" t="s">
        <v>224</v>
      </c>
      <c r="E3763" s="37" t="s">
        <v>137</v>
      </c>
      <c r="F3763" s="37" t="s">
        <v>173</v>
      </c>
      <c r="G3763" s="38" t="str">
        <f t="shared" si="576"/>
        <v>4.4.94.30.01</v>
      </c>
      <c r="H3763" s="23" t="s">
        <v>93</v>
      </c>
      <c r="I3763" s="38" t="str">
        <f t="shared" si="575"/>
        <v>A</v>
      </c>
      <c r="J3763" s="38">
        <f t="shared" si="577"/>
        <v>5</v>
      </c>
      <c r="K3763" s="39" t="s">
        <v>47</v>
      </c>
      <c r="L3763" s="38" t="s">
        <v>770</v>
      </c>
      <c r="M3763" s="38" t="s">
        <v>545</v>
      </c>
      <c r="N3763" s="59" t="s">
        <v>549</v>
      </c>
      <c r="O3763" s="62" t="s">
        <v>554</v>
      </c>
      <c r="T3763" s="6"/>
    </row>
    <row r="3764" spans="2:26" x14ac:dyDescent="0.25">
      <c r="B3764" s="36" t="s">
        <v>227</v>
      </c>
      <c r="C3764" s="37" t="s">
        <v>227</v>
      </c>
      <c r="D3764" s="37" t="s">
        <v>224</v>
      </c>
      <c r="E3764" s="37" t="s">
        <v>137</v>
      </c>
      <c r="F3764" s="37" t="s">
        <v>138</v>
      </c>
      <c r="G3764" s="38" t="str">
        <f t="shared" si="576"/>
        <v>4.4.94.30.02</v>
      </c>
      <c r="H3764" s="39" t="s">
        <v>259</v>
      </c>
      <c r="I3764" s="38" t="str">
        <f t="shared" si="575"/>
        <v>A</v>
      </c>
      <c r="J3764" s="38">
        <f t="shared" si="577"/>
        <v>5</v>
      </c>
      <c r="K3764" s="39" t="s">
        <v>47</v>
      </c>
      <c r="L3764" s="38" t="s">
        <v>770</v>
      </c>
      <c r="M3764" s="38" t="s">
        <v>545</v>
      </c>
      <c r="N3764" s="59" t="s">
        <v>549</v>
      </c>
      <c r="O3764" s="62" t="s">
        <v>554</v>
      </c>
      <c r="T3764" s="6"/>
    </row>
    <row r="3765" spans="2:26" x14ac:dyDescent="0.25">
      <c r="B3765" s="36" t="s">
        <v>227</v>
      </c>
      <c r="C3765" s="37" t="s">
        <v>227</v>
      </c>
      <c r="D3765" s="37" t="s">
        <v>224</v>
      </c>
      <c r="E3765" s="37" t="s">
        <v>137</v>
      </c>
      <c r="F3765" s="37" t="s">
        <v>139</v>
      </c>
      <c r="G3765" s="38" t="str">
        <f t="shared" si="576"/>
        <v>4.4.94.30.03</v>
      </c>
      <c r="H3765" s="39" t="s">
        <v>260</v>
      </c>
      <c r="I3765" s="38" t="str">
        <f t="shared" si="575"/>
        <v>A</v>
      </c>
      <c r="J3765" s="38">
        <f t="shared" si="577"/>
        <v>5</v>
      </c>
      <c r="K3765" s="39" t="s">
        <v>47</v>
      </c>
      <c r="L3765" s="38" t="s">
        <v>770</v>
      </c>
      <c r="M3765" s="38" t="s">
        <v>545</v>
      </c>
      <c r="N3765" s="59" t="s">
        <v>549</v>
      </c>
      <c r="O3765" s="62" t="s">
        <v>554</v>
      </c>
      <c r="T3765" s="6"/>
    </row>
    <row r="3766" spans="2:26" x14ac:dyDescent="0.25">
      <c r="B3766" s="36" t="s">
        <v>227</v>
      </c>
      <c r="C3766" s="37" t="s">
        <v>227</v>
      </c>
      <c r="D3766" s="37" t="s">
        <v>224</v>
      </c>
      <c r="E3766" s="37" t="s">
        <v>137</v>
      </c>
      <c r="F3766" s="37" t="s">
        <v>140</v>
      </c>
      <c r="G3766" s="38" t="str">
        <f t="shared" si="576"/>
        <v>4.4.94.30.04</v>
      </c>
      <c r="H3766" s="39" t="s">
        <v>261</v>
      </c>
      <c r="I3766" s="38" t="str">
        <f t="shared" si="575"/>
        <v>A</v>
      </c>
      <c r="J3766" s="38">
        <f t="shared" si="577"/>
        <v>5</v>
      </c>
      <c r="K3766" s="39" t="s">
        <v>47</v>
      </c>
      <c r="L3766" s="38" t="s">
        <v>770</v>
      </c>
      <c r="M3766" s="38" t="s">
        <v>545</v>
      </c>
      <c r="N3766" s="59" t="s">
        <v>549</v>
      </c>
      <c r="O3766" s="62" t="s">
        <v>554</v>
      </c>
      <c r="T3766" s="6"/>
    </row>
    <row r="3767" spans="2:26" x14ac:dyDescent="0.25">
      <c r="B3767" s="36" t="s">
        <v>227</v>
      </c>
      <c r="C3767" s="37" t="s">
        <v>227</v>
      </c>
      <c r="D3767" s="37" t="s">
        <v>224</v>
      </c>
      <c r="E3767" s="37" t="s">
        <v>137</v>
      </c>
      <c r="F3767" s="37" t="s">
        <v>141</v>
      </c>
      <c r="G3767" s="38" t="str">
        <f t="shared" si="576"/>
        <v>4.4.94.30.05</v>
      </c>
      <c r="H3767" s="39" t="s">
        <v>262</v>
      </c>
      <c r="I3767" s="38" t="str">
        <f t="shared" si="575"/>
        <v>A</v>
      </c>
      <c r="J3767" s="38">
        <f t="shared" si="577"/>
        <v>5</v>
      </c>
      <c r="K3767" s="39" t="s">
        <v>47</v>
      </c>
      <c r="L3767" s="38" t="s">
        <v>770</v>
      </c>
      <c r="M3767" s="38" t="s">
        <v>545</v>
      </c>
      <c r="N3767" s="59" t="s">
        <v>549</v>
      </c>
      <c r="O3767" s="62" t="s">
        <v>554</v>
      </c>
      <c r="T3767" s="6"/>
    </row>
    <row r="3768" spans="2:26" x14ac:dyDescent="0.25">
      <c r="B3768" s="36" t="s">
        <v>227</v>
      </c>
      <c r="C3768" s="37" t="s">
        <v>227</v>
      </c>
      <c r="D3768" s="37" t="s">
        <v>224</v>
      </c>
      <c r="E3768" s="37" t="s">
        <v>137</v>
      </c>
      <c r="F3768" s="37" t="s">
        <v>142</v>
      </c>
      <c r="G3768" s="38" t="str">
        <f t="shared" si="576"/>
        <v>4.4.94.30.06</v>
      </c>
      <c r="H3768" s="39" t="s">
        <v>263</v>
      </c>
      <c r="I3768" s="38" t="str">
        <f t="shared" si="575"/>
        <v>A</v>
      </c>
      <c r="J3768" s="38">
        <f t="shared" si="577"/>
        <v>5</v>
      </c>
      <c r="K3768" s="39" t="s">
        <v>47</v>
      </c>
      <c r="L3768" s="38" t="s">
        <v>770</v>
      </c>
      <c r="M3768" s="38" t="s">
        <v>545</v>
      </c>
      <c r="N3768" s="59" t="s">
        <v>549</v>
      </c>
      <c r="O3768" s="62" t="s">
        <v>554</v>
      </c>
      <c r="T3768" s="6"/>
    </row>
    <row r="3769" spans="2:26" x14ac:dyDescent="0.25">
      <c r="B3769" s="36" t="s">
        <v>227</v>
      </c>
      <c r="C3769" s="37" t="s">
        <v>227</v>
      </c>
      <c r="D3769" s="37" t="s">
        <v>224</v>
      </c>
      <c r="E3769" s="37" t="s">
        <v>137</v>
      </c>
      <c r="F3769" s="37" t="s">
        <v>143</v>
      </c>
      <c r="G3769" s="38" t="str">
        <f t="shared" si="576"/>
        <v>4.4.94.30.07</v>
      </c>
      <c r="H3769" s="39" t="s">
        <v>264</v>
      </c>
      <c r="I3769" s="38" t="str">
        <f t="shared" si="575"/>
        <v>A</v>
      </c>
      <c r="J3769" s="38">
        <f t="shared" si="577"/>
        <v>5</v>
      </c>
      <c r="K3769" s="39" t="s">
        <v>47</v>
      </c>
      <c r="L3769" s="38" t="s">
        <v>770</v>
      </c>
      <c r="M3769" s="38" t="s">
        <v>545</v>
      </c>
      <c r="N3769" s="59" t="s">
        <v>549</v>
      </c>
      <c r="O3769" s="62" t="s">
        <v>554</v>
      </c>
      <c r="T3769" s="6"/>
    </row>
    <row r="3770" spans="2:26" x14ac:dyDescent="0.25">
      <c r="B3770" s="36" t="s">
        <v>227</v>
      </c>
      <c r="C3770" s="37" t="s">
        <v>227</v>
      </c>
      <c r="D3770" s="37" t="s">
        <v>224</v>
      </c>
      <c r="E3770" s="37" t="s">
        <v>137</v>
      </c>
      <c r="F3770" s="37" t="s">
        <v>144</v>
      </c>
      <c r="G3770" s="38" t="str">
        <f t="shared" si="576"/>
        <v>4.4.94.30.08</v>
      </c>
      <c r="H3770" s="39" t="s">
        <v>265</v>
      </c>
      <c r="I3770" s="38" t="str">
        <f t="shared" si="575"/>
        <v>A</v>
      </c>
      <c r="J3770" s="38">
        <f t="shared" si="577"/>
        <v>5</v>
      </c>
      <c r="K3770" s="39" t="s">
        <v>47</v>
      </c>
      <c r="L3770" s="38" t="s">
        <v>770</v>
      </c>
      <c r="M3770" s="38" t="s">
        <v>545</v>
      </c>
      <c r="N3770" s="59" t="s">
        <v>549</v>
      </c>
      <c r="O3770" s="62" t="s">
        <v>554</v>
      </c>
      <c r="T3770" s="6"/>
    </row>
    <row r="3771" spans="2:26" x14ac:dyDescent="0.25">
      <c r="B3771" s="36" t="s">
        <v>227</v>
      </c>
      <c r="C3771" s="37" t="s">
        <v>227</v>
      </c>
      <c r="D3771" s="37" t="s">
        <v>224</v>
      </c>
      <c r="E3771" s="37" t="s">
        <v>137</v>
      </c>
      <c r="F3771" s="37" t="s">
        <v>174</v>
      </c>
      <c r="G3771" s="38" t="str">
        <f t="shared" si="576"/>
        <v>4.4.94.30.09</v>
      </c>
      <c r="H3771" s="23" t="s">
        <v>812</v>
      </c>
      <c r="I3771" s="38" t="str">
        <f t="shared" si="575"/>
        <v>A</v>
      </c>
      <c r="J3771" s="38">
        <f t="shared" si="577"/>
        <v>5</v>
      </c>
      <c r="K3771" s="39" t="s">
        <v>47</v>
      </c>
      <c r="L3771" s="38" t="s">
        <v>771</v>
      </c>
      <c r="M3771" s="38" t="s">
        <v>545</v>
      </c>
      <c r="N3771" s="67" t="s">
        <v>814</v>
      </c>
      <c r="O3771" s="62" t="s">
        <v>805</v>
      </c>
      <c r="T3771" s="6"/>
    </row>
    <row r="3772" spans="2:26" x14ac:dyDescent="0.25">
      <c r="B3772" s="36" t="s">
        <v>227</v>
      </c>
      <c r="C3772" s="37" t="s">
        <v>227</v>
      </c>
      <c r="D3772" s="37" t="s">
        <v>224</v>
      </c>
      <c r="E3772" s="37" t="s">
        <v>137</v>
      </c>
      <c r="F3772" s="37" t="s">
        <v>183</v>
      </c>
      <c r="G3772" s="38" t="str">
        <f t="shared" si="576"/>
        <v>4.4.94.30.10</v>
      </c>
      <c r="H3772" s="23" t="s">
        <v>810</v>
      </c>
      <c r="I3772" s="38" t="str">
        <f t="shared" si="575"/>
        <v>A</v>
      </c>
      <c r="J3772" s="38">
        <f t="shared" si="577"/>
        <v>5</v>
      </c>
      <c r="K3772" s="39" t="s">
        <v>47</v>
      </c>
      <c r="L3772" s="38" t="s">
        <v>771</v>
      </c>
      <c r="M3772" s="38" t="s">
        <v>545</v>
      </c>
      <c r="N3772" s="67" t="s">
        <v>814</v>
      </c>
      <c r="O3772" s="62" t="s">
        <v>805</v>
      </c>
      <c r="T3772" s="6"/>
    </row>
    <row r="3773" spans="2:26" x14ac:dyDescent="0.25">
      <c r="B3773" s="36" t="s">
        <v>227</v>
      </c>
      <c r="C3773" s="37" t="s">
        <v>227</v>
      </c>
      <c r="D3773" s="37" t="s">
        <v>224</v>
      </c>
      <c r="E3773" s="37" t="s">
        <v>137</v>
      </c>
      <c r="F3773" s="37" t="s">
        <v>175</v>
      </c>
      <c r="G3773" s="38" t="str">
        <f t="shared" si="576"/>
        <v>4.4.94.30.11</v>
      </c>
      <c r="H3773" s="23" t="s">
        <v>94</v>
      </c>
      <c r="I3773" s="38" t="str">
        <f t="shared" si="575"/>
        <v>A</v>
      </c>
      <c r="J3773" s="38">
        <f t="shared" si="577"/>
        <v>5</v>
      </c>
      <c r="K3773" s="39" t="s">
        <v>47</v>
      </c>
      <c r="L3773" s="38" t="s">
        <v>770</v>
      </c>
      <c r="M3773" s="38" t="s">
        <v>545</v>
      </c>
      <c r="N3773" s="59" t="s">
        <v>549</v>
      </c>
      <c r="O3773" s="62" t="s">
        <v>554</v>
      </c>
      <c r="T3773" s="6"/>
    </row>
    <row r="3774" spans="2:26" x14ac:dyDescent="0.25">
      <c r="B3774" s="36" t="s">
        <v>227</v>
      </c>
      <c r="C3774" s="37" t="s">
        <v>227</v>
      </c>
      <c r="D3774" s="37" t="s">
        <v>224</v>
      </c>
      <c r="E3774" s="37" t="s">
        <v>137</v>
      </c>
      <c r="F3774" s="37" t="s">
        <v>145</v>
      </c>
      <c r="G3774" s="38" t="str">
        <f t="shared" si="576"/>
        <v>4.4.94.30.12</v>
      </c>
      <c r="H3774" s="23" t="s">
        <v>266</v>
      </c>
      <c r="I3774" s="38" t="str">
        <f t="shared" si="575"/>
        <v>A</v>
      </c>
      <c r="J3774" s="38">
        <f t="shared" si="577"/>
        <v>5</v>
      </c>
      <c r="K3774" s="39" t="s">
        <v>47</v>
      </c>
      <c r="L3774" s="38" t="s">
        <v>770</v>
      </c>
      <c r="M3774" s="38" t="s">
        <v>545</v>
      </c>
      <c r="N3774" s="59" t="s">
        <v>549</v>
      </c>
      <c r="O3774" s="62" t="s">
        <v>554</v>
      </c>
      <c r="T3774" s="6"/>
    </row>
    <row r="3775" spans="2:26" x14ac:dyDescent="0.25">
      <c r="B3775" s="36" t="s">
        <v>227</v>
      </c>
      <c r="C3775" s="37" t="s">
        <v>227</v>
      </c>
      <c r="D3775" s="37" t="s">
        <v>224</v>
      </c>
      <c r="E3775" s="37" t="s">
        <v>137</v>
      </c>
      <c r="F3775" s="37" t="s">
        <v>146</v>
      </c>
      <c r="G3775" s="38" t="str">
        <f t="shared" si="576"/>
        <v>4.4.94.30.13</v>
      </c>
      <c r="H3775" s="23" t="s">
        <v>267</v>
      </c>
      <c r="I3775" s="38" t="str">
        <f t="shared" si="575"/>
        <v>A</v>
      </c>
      <c r="J3775" s="38">
        <f t="shared" si="577"/>
        <v>5</v>
      </c>
      <c r="K3775" s="39" t="s">
        <v>47</v>
      </c>
      <c r="L3775" s="38" t="s">
        <v>770</v>
      </c>
      <c r="M3775" s="38" t="s">
        <v>545</v>
      </c>
      <c r="N3775" s="59" t="s">
        <v>549</v>
      </c>
      <c r="O3775" s="62" t="s">
        <v>554</v>
      </c>
      <c r="T3775" s="6"/>
    </row>
    <row r="3776" spans="2:26" x14ac:dyDescent="0.25">
      <c r="B3776" s="36" t="s">
        <v>227</v>
      </c>
      <c r="C3776" s="37" t="s">
        <v>227</v>
      </c>
      <c r="D3776" s="37" t="s">
        <v>224</v>
      </c>
      <c r="E3776" s="37" t="s">
        <v>137</v>
      </c>
      <c r="F3776" s="37" t="s">
        <v>176</v>
      </c>
      <c r="G3776" s="38" t="str">
        <f t="shared" si="576"/>
        <v>4.4.94.30.14</v>
      </c>
      <c r="H3776" s="23" t="s">
        <v>21</v>
      </c>
      <c r="I3776" s="38" t="str">
        <f t="shared" si="575"/>
        <v>A</v>
      </c>
      <c r="J3776" s="38">
        <f t="shared" si="577"/>
        <v>5</v>
      </c>
      <c r="K3776" s="39" t="s">
        <v>47</v>
      </c>
      <c r="L3776" s="38" t="s">
        <v>770</v>
      </c>
      <c r="M3776" s="38" t="s">
        <v>545</v>
      </c>
      <c r="N3776" s="59" t="s">
        <v>549</v>
      </c>
      <c r="O3776" s="62" t="s">
        <v>554</v>
      </c>
      <c r="T3776" s="6"/>
    </row>
    <row r="3777" spans="2:20" x14ac:dyDescent="0.25">
      <c r="B3777" s="36" t="s">
        <v>227</v>
      </c>
      <c r="C3777" s="37" t="s">
        <v>227</v>
      </c>
      <c r="D3777" s="37" t="s">
        <v>224</v>
      </c>
      <c r="E3777" s="37" t="s">
        <v>137</v>
      </c>
      <c r="F3777" s="37" t="s">
        <v>147</v>
      </c>
      <c r="G3777" s="38" t="str">
        <f t="shared" si="576"/>
        <v>4.4.94.30.15</v>
      </c>
      <c r="H3777" s="23" t="s">
        <v>268</v>
      </c>
      <c r="I3777" s="38" t="str">
        <f t="shared" si="575"/>
        <v>A</v>
      </c>
      <c r="J3777" s="38">
        <f t="shared" si="577"/>
        <v>5</v>
      </c>
      <c r="K3777" s="39" t="s">
        <v>47</v>
      </c>
      <c r="L3777" s="38" t="s">
        <v>770</v>
      </c>
      <c r="M3777" s="38" t="s">
        <v>545</v>
      </c>
      <c r="N3777" s="59" t="s">
        <v>549</v>
      </c>
      <c r="O3777" s="62" t="s">
        <v>554</v>
      </c>
      <c r="T3777" s="6"/>
    </row>
    <row r="3778" spans="2:20" x14ac:dyDescent="0.25">
      <c r="B3778" s="36" t="s">
        <v>227</v>
      </c>
      <c r="C3778" s="37" t="s">
        <v>227</v>
      </c>
      <c r="D3778" s="37" t="s">
        <v>224</v>
      </c>
      <c r="E3778" s="37" t="s">
        <v>137</v>
      </c>
      <c r="F3778" s="37" t="s">
        <v>177</v>
      </c>
      <c r="G3778" s="38" t="str">
        <f t="shared" si="576"/>
        <v>4.4.94.30.16</v>
      </c>
      <c r="H3778" s="23" t="s">
        <v>4</v>
      </c>
      <c r="I3778" s="38" t="str">
        <f t="shared" si="575"/>
        <v>A</v>
      </c>
      <c r="J3778" s="38">
        <f t="shared" si="577"/>
        <v>5</v>
      </c>
      <c r="K3778" s="39" t="s">
        <v>47</v>
      </c>
      <c r="L3778" s="38" t="s">
        <v>770</v>
      </c>
      <c r="M3778" s="38" t="s">
        <v>545</v>
      </c>
      <c r="N3778" s="59" t="s">
        <v>549</v>
      </c>
      <c r="O3778" s="62" t="s">
        <v>554</v>
      </c>
      <c r="T3778" s="6"/>
    </row>
    <row r="3779" spans="2:20" x14ac:dyDescent="0.25">
      <c r="B3779" s="36" t="s">
        <v>227</v>
      </c>
      <c r="C3779" s="37" t="s">
        <v>227</v>
      </c>
      <c r="D3779" s="37" t="s">
        <v>224</v>
      </c>
      <c r="E3779" s="37" t="s">
        <v>137</v>
      </c>
      <c r="F3779" s="37" t="s">
        <v>187</v>
      </c>
      <c r="G3779" s="38" t="str">
        <f t="shared" si="576"/>
        <v>4.4.94.30.17</v>
      </c>
      <c r="H3779" s="23" t="s">
        <v>22</v>
      </c>
      <c r="I3779" s="38" t="str">
        <f t="shared" si="575"/>
        <v>A</v>
      </c>
      <c r="J3779" s="38">
        <f t="shared" si="577"/>
        <v>5</v>
      </c>
      <c r="K3779" s="39" t="s">
        <v>47</v>
      </c>
      <c r="L3779" s="38" t="s">
        <v>770</v>
      </c>
      <c r="M3779" s="38" t="s">
        <v>545</v>
      </c>
      <c r="N3779" s="59" t="s">
        <v>549</v>
      </c>
      <c r="O3779" s="62" t="s">
        <v>554</v>
      </c>
      <c r="T3779" s="6"/>
    </row>
    <row r="3780" spans="2:20" x14ac:dyDescent="0.25">
      <c r="B3780" s="36" t="s">
        <v>227</v>
      </c>
      <c r="C3780" s="37" t="s">
        <v>227</v>
      </c>
      <c r="D3780" s="37" t="s">
        <v>224</v>
      </c>
      <c r="E3780" s="37" t="s">
        <v>137</v>
      </c>
      <c r="F3780" s="37" t="s">
        <v>148</v>
      </c>
      <c r="G3780" s="38" t="str">
        <f t="shared" si="576"/>
        <v>4.4.94.30.18</v>
      </c>
      <c r="H3780" s="23" t="s">
        <v>269</v>
      </c>
      <c r="I3780" s="38" t="str">
        <f t="shared" ref="I3780:I3843" si="578">IF(J3780&lt;J3781,"S","A")</f>
        <v>A</v>
      </c>
      <c r="J3780" s="38">
        <f t="shared" si="577"/>
        <v>5</v>
      </c>
      <c r="K3780" s="39" t="s">
        <v>47</v>
      </c>
      <c r="L3780" s="38" t="s">
        <v>770</v>
      </c>
      <c r="M3780" s="38" t="s">
        <v>545</v>
      </c>
      <c r="N3780" s="59" t="s">
        <v>549</v>
      </c>
      <c r="O3780" s="62" t="s">
        <v>554</v>
      </c>
      <c r="T3780" s="6"/>
    </row>
    <row r="3781" spans="2:20" x14ac:dyDescent="0.25">
      <c r="B3781" s="36" t="s">
        <v>227</v>
      </c>
      <c r="C3781" s="37" t="s">
        <v>227</v>
      </c>
      <c r="D3781" s="37" t="s">
        <v>224</v>
      </c>
      <c r="E3781" s="37" t="s">
        <v>137</v>
      </c>
      <c r="F3781" s="37" t="s">
        <v>149</v>
      </c>
      <c r="G3781" s="38" t="str">
        <f t="shared" si="576"/>
        <v>4.4.94.30.19</v>
      </c>
      <c r="H3781" s="23" t="s">
        <v>270</v>
      </c>
      <c r="I3781" s="38" t="str">
        <f t="shared" si="578"/>
        <v>A</v>
      </c>
      <c r="J3781" s="38">
        <f t="shared" si="577"/>
        <v>5</v>
      </c>
      <c r="K3781" s="39" t="s">
        <v>47</v>
      </c>
      <c r="L3781" s="38" t="s">
        <v>770</v>
      </c>
      <c r="M3781" s="38" t="s">
        <v>545</v>
      </c>
      <c r="N3781" s="59" t="s">
        <v>549</v>
      </c>
      <c r="O3781" s="62" t="s">
        <v>554</v>
      </c>
      <c r="T3781" s="6"/>
    </row>
    <row r="3782" spans="2:20" x14ac:dyDescent="0.25">
      <c r="B3782" s="36" t="s">
        <v>227</v>
      </c>
      <c r="C3782" s="37" t="s">
        <v>227</v>
      </c>
      <c r="D3782" s="37" t="s">
        <v>224</v>
      </c>
      <c r="E3782" s="37" t="s">
        <v>137</v>
      </c>
      <c r="F3782" s="37" t="s">
        <v>178</v>
      </c>
      <c r="G3782" s="38" t="str">
        <f t="shared" si="576"/>
        <v>4.4.94.30.20</v>
      </c>
      <c r="H3782" s="23" t="s">
        <v>23</v>
      </c>
      <c r="I3782" s="38" t="str">
        <f t="shared" si="578"/>
        <v>A</v>
      </c>
      <c r="J3782" s="38">
        <f t="shared" si="577"/>
        <v>5</v>
      </c>
      <c r="K3782" s="39" t="s">
        <v>47</v>
      </c>
      <c r="L3782" s="38" t="s">
        <v>770</v>
      </c>
      <c r="M3782" s="38" t="s">
        <v>545</v>
      </c>
      <c r="N3782" s="59" t="s">
        <v>549</v>
      </c>
      <c r="O3782" s="62" t="s">
        <v>554</v>
      </c>
      <c r="T3782" s="6"/>
    </row>
    <row r="3783" spans="2:20" x14ac:dyDescent="0.25">
      <c r="B3783" s="36" t="s">
        <v>227</v>
      </c>
      <c r="C3783" s="37" t="s">
        <v>227</v>
      </c>
      <c r="D3783" s="37" t="s">
        <v>224</v>
      </c>
      <c r="E3783" s="37" t="s">
        <v>137</v>
      </c>
      <c r="F3783" s="37" t="s">
        <v>179</v>
      </c>
      <c r="G3783" s="38" t="str">
        <f t="shared" si="576"/>
        <v>4.4.94.30.21</v>
      </c>
      <c r="H3783" s="23" t="s">
        <v>95</v>
      </c>
      <c r="I3783" s="38" t="str">
        <f t="shared" si="578"/>
        <v>A</v>
      </c>
      <c r="J3783" s="38">
        <f t="shared" si="577"/>
        <v>5</v>
      </c>
      <c r="K3783" s="39" t="s">
        <v>47</v>
      </c>
      <c r="L3783" s="38" t="s">
        <v>770</v>
      </c>
      <c r="M3783" s="38" t="s">
        <v>545</v>
      </c>
      <c r="N3783" s="59" t="s">
        <v>549</v>
      </c>
      <c r="O3783" s="62" t="s">
        <v>554</v>
      </c>
      <c r="T3783" s="6"/>
    </row>
    <row r="3784" spans="2:20" x14ac:dyDescent="0.25">
      <c r="B3784" s="36" t="s">
        <v>227</v>
      </c>
      <c r="C3784" s="37" t="s">
        <v>227</v>
      </c>
      <c r="D3784" s="37" t="s">
        <v>224</v>
      </c>
      <c r="E3784" s="37">
        <v>30</v>
      </c>
      <c r="F3784" s="37">
        <v>22</v>
      </c>
      <c r="G3784" s="38" t="str">
        <f t="shared" si="576"/>
        <v>4.4.94.30.22</v>
      </c>
      <c r="H3784" s="23" t="s">
        <v>271</v>
      </c>
      <c r="I3784" s="38" t="str">
        <f t="shared" si="578"/>
        <v>A</v>
      </c>
      <c r="J3784" s="38">
        <f t="shared" si="577"/>
        <v>5</v>
      </c>
      <c r="K3784" s="39" t="s">
        <v>47</v>
      </c>
      <c r="L3784" s="38" t="s">
        <v>770</v>
      </c>
      <c r="M3784" s="38" t="s">
        <v>545</v>
      </c>
      <c r="N3784" s="59" t="s">
        <v>549</v>
      </c>
      <c r="O3784" s="62" t="s">
        <v>554</v>
      </c>
      <c r="T3784" s="6"/>
    </row>
    <row r="3785" spans="2:20" x14ac:dyDescent="0.25">
      <c r="B3785" s="36" t="s">
        <v>227</v>
      </c>
      <c r="C3785" s="37" t="s">
        <v>227</v>
      </c>
      <c r="D3785" s="37" t="s">
        <v>224</v>
      </c>
      <c r="E3785" s="37" t="s">
        <v>137</v>
      </c>
      <c r="F3785" s="37" t="s">
        <v>181</v>
      </c>
      <c r="G3785" s="38" t="str">
        <f t="shared" ref="G3785:G3848" si="579">B3785&amp;"."&amp;C3785&amp;"."&amp;D3785&amp;"."&amp;E3785&amp;"."&amp;F3785</f>
        <v>4.4.94.30.23</v>
      </c>
      <c r="H3785" s="23" t="s">
        <v>96</v>
      </c>
      <c r="I3785" s="38" t="str">
        <f t="shared" si="578"/>
        <v>A</v>
      </c>
      <c r="J3785" s="38">
        <f t="shared" ref="J3785:J3848" si="580">IF( (VALUE(F3785) &gt; 0), 5,IF( (VALUE(E3785) &gt; 0), 4,IF( (VALUE(D3785) &gt; 0), 3,IF( (VALUE(C3785) &gt; 0), 2,1))))</f>
        <v>5</v>
      </c>
      <c r="K3785" s="39" t="s">
        <v>47</v>
      </c>
      <c r="L3785" s="38" t="s">
        <v>770</v>
      </c>
      <c r="M3785" s="38" t="s">
        <v>545</v>
      </c>
      <c r="N3785" s="59" t="s">
        <v>549</v>
      </c>
      <c r="O3785" s="62" t="s">
        <v>554</v>
      </c>
      <c r="T3785" s="6"/>
    </row>
    <row r="3786" spans="2:20" x14ac:dyDescent="0.25">
      <c r="B3786" s="36" t="s">
        <v>227</v>
      </c>
      <c r="C3786" s="37" t="s">
        <v>227</v>
      </c>
      <c r="D3786" s="37" t="s">
        <v>224</v>
      </c>
      <c r="E3786" s="37" t="s">
        <v>137</v>
      </c>
      <c r="F3786" s="37" t="s">
        <v>151</v>
      </c>
      <c r="G3786" s="38" t="str">
        <f t="shared" si="579"/>
        <v>4.4.94.30.24</v>
      </c>
      <c r="H3786" s="46" t="s">
        <v>575</v>
      </c>
      <c r="I3786" s="38" t="str">
        <f t="shared" si="578"/>
        <v>A</v>
      </c>
      <c r="J3786" s="44">
        <f t="shared" si="580"/>
        <v>5</v>
      </c>
      <c r="K3786" s="39" t="s">
        <v>47</v>
      </c>
      <c r="L3786" s="38" t="s">
        <v>770</v>
      </c>
      <c r="M3786" s="38" t="s">
        <v>545</v>
      </c>
      <c r="N3786" s="59" t="s">
        <v>549</v>
      </c>
      <c r="O3786" s="62" t="s">
        <v>554</v>
      </c>
      <c r="T3786" s="6"/>
    </row>
    <row r="3787" spans="2:20" x14ac:dyDescent="0.25">
      <c r="B3787" s="36" t="s">
        <v>227</v>
      </c>
      <c r="C3787" s="37" t="s">
        <v>227</v>
      </c>
      <c r="D3787" s="37" t="s">
        <v>224</v>
      </c>
      <c r="E3787" s="37" t="s">
        <v>137</v>
      </c>
      <c r="F3787" s="37" t="s">
        <v>160</v>
      </c>
      <c r="G3787" s="38" t="str">
        <f t="shared" si="579"/>
        <v>4.4.94.30.25</v>
      </c>
      <c r="H3787" s="23" t="s">
        <v>272</v>
      </c>
      <c r="I3787" s="38" t="str">
        <f t="shared" si="578"/>
        <v>A</v>
      </c>
      <c r="J3787" s="38">
        <f t="shared" si="580"/>
        <v>5</v>
      </c>
      <c r="K3787" s="39" t="s">
        <v>47</v>
      </c>
      <c r="L3787" s="38" t="s">
        <v>770</v>
      </c>
      <c r="M3787" s="38" t="s">
        <v>545</v>
      </c>
      <c r="N3787" s="59" t="s">
        <v>549</v>
      </c>
      <c r="O3787" s="62" t="s">
        <v>554</v>
      </c>
      <c r="T3787" s="6"/>
    </row>
    <row r="3788" spans="2:20" x14ac:dyDescent="0.25">
      <c r="B3788" s="36" t="s">
        <v>227</v>
      </c>
      <c r="C3788" s="37" t="s">
        <v>227</v>
      </c>
      <c r="D3788" s="37" t="s">
        <v>224</v>
      </c>
      <c r="E3788" s="37" t="s">
        <v>137</v>
      </c>
      <c r="F3788" s="37" t="s">
        <v>158</v>
      </c>
      <c r="G3788" s="38" t="str">
        <f t="shared" si="579"/>
        <v>4.4.94.30.26</v>
      </c>
      <c r="H3788" s="23" t="s">
        <v>273</v>
      </c>
      <c r="I3788" s="38" t="str">
        <f t="shared" si="578"/>
        <v>A</v>
      </c>
      <c r="J3788" s="38">
        <f t="shared" si="580"/>
        <v>5</v>
      </c>
      <c r="K3788" s="39" t="s">
        <v>47</v>
      </c>
      <c r="L3788" s="38" t="s">
        <v>770</v>
      </c>
      <c r="M3788" s="38" t="s">
        <v>545</v>
      </c>
      <c r="N3788" s="59" t="s">
        <v>549</v>
      </c>
      <c r="O3788" s="62" t="s">
        <v>554</v>
      </c>
      <c r="T3788" s="6"/>
    </row>
    <row r="3789" spans="2:20" x14ac:dyDescent="0.25">
      <c r="B3789" s="36" t="s">
        <v>227</v>
      </c>
      <c r="C3789" s="37" t="s">
        <v>227</v>
      </c>
      <c r="D3789" s="37" t="s">
        <v>224</v>
      </c>
      <c r="E3789" s="37" t="s">
        <v>137</v>
      </c>
      <c r="F3789" s="37" t="s">
        <v>152</v>
      </c>
      <c r="G3789" s="38" t="str">
        <f t="shared" si="579"/>
        <v>4.4.94.30.27</v>
      </c>
      <c r="H3789" s="23" t="s">
        <v>274</v>
      </c>
      <c r="I3789" s="38" t="str">
        <f t="shared" si="578"/>
        <v>A</v>
      </c>
      <c r="J3789" s="38">
        <f t="shared" si="580"/>
        <v>5</v>
      </c>
      <c r="K3789" s="39" t="s">
        <v>47</v>
      </c>
      <c r="L3789" s="38" t="s">
        <v>770</v>
      </c>
      <c r="M3789" s="38" t="s">
        <v>545</v>
      </c>
      <c r="N3789" s="59" t="s">
        <v>549</v>
      </c>
      <c r="O3789" s="62" t="s">
        <v>554</v>
      </c>
      <c r="T3789" s="6"/>
    </row>
    <row r="3790" spans="2:20" x14ac:dyDescent="0.25">
      <c r="B3790" s="36" t="s">
        <v>227</v>
      </c>
      <c r="C3790" s="37" t="s">
        <v>227</v>
      </c>
      <c r="D3790" s="37" t="s">
        <v>224</v>
      </c>
      <c r="E3790" s="37" t="s">
        <v>137</v>
      </c>
      <c r="F3790" s="37" t="s">
        <v>182</v>
      </c>
      <c r="G3790" s="38" t="str">
        <f t="shared" si="579"/>
        <v>4.4.94.30.28</v>
      </c>
      <c r="H3790" s="23" t="s">
        <v>188</v>
      </c>
      <c r="I3790" s="38" t="str">
        <f t="shared" si="578"/>
        <v>A</v>
      </c>
      <c r="J3790" s="38">
        <f t="shared" si="580"/>
        <v>5</v>
      </c>
      <c r="K3790" s="39" t="s">
        <v>47</v>
      </c>
      <c r="L3790" s="38" t="s">
        <v>770</v>
      </c>
      <c r="M3790" s="38" t="s">
        <v>545</v>
      </c>
      <c r="N3790" s="59" t="s">
        <v>549</v>
      </c>
      <c r="O3790" s="62" t="s">
        <v>554</v>
      </c>
      <c r="T3790" s="6"/>
    </row>
    <row r="3791" spans="2:20" x14ac:dyDescent="0.25">
      <c r="B3791" s="36" t="s">
        <v>227</v>
      </c>
      <c r="C3791" s="37" t="s">
        <v>227</v>
      </c>
      <c r="D3791" s="37" t="s">
        <v>224</v>
      </c>
      <c r="E3791" s="37" t="s">
        <v>137</v>
      </c>
      <c r="F3791" s="37" t="s">
        <v>159</v>
      </c>
      <c r="G3791" s="38" t="str">
        <f t="shared" si="579"/>
        <v>4.4.94.30.29</v>
      </c>
      <c r="H3791" s="23" t="s">
        <v>275</v>
      </c>
      <c r="I3791" s="38" t="str">
        <f t="shared" si="578"/>
        <v>A</v>
      </c>
      <c r="J3791" s="38">
        <f t="shared" si="580"/>
        <v>5</v>
      </c>
      <c r="K3791" s="39" t="s">
        <v>47</v>
      </c>
      <c r="L3791" s="38" t="s">
        <v>770</v>
      </c>
      <c r="M3791" s="38" t="s">
        <v>545</v>
      </c>
      <c r="N3791" s="59" t="s">
        <v>549</v>
      </c>
      <c r="O3791" s="62" t="s">
        <v>554</v>
      </c>
      <c r="T3791" s="6"/>
    </row>
    <row r="3792" spans="2:20" x14ac:dyDescent="0.25">
      <c r="B3792" s="36" t="s">
        <v>227</v>
      </c>
      <c r="C3792" s="37" t="s">
        <v>227</v>
      </c>
      <c r="D3792" s="37" t="s">
        <v>224</v>
      </c>
      <c r="E3792" s="37" t="s">
        <v>137</v>
      </c>
      <c r="F3792" s="37" t="s">
        <v>137</v>
      </c>
      <c r="G3792" s="38" t="str">
        <f t="shared" si="579"/>
        <v>4.4.94.30.30</v>
      </c>
      <c r="H3792" s="23" t="s">
        <v>276</v>
      </c>
      <c r="I3792" s="38" t="str">
        <f t="shared" si="578"/>
        <v>A</v>
      </c>
      <c r="J3792" s="38">
        <f t="shared" si="580"/>
        <v>5</v>
      </c>
      <c r="K3792" s="39" t="s">
        <v>47</v>
      </c>
      <c r="L3792" s="38" t="s">
        <v>770</v>
      </c>
      <c r="M3792" s="38" t="s">
        <v>545</v>
      </c>
      <c r="N3792" s="59" t="s">
        <v>549</v>
      </c>
      <c r="O3792" s="62" t="s">
        <v>554</v>
      </c>
      <c r="T3792" s="6"/>
    </row>
    <row r="3793" spans="2:20" x14ac:dyDescent="0.25">
      <c r="B3793" s="36" t="s">
        <v>227</v>
      </c>
      <c r="C3793" s="37" t="s">
        <v>227</v>
      </c>
      <c r="D3793" s="37" t="s">
        <v>224</v>
      </c>
      <c r="E3793" s="37" t="s">
        <v>137</v>
      </c>
      <c r="F3793" s="37" t="s">
        <v>150</v>
      </c>
      <c r="G3793" s="38" t="str">
        <f t="shared" si="579"/>
        <v>4.4.94.30.31</v>
      </c>
      <c r="H3793" s="23" t="s">
        <v>277</v>
      </c>
      <c r="I3793" s="38" t="str">
        <f t="shared" si="578"/>
        <v>A</v>
      </c>
      <c r="J3793" s="38">
        <f t="shared" si="580"/>
        <v>5</v>
      </c>
      <c r="K3793" s="39" t="s">
        <v>47</v>
      </c>
      <c r="L3793" s="38" t="s">
        <v>770</v>
      </c>
      <c r="M3793" s="38" t="s">
        <v>545</v>
      </c>
      <c r="N3793" s="59" t="s">
        <v>549</v>
      </c>
      <c r="O3793" s="62" t="s">
        <v>554</v>
      </c>
      <c r="T3793" s="6"/>
    </row>
    <row r="3794" spans="2:20" x14ac:dyDescent="0.25">
      <c r="B3794" s="36" t="s">
        <v>227</v>
      </c>
      <c r="C3794" s="37" t="s">
        <v>227</v>
      </c>
      <c r="D3794" s="37" t="s">
        <v>224</v>
      </c>
      <c r="E3794" s="37" t="s">
        <v>137</v>
      </c>
      <c r="F3794" s="37" t="s">
        <v>155</v>
      </c>
      <c r="G3794" s="38" t="str">
        <f t="shared" si="579"/>
        <v>4.4.94.30.32</v>
      </c>
      <c r="H3794" s="23" t="s">
        <v>278</v>
      </c>
      <c r="I3794" s="38" t="str">
        <f t="shared" si="578"/>
        <v>A</v>
      </c>
      <c r="J3794" s="38">
        <f t="shared" si="580"/>
        <v>5</v>
      </c>
      <c r="K3794" s="39" t="s">
        <v>47</v>
      </c>
      <c r="L3794" s="38" t="s">
        <v>770</v>
      </c>
      <c r="M3794" s="38" t="s">
        <v>545</v>
      </c>
      <c r="N3794" s="59" t="s">
        <v>549</v>
      </c>
      <c r="O3794" s="62" t="s">
        <v>554</v>
      </c>
      <c r="T3794" s="6"/>
    </row>
    <row r="3795" spans="2:20" x14ac:dyDescent="0.25">
      <c r="B3795" s="36" t="s">
        <v>227</v>
      </c>
      <c r="C3795" s="37" t="s">
        <v>227</v>
      </c>
      <c r="D3795" s="37" t="s">
        <v>224</v>
      </c>
      <c r="E3795" s="37" t="s">
        <v>137</v>
      </c>
      <c r="F3795" s="37" t="s">
        <v>161</v>
      </c>
      <c r="G3795" s="38" t="str">
        <f t="shared" si="579"/>
        <v>4.4.94.30.33</v>
      </c>
      <c r="H3795" s="23" t="s">
        <v>279</v>
      </c>
      <c r="I3795" s="38" t="str">
        <f t="shared" si="578"/>
        <v>A</v>
      </c>
      <c r="J3795" s="38">
        <f t="shared" si="580"/>
        <v>5</v>
      </c>
      <c r="K3795" s="39" t="s">
        <v>47</v>
      </c>
      <c r="L3795" s="38" t="s">
        <v>770</v>
      </c>
      <c r="M3795" s="38" t="s">
        <v>545</v>
      </c>
      <c r="N3795" s="59" t="s">
        <v>549</v>
      </c>
      <c r="O3795" s="62" t="s">
        <v>554</v>
      </c>
      <c r="T3795" s="6"/>
    </row>
    <row r="3796" spans="2:20" x14ac:dyDescent="0.25">
      <c r="B3796" s="36" t="s">
        <v>227</v>
      </c>
      <c r="C3796" s="37" t="s">
        <v>227</v>
      </c>
      <c r="D3796" s="37" t="s">
        <v>224</v>
      </c>
      <c r="E3796" s="37" t="s">
        <v>137</v>
      </c>
      <c r="F3796" s="37" t="s">
        <v>156</v>
      </c>
      <c r="G3796" s="38" t="str">
        <f t="shared" si="579"/>
        <v>4.4.94.30.34</v>
      </c>
      <c r="H3796" s="23" t="s">
        <v>280</v>
      </c>
      <c r="I3796" s="38" t="str">
        <f t="shared" si="578"/>
        <v>A</v>
      </c>
      <c r="J3796" s="38">
        <f t="shared" si="580"/>
        <v>5</v>
      </c>
      <c r="K3796" s="39" t="s">
        <v>47</v>
      </c>
      <c r="L3796" s="38" t="s">
        <v>770</v>
      </c>
      <c r="M3796" s="38" t="s">
        <v>545</v>
      </c>
      <c r="N3796" s="59" t="s">
        <v>549</v>
      </c>
      <c r="O3796" s="62" t="s">
        <v>554</v>
      </c>
      <c r="T3796" s="6"/>
    </row>
    <row r="3797" spans="2:20" x14ac:dyDescent="0.25">
      <c r="B3797" s="36" t="s">
        <v>227</v>
      </c>
      <c r="C3797" s="37" t="s">
        <v>227</v>
      </c>
      <c r="D3797" s="37" t="s">
        <v>224</v>
      </c>
      <c r="E3797" s="37" t="s">
        <v>137</v>
      </c>
      <c r="F3797" s="37" t="s">
        <v>189</v>
      </c>
      <c r="G3797" s="38" t="str">
        <f t="shared" si="579"/>
        <v>4.4.94.30.35</v>
      </c>
      <c r="H3797" s="23" t="s">
        <v>24</v>
      </c>
      <c r="I3797" s="38" t="str">
        <f t="shared" si="578"/>
        <v>A</v>
      </c>
      <c r="J3797" s="38">
        <f t="shared" si="580"/>
        <v>5</v>
      </c>
      <c r="K3797" s="39" t="s">
        <v>47</v>
      </c>
      <c r="L3797" s="38" t="s">
        <v>770</v>
      </c>
      <c r="M3797" s="38" t="s">
        <v>545</v>
      </c>
      <c r="N3797" s="59" t="s">
        <v>549</v>
      </c>
      <c r="O3797" s="62" t="s">
        <v>554</v>
      </c>
      <c r="T3797" s="6"/>
    </row>
    <row r="3798" spans="2:20" x14ac:dyDescent="0.25">
      <c r="B3798" s="36" t="s">
        <v>227</v>
      </c>
      <c r="C3798" s="37" t="s">
        <v>227</v>
      </c>
      <c r="D3798" s="37" t="s">
        <v>224</v>
      </c>
      <c r="E3798" s="37" t="s">
        <v>137</v>
      </c>
      <c r="F3798" s="37" t="s">
        <v>172</v>
      </c>
      <c r="G3798" s="38" t="str">
        <f t="shared" si="579"/>
        <v>4.4.94.30.36</v>
      </c>
      <c r="H3798" s="23" t="s">
        <v>811</v>
      </c>
      <c r="I3798" s="38" t="str">
        <f t="shared" si="578"/>
        <v>A</v>
      </c>
      <c r="J3798" s="38">
        <f t="shared" si="580"/>
        <v>5</v>
      </c>
      <c r="K3798" s="39" t="s">
        <v>47</v>
      </c>
      <c r="L3798" s="38" t="s">
        <v>771</v>
      </c>
      <c r="M3798" s="38" t="s">
        <v>545</v>
      </c>
      <c r="N3798" s="67" t="s">
        <v>814</v>
      </c>
      <c r="O3798" s="62" t="s">
        <v>805</v>
      </c>
      <c r="T3798" s="6"/>
    </row>
    <row r="3799" spans="2:20" x14ac:dyDescent="0.25">
      <c r="B3799" s="36" t="s">
        <v>227</v>
      </c>
      <c r="C3799" s="37" t="s">
        <v>227</v>
      </c>
      <c r="D3799" s="37" t="s">
        <v>224</v>
      </c>
      <c r="E3799" s="37" t="s">
        <v>137</v>
      </c>
      <c r="F3799" s="37" t="s">
        <v>162</v>
      </c>
      <c r="G3799" s="38" t="str">
        <f t="shared" si="579"/>
        <v>4.4.94.30.37</v>
      </c>
      <c r="H3799" s="23" t="s">
        <v>281</v>
      </c>
      <c r="I3799" s="38" t="str">
        <f t="shared" si="578"/>
        <v>A</v>
      </c>
      <c r="J3799" s="38">
        <f t="shared" si="580"/>
        <v>5</v>
      </c>
      <c r="K3799" s="39" t="s">
        <v>47</v>
      </c>
      <c r="L3799" s="38" t="s">
        <v>770</v>
      </c>
      <c r="M3799" s="38" t="s">
        <v>545</v>
      </c>
      <c r="N3799" s="59" t="s">
        <v>549</v>
      </c>
      <c r="O3799" s="62" t="s">
        <v>554</v>
      </c>
      <c r="T3799" s="6"/>
    </row>
    <row r="3800" spans="2:20" x14ac:dyDescent="0.25">
      <c r="B3800" s="36" t="s">
        <v>227</v>
      </c>
      <c r="C3800" s="37" t="s">
        <v>227</v>
      </c>
      <c r="D3800" s="37" t="s">
        <v>224</v>
      </c>
      <c r="E3800" s="37" t="s">
        <v>137</v>
      </c>
      <c r="F3800" s="37" t="s">
        <v>154</v>
      </c>
      <c r="G3800" s="38" t="str">
        <f t="shared" si="579"/>
        <v>4.4.94.30.38</v>
      </c>
      <c r="H3800" s="23" t="s">
        <v>282</v>
      </c>
      <c r="I3800" s="38" t="str">
        <f t="shared" si="578"/>
        <v>A</v>
      </c>
      <c r="J3800" s="38">
        <f t="shared" si="580"/>
        <v>5</v>
      </c>
      <c r="K3800" s="39" t="s">
        <v>47</v>
      </c>
      <c r="L3800" s="38" t="s">
        <v>770</v>
      </c>
      <c r="M3800" s="38" t="s">
        <v>545</v>
      </c>
      <c r="N3800" s="59" t="s">
        <v>549</v>
      </c>
      <c r="O3800" s="62" t="s">
        <v>554</v>
      </c>
      <c r="T3800" s="6"/>
    </row>
    <row r="3801" spans="2:20" x14ac:dyDescent="0.25">
      <c r="B3801" s="36" t="s">
        <v>227</v>
      </c>
      <c r="C3801" s="37" t="s">
        <v>227</v>
      </c>
      <c r="D3801" s="37" t="s">
        <v>224</v>
      </c>
      <c r="E3801" s="37" t="s">
        <v>137</v>
      </c>
      <c r="F3801" s="37" t="s">
        <v>184</v>
      </c>
      <c r="G3801" s="38" t="str">
        <f t="shared" si="579"/>
        <v>4.4.94.30.39</v>
      </c>
      <c r="H3801" s="23" t="s">
        <v>97</v>
      </c>
      <c r="I3801" s="38" t="str">
        <f t="shared" si="578"/>
        <v>A</v>
      </c>
      <c r="J3801" s="38">
        <f t="shared" si="580"/>
        <v>5</v>
      </c>
      <c r="K3801" s="39" t="s">
        <v>47</v>
      </c>
      <c r="L3801" s="38" t="s">
        <v>770</v>
      </c>
      <c r="M3801" s="38" t="s">
        <v>545</v>
      </c>
      <c r="N3801" s="59" t="s">
        <v>549</v>
      </c>
      <c r="O3801" s="62" t="s">
        <v>554</v>
      </c>
      <c r="T3801" s="6"/>
    </row>
    <row r="3802" spans="2:20" x14ac:dyDescent="0.25">
      <c r="B3802" s="36" t="s">
        <v>227</v>
      </c>
      <c r="C3802" s="37" t="s">
        <v>227</v>
      </c>
      <c r="D3802" s="37" t="s">
        <v>224</v>
      </c>
      <c r="E3802" s="37" t="s">
        <v>137</v>
      </c>
      <c r="F3802" s="37" t="s">
        <v>153</v>
      </c>
      <c r="G3802" s="38" t="str">
        <f t="shared" si="579"/>
        <v>4.4.94.30.40</v>
      </c>
      <c r="H3802" s="23" t="s">
        <v>283</v>
      </c>
      <c r="I3802" s="38" t="str">
        <f t="shared" si="578"/>
        <v>A</v>
      </c>
      <c r="J3802" s="38">
        <f t="shared" si="580"/>
        <v>5</v>
      </c>
      <c r="K3802" s="39" t="s">
        <v>47</v>
      </c>
      <c r="L3802" s="38" t="s">
        <v>770</v>
      </c>
      <c r="M3802" s="38" t="s">
        <v>545</v>
      </c>
      <c r="N3802" s="59" t="s">
        <v>549</v>
      </c>
      <c r="O3802" s="62" t="s">
        <v>554</v>
      </c>
      <c r="T3802" s="6"/>
    </row>
    <row r="3803" spans="2:20" x14ac:dyDescent="0.25">
      <c r="B3803" s="36" t="s">
        <v>227</v>
      </c>
      <c r="C3803" s="37" t="s">
        <v>227</v>
      </c>
      <c r="D3803" s="37" t="s">
        <v>224</v>
      </c>
      <c r="E3803" s="37" t="s">
        <v>137</v>
      </c>
      <c r="F3803" s="37" t="s">
        <v>163</v>
      </c>
      <c r="G3803" s="38" t="str">
        <f t="shared" si="579"/>
        <v>4.4.94.30.41</v>
      </c>
      <c r="H3803" s="23" t="s">
        <v>284</v>
      </c>
      <c r="I3803" s="38" t="str">
        <f t="shared" si="578"/>
        <v>A</v>
      </c>
      <c r="J3803" s="38">
        <f t="shared" si="580"/>
        <v>5</v>
      </c>
      <c r="K3803" s="39" t="s">
        <v>47</v>
      </c>
      <c r="L3803" s="38" t="s">
        <v>770</v>
      </c>
      <c r="M3803" s="38" t="s">
        <v>545</v>
      </c>
      <c r="N3803" s="59" t="s">
        <v>549</v>
      </c>
      <c r="O3803" s="62" t="s">
        <v>554</v>
      </c>
      <c r="T3803" s="6"/>
    </row>
    <row r="3804" spans="2:20" x14ac:dyDescent="0.25">
      <c r="B3804" s="36" t="s">
        <v>227</v>
      </c>
      <c r="C3804" s="37" t="s">
        <v>227</v>
      </c>
      <c r="D3804" s="37" t="s">
        <v>224</v>
      </c>
      <c r="E3804" s="37" t="s">
        <v>137</v>
      </c>
      <c r="F3804" s="37" t="s">
        <v>164</v>
      </c>
      <c r="G3804" s="38" t="str">
        <f t="shared" si="579"/>
        <v>4.4.94.30.42</v>
      </c>
      <c r="H3804" s="23" t="s">
        <v>285</v>
      </c>
      <c r="I3804" s="38" t="str">
        <f t="shared" si="578"/>
        <v>A</v>
      </c>
      <c r="J3804" s="38">
        <f t="shared" si="580"/>
        <v>5</v>
      </c>
      <c r="K3804" s="39" t="s">
        <v>47</v>
      </c>
      <c r="L3804" s="38" t="s">
        <v>770</v>
      </c>
      <c r="M3804" s="38" t="s">
        <v>545</v>
      </c>
      <c r="N3804" s="59" t="s">
        <v>549</v>
      </c>
      <c r="O3804" s="62" t="s">
        <v>554</v>
      </c>
      <c r="T3804" s="6"/>
    </row>
    <row r="3805" spans="2:20" x14ac:dyDescent="0.25">
      <c r="B3805" s="36" t="s">
        <v>227</v>
      </c>
      <c r="C3805" s="37" t="s">
        <v>227</v>
      </c>
      <c r="D3805" s="37" t="s">
        <v>224</v>
      </c>
      <c r="E3805" s="37" t="s">
        <v>137</v>
      </c>
      <c r="F3805" s="37" t="s">
        <v>165</v>
      </c>
      <c r="G3805" s="38" t="str">
        <f t="shared" si="579"/>
        <v>4.4.94.30.43</v>
      </c>
      <c r="H3805" s="23" t="s">
        <v>286</v>
      </c>
      <c r="I3805" s="38" t="str">
        <f t="shared" si="578"/>
        <v>A</v>
      </c>
      <c r="J3805" s="38">
        <f t="shared" si="580"/>
        <v>5</v>
      </c>
      <c r="K3805" s="39" t="s">
        <v>47</v>
      </c>
      <c r="L3805" s="38" t="s">
        <v>770</v>
      </c>
      <c r="M3805" s="38" t="s">
        <v>545</v>
      </c>
      <c r="N3805" s="59" t="s">
        <v>549</v>
      </c>
      <c r="O3805" s="62" t="s">
        <v>554</v>
      </c>
      <c r="T3805" s="6"/>
    </row>
    <row r="3806" spans="2:20" x14ac:dyDescent="0.25">
      <c r="B3806" s="36" t="s">
        <v>227</v>
      </c>
      <c r="C3806" s="37" t="s">
        <v>227</v>
      </c>
      <c r="D3806" s="37" t="s">
        <v>224</v>
      </c>
      <c r="E3806" s="37" t="s">
        <v>137</v>
      </c>
      <c r="F3806" s="37" t="s">
        <v>166</v>
      </c>
      <c r="G3806" s="38" t="str">
        <f t="shared" si="579"/>
        <v>4.4.94.30.44</v>
      </c>
      <c r="H3806" s="23" t="s">
        <v>287</v>
      </c>
      <c r="I3806" s="38" t="str">
        <f t="shared" si="578"/>
        <v>A</v>
      </c>
      <c r="J3806" s="38">
        <f t="shared" si="580"/>
        <v>5</v>
      </c>
      <c r="K3806" s="39" t="s">
        <v>47</v>
      </c>
      <c r="L3806" s="38" t="s">
        <v>770</v>
      </c>
      <c r="M3806" s="38" t="s">
        <v>545</v>
      </c>
      <c r="N3806" s="59" t="s">
        <v>549</v>
      </c>
      <c r="O3806" s="62" t="s">
        <v>554</v>
      </c>
      <c r="T3806" s="6"/>
    </row>
    <row r="3807" spans="2:20" x14ac:dyDescent="0.25">
      <c r="B3807" s="36" t="s">
        <v>227</v>
      </c>
      <c r="C3807" s="37" t="s">
        <v>227</v>
      </c>
      <c r="D3807" s="37" t="s">
        <v>224</v>
      </c>
      <c r="E3807" s="37" t="s">
        <v>137</v>
      </c>
      <c r="F3807" s="37" t="s">
        <v>167</v>
      </c>
      <c r="G3807" s="38" t="str">
        <f t="shared" si="579"/>
        <v>4.4.94.30.45</v>
      </c>
      <c r="H3807" s="23" t="s">
        <v>288</v>
      </c>
      <c r="I3807" s="38" t="str">
        <f t="shared" si="578"/>
        <v>A</v>
      </c>
      <c r="J3807" s="38">
        <f t="shared" si="580"/>
        <v>5</v>
      </c>
      <c r="K3807" s="39" t="s">
        <v>47</v>
      </c>
      <c r="L3807" s="38" t="s">
        <v>770</v>
      </c>
      <c r="M3807" s="38" t="s">
        <v>545</v>
      </c>
      <c r="N3807" s="59" t="s">
        <v>549</v>
      </c>
      <c r="O3807" s="62" t="s">
        <v>554</v>
      </c>
      <c r="T3807" s="6"/>
    </row>
    <row r="3808" spans="2:20" x14ac:dyDescent="0.25">
      <c r="B3808" s="36" t="s">
        <v>227</v>
      </c>
      <c r="C3808" s="37" t="s">
        <v>227</v>
      </c>
      <c r="D3808" s="37" t="s">
        <v>224</v>
      </c>
      <c r="E3808" s="37" t="s">
        <v>137</v>
      </c>
      <c r="F3808" s="37" t="s">
        <v>168</v>
      </c>
      <c r="G3808" s="38" t="str">
        <f t="shared" si="579"/>
        <v>4.4.94.30.46</v>
      </c>
      <c r="H3808" s="23" t="s">
        <v>289</v>
      </c>
      <c r="I3808" s="38" t="str">
        <f t="shared" si="578"/>
        <v>A</v>
      </c>
      <c r="J3808" s="38">
        <f t="shared" si="580"/>
        <v>5</v>
      </c>
      <c r="K3808" s="39" t="s">
        <v>47</v>
      </c>
      <c r="L3808" s="38" t="s">
        <v>770</v>
      </c>
      <c r="M3808" s="38" t="s">
        <v>545</v>
      </c>
      <c r="N3808" s="59" t="s">
        <v>549</v>
      </c>
      <c r="O3808" s="62" t="s">
        <v>554</v>
      </c>
      <c r="T3808" s="6"/>
    </row>
    <row r="3809" spans="2:20" x14ac:dyDescent="0.25">
      <c r="B3809" s="36" t="s">
        <v>227</v>
      </c>
      <c r="C3809" s="37" t="s">
        <v>227</v>
      </c>
      <c r="D3809" s="37" t="s">
        <v>224</v>
      </c>
      <c r="E3809" s="37" t="s">
        <v>137</v>
      </c>
      <c r="F3809" s="37" t="s">
        <v>169</v>
      </c>
      <c r="G3809" s="38" t="str">
        <f t="shared" si="579"/>
        <v>4.4.94.30.47</v>
      </c>
      <c r="H3809" s="23" t="s">
        <v>290</v>
      </c>
      <c r="I3809" s="38" t="str">
        <f t="shared" si="578"/>
        <v>A</v>
      </c>
      <c r="J3809" s="38">
        <f t="shared" si="580"/>
        <v>5</v>
      </c>
      <c r="K3809" s="39" t="s">
        <v>47</v>
      </c>
      <c r="L3809" s="38" t="s">
        <v>770</v>
      </c>
      <c r="M3809" s="38" t="s">
        <v>545</v>
      </c>
      <c r="N3809" s="59" t="s">
        <v>549</v>
      </c>
      <c r="O3809" s="62" t="s">
        <v>554</v>
      </c>
      <c r="T3809" s="6"/>
    </row>
    <row r="3810" spans="2:20" x14ac:dyDescent="0.25">
      <c r="B3810" s="36" t="s">
        <v>227</v>
      </c>
      <c r="C3810" s="37" t="s">
        <v>227</v>
      </c>
      <c r="D3810" s="37" t="s">
        <v>224</v>
      </c>
      <c r="E3810" s="37" t="s">
        <v>137</v>
      </c>
      <c r="F3810" s="37" t="s">
        <v>170</v>
      </c>
      <c r="G3810" s="38" t="str">
        <f t="shared" si="579"/>
        <v>4.4.94.30.48</v>
      </c>
      <c r="H3810" s="23" t="s">
        <v>291</v>
      </c>
      <c r="I3810" s="38" t="str">
        <f t="shared" si="578"/>
        <v>A</v>
      </c>
      <c r="J3810" s="38">
        <f t="shared" si="580"/>
        <v>5</v>
      </c>
      <c r="K3810" s="39" t="s">
        <v>47</v>
      </c>
      <c r="L3810" s="38" t="s">
        <v>770</v>
      </c>
      <c r="M3810" s="38" t="s">
        <v>545</v>
      </c>
      <c r="N3810" s="59" t="s">
        <v>549</v>
      </c>
      <c r="O3810" s="62" t="s">
        <v>554</v>
      </c>
      <c r="T3810" s="6"/>
    </row>
    <row r="3811" spans="2:20" x14ac:dyDescent="0.25">
      <c r="B3811" s="36" t="s">
        <v>227</v>
      </c>
      <c r="C3811" s="37" t="s">
        <v>227</v>
      </c>
      <c r="D3811" s="37" t="s">
        <v>224</v>
      </c>
      <c r="E3811" s="37" t="s">
        <v>137</v>
      </c>
      <c r="F3811" s="37" t="s">
        <v>171</v>
      </c>
      <c r="G3811" s="38" t="str">
        <f t="shared" si="579"/>
        <v>4.4.94.30.49</v>
      </c>
      <c r="H3811" s="23" t="s">
        <v>292</v>
      </c>
      <c r="I3811" s="38" t="str">
        <f t="shared" si="578"/>
        <v>A</v>
      </c>
      <c r="J3811" s="38">
        <f t="shared" si="580"/>
        <v>5</v>
      </c>
      <c r="K3811" s="39" t="s">
        <v>47</v>
      </c>
      <c r="L3811" s="38" t="s">
        <v>770</v>
      </c>
      <c r="M3811" s="38" t="s">
        <v>545</v>
      </c>
      <c r="N3811" s="59" t="s">
        <v>549</v>
      </c>
      <c r="O3811" s="62" t="s">
        <v>554</v>
      </c>
      <c r="T3811" s="6"/>
    </row>
    <row r="3812" spans="2:20" x14ac:dyDescent="0.25">
      <c r="B3812" s="36" t="s">
        <v>227</v>
      </c>
      <c r="C3812" s="37" t="s">
        <v>227</v>
      </c>
      <c r="D3812" s="37" t="s">
        <v>224</v>
      </c>
      <c r="E3812" s="37" t="s">
        <v>137</v>
      </c>
      <c r="F3812" s="37" t="s">
        <v>157</v>
      </c>
      <c r="G3812" s="38" t="str">
        <f t="shared" si="579"/>
        <v>4.4.94.30.50</v>
      </c>
      <c r="H3812" s="23" t="s">
        <v>293</v>
      </c>
      <c r="I3812" s="38" t="str">
        <f t="shared" si="578"/>
        <v>A</v>
      </c>
      <c r="J3812" s="38">
        <f t="shared" si="580"/>
        <v>5</v>
      </c>
      <c r="K3812" s="39" t="s">
        <v>47</v>
      </c>
      <c r="L3812" s="38" t="s">
        <v>770</v>
      </c>
      <c r="M3812" s="38" t="s">
        <v>545</v>
      </c>
      <c r="N3812" s="59" t="s">
        <v>549</v>
      </c>
      <c r="O3812" s="62" t="s">
        <v>554</v>
      </c>
      <c r="T3812" s="6"/>
    </row>
    <row r="3813" spans="2:20" x14ac:dyDescent="0.25">
      <c r="B3813" s="36" t="s">
        <v>227</v>
      </c>
      <c r="C3813" s="37" t="s">
        <v>227</v>
      </c>
      <c r="D3813" s="37" t="s">
        <v>224</v>
      </c>
      <c r="E3813" s="37" t="s">
        <v>137</v>
      </c>
      <c r="F3813" s="37" t="s">
        <v>192</v>
      </c>
      <c r="G3813" s="38" t="str">
        <f t="shared" si="579"/>
        <v>4.4.94.30.51</v>
      </c>
      <c r="H3813" s="23" t="s">
        <v>580</v>
      </c>
      <c r="I3813" s="38" t="str">
        <f t="shared" si="578"/>
        <v>A</v>
      </c>
      <c r="J3813" s="38">
        <f t="shared" si="580"/>
        <v>5</v>
      </c>
      <c r="K3813" s="39" t="s">
        <v>47</v>
      </c>
      <c r="L3813" s="38" t="s">
        <v>770</v>
      </c>
      <c r="M3813" s="38" t="s">
        <v>545</v>
      </c>
      <c r="N3813" s="59" t="s">
        <v>549</v>
      </c>
      <c r="O3813" s="62" t="s">
        <v>554</v>
      </c>
      <c r="T3813" s="6"/>
    </row>
    <row r="3814" spans="2:20" x14ac:dyDescent="0.25">
      <c r="B3814" s="36" t="s">
        <v>227</v>
      </c>
      <c r="C3814" s="37" t="s">
        <v>227</v>
      </c>
      <c r="D3814" s="37" t="s">
        <v>224</v>
      </c>
      <c r="E3814" s="37" t="s">
        <v>137</v>
      </c>
      <c r="F3814" s="37" t="s">
        <v>193</v>
      </c>
      <c r="G3814" s="38" t="str">
        <f t="shared" si="579"/>
        <v>4.4.94.30.52</v>
      </c>
      <c r="H3814" s="23" t="s">
        <v>576</v>
      </c>
      <c r="I3814" s="38" t="str">
        <f t="shared" si="578"/>
        <v>A</v>
      </c>
      <c r="J3814" s="38">
        <f t="shared" si="580"/>
        <v>5</v>
      </c>
      <c r="K3814" s="39" t="s">
        <v>47</v>
      </c>
      <c r="L3814" s="38" t="s">
        <v>770</v>
      </c>
      <c r="M3814" s="38" t="s">
        <v>545</v>
      </c>
      <c r="N3814" s="59" t="s">
        <v>549</v>
      </c>
      <c r="O3814" s="62" t="s">
        <v>554</v>
      </c>
      <c r="T3814" s="6"/>
    </row>
    <row r="3815" spans="2:20" x14ac:dyDescent="0.25">
      <c r="B3815" s="36" t="s">
        <v>227</v>
      </c>
      <c r="C3815" s="37" t="s">
        <v>227</v>
      </c>
      <c r="D3815" s="37" t="s">
        <v>224</v>
      </c>
      <c r="E3815" s="37" t="s">
        <v>137</v>
      </c>
      <c r="F3815" s="37" t="s">
        <v>194</v>
      </c>
      <c r="G3815" s="38" t="str">
        <f t="shared" si="579"/>
        <v>4.4.94.30.53</v>
      </c>
      <c r="H3815" s="23" t="s">
        <v>577</v>
      </c>
      <c r="I3815" s="38" t="str">
        <f t="shared" si="578"/>
        <v>A</v>
      </c>
      <c r="J3815" s="38">
        <f t="shared" si="580"/>
        <v>5</v>
      </c>
      <c r="K3815" s="39" t="s">
        <v>47</v>
      </c>
      <c r="L3815" s="38" t="s">
        <v>770</v>
      </c>
      <c r="M3815" s="38" t="s">
        <v>545</v>
      </c>
      <c r="N3815" s="59" t="s">
        <v>549</v>
      </c>
      <c r="O3815" s="62" t="s">
        <v>554</v>
      </c>
      <c r="T3815" s="6"/>
    </row>
    <row r="3816" spans="2:20" x14ac:dyDescent="0.25">
      <c r="B3816" s="36" t="s">
        <v>227</v>
      </c>
      <c r="C3816" s="37" t="s">
        <v>227</v>
      </c>
      <c r="D3816" s="37" t="s">
        <v>224</v>
      </c>
      <c r="E3816" s="37" t="s">
        <v>137</v>
      </c>
      <c r="F3816" s="37" t="s">
        <v>195</v>
      </c>
      <c r="G3816" s="38" t="str">
        <f t="shared" si="579"/>
        <v>4.4.94.30.54</v>
      </c>
      <c r="H3816" s="23" t="s">
        <v>578</v>
      </c>
      <c r="I3816" s="38" t="str">
        <f t="shared" si="578"/>
        <v>A</v>
      </c>
      <c r="J3816" s="38">
        <f t="shared" si="580"/>
        <v>5</v>
      </c>
      <c r="K3816" s="39" t="s">
        <v>47</v>
      </c>
      <c r="L3816" s="38" t="s">
        <v>770</v>
      </c>
      <c r="M3816" s="38" t="s">
        <v>545</v>
      </c>
      <c r="N3816" s="59" t="s">
        <v>549</v>
      </c>
      <c r="O3816" s="62" t="s">
        <v>554</v>
      </c>
      <c r="T3816" s="6"/>
    </row>
    <row r="3817" spans="2:20" x14ac:dyDescent="0.25">
      <c r="B3817" s="36" t="s">
        <v>227</v>
      </c>
      <c r="C3817" s="37" t="s">
        <v>227</v>
      </c>
      <c r="D3817" s="37" t="s">
        <v>224</v>
      </c>
      <c r="E3817" s="37" t="s">
        <v>137</v>
      </c>
      <c r="F3817" s="37" t="s">
        <v>190</v>
      </c>
      <c r="G3817" s="38" t="str">
        <f t="shared" si="579"/>
        <v>4.4.94.30.60</v>
      </c>
      <c r="H3817" s="23" t="s">
        <v>98</v>
      </c>
      <c r="I3817" s="38" t="str">
        <f t="shared" si="578"/>
        <v>A</v>
      </c>
      <c r="J3817" s="38">
        <f t="shared" si="580"/>
        <v>5</v>
      </c>
      <c r="K3817" s="39" t="s">
        <v>47</v>
      </c>
      <c r="L3817" s="38" t="s">
        <v>770</v>
      </c>
      <c r="M3817" s="38" t="s">
        <v>545</v>
      </c>
      <c r="N3817" s="59" t="s">
        <v>549</v>
      </c>
      <c r="O3817" s="62" t="s">
        <v>554</v>
      </c>
      <c r="T3817" s="6"/>
    </row>
    <row r="3818" spans="2:20" x14ac:dyDescent="0.25">
      <c r="B3818" s="36" t="s">
        <v>227</v>
      </c>
      <c r="C3818" s="37" t="s">
        <v>227</v>
      </c>
      <c r="D3818" s="37" t="s">
        <v>224</v>
      </c>
      <c r="E3818" s="37" t="s">
        <v>137</v>
      </c>
      <c r="F3818" s="37" t="s">
        <v>226</v>
      </c>
      <c r="G3818" s="38" t="str">
        <f t="shared" si="579"/>
        <v>4.4.94.30.96</v>
      </c>
      <c r="H3818" s="23" t="s">
        <v>579</v>
      </c>
      <c r="I3818" s="38" t="str">
        <f t="shared" si="578"/>
        <v>A</v>
      </c>
      <c r="J3818" s="38">
        <f t="shared" si="580"/>
        <v>5</v>
      </c>
      <c r="K3818" s="39" t="s">
        <v>47</v>
      </c>
      <c r="L3818" s="38" t="s">
        <v>770</v>
      </c>
      <c r="M3818" s="38" t="s">
        <v>545</v>
      </c>
      <c r="N3818" s="59" t="s">
        <v>549</v>
      </c>
      <c r="O3818" s="62" t="s">
        <v>554</v>
      </c>
      <c r="T3818" s="6"/>
    </row>
    <row r="3819" spans="2:20" x14ac:dyDescent="0.25">
      <c r="B3819" s="36" t="s">
        <v>227</v>
      </c>
      <c r="C3819" s="37" t="s">
        <v>227</v>
      </c>
      <c r="D3819" s="37" t="s">
        <v>224</v>
      </c>
      <c r="E3819" s="37" t="s">
        <v>137</v>
      </c>
      <c r="F3819" s="37" t="s">
        <v>191</v>
      </c>
      <c r="G3819" s="38" t="str">
        <f t="shared" si="579"/>
        <v>4.4.94.30.99</v>
      </c>
      <c r="H3819" s="23" t="s">
        <v>25</v>
      </c>
      <c r="I3819" s="38" t="str">
        <f t="shared" si="578"/>
        <v>A</v>
      </c>
      <c r="J3819" s="38">
        <f t="shared" si="580"/>
        <v>5</v>
      </c>
      <c r="K3819" s="39" t="s">
        <v>47</v>
      </c>
      <c r="L3819" s="38" t="s">
        <v>770</v>
      </c>
      <c r="M3819" s="38" t="s">
        <v>545</v>
      </c>
      <c r="N3819" s="59" t="s">
        <v>549</v>
      </c>
      <c r="O3819" s="62" t="s">
        <v>554</v>
      </c>
      <c r="T3819" s="6"/>
    </row>
    <row r="3820" spans="2:20" x14ac:dyDescent="0.25">
      <c r="B3820" s="30" t="s">
        <v>227</v>
      </c>
      <c r="C3820" s="31" t="s">
        <v>227</v>
      </c>
      <c r="D3820" s="31" t="s">
        <v>224</v>
      </c>
      <c r="E3820" s="31" t="s">
        <v>172</v>
      </c>
      <c r="F3820" s="31" t="s">
        <v>186</v>
      </c>
      <c r="G3820" s="32" t="str">
        <f t="shared" si="579"/>
        <v>4.4.94.36.00</v>
      </c>
      <c r="H3820" s="33" t="s">
        <v>84</v>
      </c>
      <c r="I3820" s="34" t="str">
        <f t="shared" si="578"/>
        <v>S</v>
      </c>
      <c r="J3820" s="32">
        <f t="shared" si="580"/>
        <v>4</v>
      </c>
      <c r="K3820" s="35" t="s">
        <v>46</v>
      </c>
      <c r="L3820" s="32" t="s">
        <v>770</v>
      </c>
      <c r="M3820" s="32" t="s">
        <v>545</v>
      </c>
      <c r="N3820" s="59" t="s">
        <v>549</v>
      </c>
      <c r="O3820" s="61" t="s">
        <v>554</v>
      </c>
      <c r="T3820" s="6"/>
    </row>
    <row r="3821" spans="2:20" x14ac:dyDescent="0.25">
      <c r="B3821" s="36" t="s">
        <v>227</v>
      </c>
      <c r="C3821" s="36" t="s">
        <v>227</v>
      </c>
      <c r="D3821" s="37" t="s">
        <v>224</v>
      </c>
      <c r="E3821" s="37" t="s">
        <v>172</v>
      </c>
      <c r="F3821" s="37" t="s">
        <v>173</v>
      </c>
      <c r="G3821" s="38" t="str">
        <f t="shared" si="579"/>
        <v>4.4.94.36.01</v>
      </c>
      <c r="H3821" s="45" t="s">
        <v>294</v>
      </c>
      <c r="I3821" s="29" t="str">
        <f t="shared" si="578"/>
        <v>A</v>
      </c>
      <c r="J3821" s="38">
        <f t="shared" si="580"/>
        <v>5</v>
      </c>
      <c r="K3821" s="39" t="s">
        <v>47</v>
      </c>
      <c r="L3821" s="38" t="s">
        <v>770</v>
      </c>
      <c r="M3821" s="38" t="s">
        <v>545</v>
      </c>
      <c r="N3821" s="59" t="s">
        <v>549</v>
      </c>
      <c r="O3821" s="62" t="s">
        <v>554</v>
      </c>
      <c r="T3821" s="6"/>
    </row>
    <row r="3822" spans="2:20" x14ac:dyDescent="0.25">
      <c r="B3822" s="36" t="s">
        <v>227</v>
      </c>
      <c r="C3822" s="36" t="s">
        <v>227</v>
      </c>
      <c r="D3822" s="37" t="s">
        <v>224</v>
      </c>
      <c r="E3822" s="37" t="s">
        <v>172</v>
      </c>
      <c r="F3822" s="37" t="s">
        <v>138</v>
      </c>
      <c r="G3822" s="38" t="str">
        <f t="shared" si="579"/>
        <v>4.4.94.36.02</v>
      </c>
      <c r="H3822" s="45" t="s">
        <v>295</v>
      </c>
      <c r="I3822" s="29" t="str">
        <f t="shared" si="578"/>
        <v>A</v>
      </c>
      <c r="J3822" s="38">
        <f t="shared" si="580"/>
        <v>5</v>
      </c>
      <c r="K3822" s="39" t="s">
        <v>47</v>
      </c>
      <c r="L3822" s="38" t="s">
        <v>770</v>
      </c>
      <c r="M3822" s="38" t="s">
        <v>545</v>
      </c>
      <c r="N3822" s="59" t="s">
        <v>549</v>
      </c>
      <c r="O3822" s="62" t="s">
        <v>554</v>
      </c>
      <c r="T3822" s="6"/>
    </row>
    <row r="3823" spans="2:20" x14ac:dyDescent="0.25">
      <c r="B3823" s="36" t="s">
        <v>227</v>
      </c>
      <c r="C3823" s="36" t="s">
        <v>227</v>
      </c>
      <c r="D3823" s="37" t="s">
        <v>224</v>
      </c>
      <c r="E3823" s="37" t="s">
        <v>172</v>
      </c>
      <c r="F3823" s="37" t="s">
        <v>139</v>
      </c>
      <c r="G3823" s="38" t="str">
        <f t="shared" si="579"/>
        <v>4.4.94.36.03</v>
      </c>
      <c r="H3823" s="45" t="s">
        <v>296</v>
      </c>
      <c r="I3823" s="29" t="str">
        <f t="shared" si="578"/>
        <v>A</v>
      </c>
      <c r="J3823" s="38">
        <f t="shared" si="580"/>
        <v>5</v>
      </c>
      <c r="K3823" s="39" t="s">
        <v>47</v>
      </c>
      <c r="L3823" s="38" t="s">
        <v>770</v>
      </c>
      <c r="M3823" s="38" t="s">
        <v>545</v>
      </c>
      <c r="N3823" s="59" t="s">
        <v>549</v>
      </c>
      <c r="O3823" s="62" t="s">
        <v>554</v>
      </c>
      <c r="T3823" s="6"/>
    </row>
    <row r="3824" spans="2:20" x14ac:dyDescent="0.25">
      <c r="B3824" s="36" t="s">
        <v>227</v>
      </c>
      <c r="C3824" s="36" t="s">
        <v>227</v>
      </c>
      <c r="D3824" s="37" t="s">
        <v>224</v>
      </c>
      <c r="E3824" s="37" t="s">
        <v>172</v>
      </c>
      <c r="F3824" s="37" t="s">
        <v>140</v>
      </c>
      <c r="G3824" s="38" t="str">
        <f t="shared" si="579"/>
        <v>4.4.94.36.04</v>
      </c>
      <c r="H3824" s="45" t="s">
        <v>297</v>
      </c>
      <c r="I3824" s="29" t="str">
        <f t="shared" si="578"/>
        <v>A</v>
      </c>
      <c r="J3824" s="38">
        <f t="shared" si="580"/>
        <v>5</v>
      </c>
      <c r="K3824" s="39" t="s">
        <v>47</v>
      </c>
      <c r="L3824" s="38" t="s">
        <v>770</v>
      </c>
      <c r="M3824" s="38" t="s">
        <v>545</v>
      </c>
      <c r="N3824" s="59" t="s">
        <v>549</v>
      </c>
      <c r="O3824" s="62" t="s">
        <v>554</v>
      </c>
      <c r="T3824" s="6"/>
    </row>
    <row r="3825" spans="2:20" x14ac:dyDescent="0.25">
      <c r="B3825" s="36" t="s">
        <v>227</v>
      </c>
      <c r="C3825" s="36" t="s">
        <v>227</v>
      </c>
      <c r="D3825" s="37" t="s">
        <v>224</v>
      </c>
      <c r="E3825" s="37" t="s">
        <v>172</v>
      </c>
      <c r="F3825" s="37" t="s">
        <v>141</v>
      </c>
      <c r="G3825" s="38" t="str">
        <f t="shared" si="579"/>
        <v>4.4.94.36.05</v>
      </c>
      <c r="H3825" s="45" t="s">
        <v>298</v>
      </c>
      <c r="I3825" s="29" t="str">
        <f t="shared" si="578"/>
        <v>A</v>
      </c>
      <c r="J3825" s="38">
        <f t="shared" si="580"/>
        <v>5</v>
      </c>
      <c r="K3825" s="39" t="s">
        <v>47</v>
      </c>
      <c r="L3825" s="38" t="s">
        <v>770</v>
      </c>
      <c r="M3825" s="38" t="s">
        <v>545</v>
      </c>
      <c r="N3825" s="59" t="s">
        <v>549</v>
      </c>
      <c r="O3825" s="62" t="s">
        <v>554</v>
      </c>
      <c r="T3825" s="6"/>
    </row>
    <row r="3826" spans="2:20" x14ac:dyDescent="0.25">
      <c r="B3826" s="36" t="s">
        <v>227</v>
      </c>
      <c r="C3826" s="36" t="s">
        <v>227</v>
      </c>
      <c r="D3826" s="37" t="s">
        <v>224</v>
      </c>
      <c r="E3826" s="37" t="s">
        <v>172</v>
      </c>
      <c r="F3826" s="37" t="s">
        <v>142</v>
      </c>
      <c r="G3826" s="38" t="str">
        <f t="shared" si="579"/>
        <v>4.4.94.36.06</v>
      </c>
      <c r="H3826" s="45" t="s">
        <v>327</v>
      </c>
      <c r="I3826" s="29" t="str">
        <f t="shared" si="578"/>
        <v>A</v>
      </c>
      <c r="J3826" s="38">
        <f t="shared" si="580"/>
        <v>5</v>
      </c>
      <c r="K3826" s="39" t="s">
        <v>47</v>
      </c>
      <c r="L3826" s="38" t="s">
        <v>770</v>
      </c>
      <c r="M3826" s="38" t="s">
        <v>545</v>
      </c>
      <c r="N3826" s="59" t="s">
        <v>549</v>
      </c>
      <c r="O3826" s="62" t="s">
        <v>554</v>
      </c>
      <c r="T3826" s="6"/>
    </row>
    <row r="3827" spans="2:20" x14ac:dyDescent="0.25">
      <c r="B3827" s="36" t="s">
        <v>227</v>
      </c>
      <c r="C3827" s="36" t="s">
        <v>227</v>
      </c>
      <c r="D3827" s="37" t="s">
        <v>224</v>
      </c>
      <c r="E3827" s="37" t="s">
        <v>172</v>
      </c>
      <c r="F3827" s="37" t="s">
        <v>143</v>
      </c>
      <c r="G3827" s="38" t="str">
        <f t="shared" si="579"/>
        <v>4.4.94.36.07</v>
      </c>
      <c r="H3827" s="45" t="s">
        <v>299</v>
      </c>
      <c r="I3827" s="29" t="str">
        <f t="shared" si="578"/>
        <v>A</v>
      </c>
      <c r="J3827" s="38">
        <f t="shared" si="580"/>
        <v>5</v>
      </c>
      <c r="K3827" s="39" t="s">
        <v>47</v>
      </c>
      <c r="L3827" s="38" t="s">
        <v>770</v>
      </c>
      <c r="M3827" s="38" t="s">
        <v>545</v>
      </c>
      <c r="N3827" s="59" t="s">
        <v>549</v>
      </c>
      <c r="O3827" s="62" t="s">
        <v>554</v>
      </c>
      <c r="T3827" s="6"/>
    </row>
    <row r="3828" spans="2:20" x14ac:dyDescent="0.25">
      <c r="B3828" s="36" t="s">
        <v>227</v>
      </c>
      <c r="C3828" s="36" t="s">
        <v>227</v>
      </c>
      <c r="D3828" s="37" t="s">
        <v>224</v>
      </c>
      <c r="E3828" s="37" t="s">
        <v>172</v>
      </c>
      <c r="F3828" s="37" t="s">
        <v>144</v>
      </c>
      <c r="G3828" s="38" t="str">
        <f t="shared" si="579"/>
        <v>4.4.94.36.08</v>
      </c>
      <c r="H3828" s="23" t="s">
        <v>100</v>
      </c>
      <c r="I3828" s="29" t="str">
        <f t="shared" si="578"/>
        <v>A</v>
      </c>
      <c r="J3828" s="38">
        <f t="shared" si="580"/>
        <v>5</v>
      </c>
      <c r="K3828" s="39" t="s">
        <v>47</v>
      </c>
      <c r="L3828" s="38" t="s">
        <v>770</v>
      </c>
      <c r="M3828" s="38" t="s">
        <v>545</v>
      </c>
      <c r="N3828" s="59" t="s">
        <v>549</v>
      </c>
      <c r="O3828" s="62" t="s">
        <v>554</v>
      </c>
      <c r="T3828" s="6"/>
    </row>
    <row r="3829" spans="2:20" x14ac:dyDescent="0.25">
      <c r="B3829" s="36" t="s">
        <v>227</v>
      </c>
      <c r="C3829" s="36" t="s">
        <v>227</v>
      </c>
      <c r="D3829" s="37" t="s">
        <v>224</v>
      </c>
      <c r="E3829" s="37">
        <v>36</v>
      </c>
      <c r="F3829" s="37" t="s">
        <v>174</v>
      </c>
      <c r="G3829" s="38" t="str">
        <f t="shared" si="579"/>
        <v>4.4.94.36.09</v>
      </c>
      <c r="H3829" s="23" t="s">
        <v>300</v>
      </c>
      <c r="I3829" s="29" t="str">
        <f t="shared" si="578"/>
        <v>A</v>
      </c>
      <c r="J3829" s="38">
        <f t="shared" si="580"/>
        <v>5</v>
      </c>
      <c r="K3829" s="39" t="s">
        <v>47</v>
      </c>
      <c r="L3829" s="38" t="s">
        <v>770</v>
      </c>
      <c r="M3829" s="38" t="s">
        <v>545</v>
      </c>
      <c r="N3829" s="59" t="s">
        <v>549</v>
      </c>
      <c r="O3829" s="62" t="s">
        <v>554</v>
      </c>
      <c r="T3829" s="6"/>
    </row>
    <row r="3830" spans="2:20" x14ac:dyDescent="0.25">
      <c r="B3830" s="36" t="s">
        <v>227</v>
      </c>
      <c r="C3830" s="36" t="s">
        <v>227</v>
      </c>
      <c r="D3830" s="37" t="s">
        <v>224</v>
      </c>
      <c r="E3830" s="37">
        <v>36</v>
      </c>
      <c r="F3830" s="37" t="s">
        <v>183</v>
      </c>
      <c r="G3830" s="38" t="str">
        <f t="shared" si="579"/>
        <v>4.4.94.36.10</v>
      </c>
      <c r="H3830" s="23" t="s">
        <v>767</v>
      </c>
      <c r="I3830" s="29" t="str">
        <f t="shared" si="578"/>
        <v>A</v>
      </c>
      <c r="J3830" s="38">
        <f t="shared" si="580"/>
        <v>5</v>
      </c>
      <c r="K3830" s="39" t="s">
        <v>47</v>
      </c>
      <c r="L3830" s="38" t="s">
        <v>770</v>
      </c>
      <c r="M3830" s="38" t="s">
        <v>545</v>
      </c>
      <c r="N3830" s="59" t="s">
        <v>549</v>
      </c>
      <c r="O3830" s="62" t="s">
        <v>554</v>
      </c>
      <c r="T3830" s="6"/>
    </row>
    <row r="3831" spans="2:20" x14ac:dyDescent="0.25">
      <c r="B3831" s="36" t="s">
        <v>227</v>
      </c>
      <c r="C3831" s="36" t="s">
        <v>227</v>
      </c>
      <c r="D3831" s="37" t="s">
        <v>224</v>
      </c>
      <c r="E3831" s="37">
        <v>36</v>
      </c>
      <c r="F3831" s="37" t="s">
        <v>175</v>
      </c>
      <c r="G3831" s="38" t="str">
        <f t="shared" si="579"/>
        <v>4.4.94.36.11</v>
      </c>
      <c r="H3831" s="23" t="s">
        <v>301</v>
      </c>
      <c r="I3831" s="29" t="str">
        <f t="shared" si="578"/>
        <v>A</v>
      </c>
      <c r="J3831" s="38">
        <f t="shared" si="580"/>
        <v>5</v>
      </c>
      <c r="K3831" s="39" t="s">
        <v>47</v>
      </c>
      <c r="L3831" s="38" t="s">
        <v>770</v>
      </c>
      <c r="M3831" s="38" t="s">
        <v>545</v>
      </c>
      <c r="N3831" s="59" t="s">
        <v>549</v>
      </c>
      <c r="O3831" s="62" t="s">
        <v>554</v>
      </c>
      <c r="T3831" s="6"/>
    </row>
    <row r="3832" spans="2:20" x14ac:dyDescent="0.25">
      <c r="B3832" s="36" t="s">
        <v>227</v>
      </c>
      <c r="C3832" s="36" t="s">
        <v>227</v>
      </c>
      <c r="D3832" s="37" t="s">
        <v>224</v>
      </c>
      <c r="E3832" s="37">
        <v>36</v>
      </c>
      <c r="F3832" s="37" t="s">
        <v>145</v>
      </c>
      <c r="G3832" s="38" t="str">
        <f t="shared" si="579"/>
        <v>4.4.94.36.12</v>
      </c>
      <c r="H3832" s="23" t="s">
        <v>302</v>
      </c>
      <c r="I3832" s="29" t="str">
        <f t="shared" si="578"/>
        <v>A</v>
      </c>
      <c r="J3832" s="38">
        <f t="shared" si="580"/>
        <v>5</v>
      </c>
      <c r="K3832" s="39" t="s">
        <v>47</v>
      </c>
      <c r="L3832" s="38" t="s">
        <v>770</v>
      </c>
      <c r="M3832" s="38" t="s">
        <v>545</v>
      </c>
      <c r="N3832" s="59" t="s">
        <v>549</v>
      </c>
      <c r="O3832" s="62" t="s">
        <v>554</v>
      </c>
      <c r="T3832" s="6"/>
    </row>
    <row r="3833" spans="2:20" x14ac:dyDescent="0.25">
      <c r="B3833" s="36" t="s">
        <v>227</v>
      </c>
      <c r="C3833" s="36" t="s">
        <v>227</v>
      </c>
      <c r="D3833" s="37" t="s">
        <v>224</v>
      </c>
      <c r="E3833" s="37">
        <v>36</v>
      </c>
      <c r="F3833" s="37" t="s">
        <v>146</v>
      </c>
      <c r="G3833" s="38" t="str">
        <f t="shared" si="579"/>
        <v>4.4.94.36.13</v>
      </c>
      <c r="H3833" s="23" t="s">
        <v>303</v>
      </c>
      <c r="I3833" s="29" t="str">
        <f t="shared" si="578"/>
        <v>A</v>
      </c>
      <c r="J3833" s="38">
        <f t="shared" si="580"/>
        <v>5</v>
      </c>
      <c r="K3833" s="39" t="s">
        <v>47</v>
      </c>
      <c r="L3833" s="38" t="s">
        <v>770</v>
      </c>
      <c r="M3833" s="38" t="s">
        <v>545</v>
      </c>
      <c r="N3833" s="59" t="s">
        <v>549</v>
      </c>
      <c r="O3833" s="62" t="s">
        <v>554</v>
      </c>
      <c r="T3833" s="6"/>
    </row>
    <row r="3834" spans="2:20" x14ac:dyDescent="0.25">
      <c r="B3834" s="36" t="s">
        <v>227</v>
      </c>
      <c r="C3834" s="36" t="s">
        <v>227</v>
      </c>
      <c r="D3834" s="37" t="s">
        <v>224</v>
      </c>
      <c r="E3834" s="37">
        <v>36</v>
      </c>
      <c r="F3834" s="37" t="s">
        <v>176</v>
      </c>
      <c r="G3834" s="38" t="str">
        <f t="shared" si="579"/>
        <v>4.4.94.36.14</v>
      </c>
      <c r="H3834" s="23" t="s">
        <v>304</v>
      </c>
      <c r="I3834" s="29" t="str">
        <f t="shared" si="578"/>
        <v>A</v>
      </c>
      <c r="J3834" s="38">
        <f t="shared" si="580"/>
        <v>5</v>
      </c>
      <c r="K3834" s="39" t="s">
        <v>47</v>
      </c>
      <c r="L3834" s="38" t="s">
        <v>770</v>
      </c>
      <c r="M3834" s="38" t="s">
        <v>545</v>
      </c>
      <c r="N3834" s="59" t="s">
        <v>549</v>
      </c>
      <c r="O3834" s="62" t="s">
        <v>554</v>
      </c>
      <c r="T3834" s="6"/>
    </row>
    <row r="3835" spans="2:20" x14ac:dyDescent="0.25">
      <c r="B3835" s="36" t="s">
        <v>227</v>
      </c>
      <c r="C3835" s="36" t="s">
        <v>227</v>
      </c>
      <c r="D3835" s="37" t="s">
        <v>224</v>
      </c>
      <c r="E3835" s="37">
        <v>36</v>
      </c>
      <c r="F3835" s="37" t="s">
        <v>147</v>
      </c>
      <c r="G3835" s="38" t="str">
        <f t="shared" si="579"/>
        <v>4.4.94.36.15</v>
      </c>
      <c r="H3835" s="23" t="s">
        <v>305</v>
      </c>
      <c r="I3835" s="29" t="str">
        <f t="shared" si="578"/>
        <v>A</v>
      </c>
      <c r="J3835" s="38">
        <f t="shared" si="580"/>
        <v>5</v>
      </c>
      <c r="K3835" s="39" t="s">
        <v>47</v>
      </c>
      <c r="L3835" s="38" t="s">
        <v>770</v>
      </c>
      <c r="M3835" s="38" t="s">
        <v>545</v>
      </c>
      <c r="N3835" s="59" t="s">
        <v>549</v>
      </c>
      <c r="O3835" s="62" t="s">
        <v>554</v>
      </c>
      <c r="T3835" s="6"/>
    </row>
    <row r="3836" spans="2:20" x14ac:dyDescent="0.25">
      <c r="B3836" s="36" t="s">
        <v>227</v>
      </c>
      <c r="C3836" s="36" t="s">
        <v>227</v>
      </c>
      <c r="D3836" s="37" t="s">
        <v>224</v>
      </c>
      <c r="E3836" s="37">
        <v>36</v>
      </c>
      <c r="F3836" s="37" t="s">
        <v>177</v>
      </c>
      <c r="G3836" s="38" t="str">
        <f t="shared" si="579"/>
        <v>4.4.94.36.16</v>
      </c>
      <c r="H3836" s="23" t="s">
        <v>306</v>
      </c>
      <c r="I3836" s="29" t="str">
        <f t="shared" si="578"/>
        <v>A</v>
      </c>
      <c r="J3836" s="38">
        <f t="shared" si="580"/>
        <v>5</v>
      </c>
      <c r="K3836" s="39" t="s">
        <v>47</v>
      </c>
      <c r="L3836" s="38" t="s">
        <v>770</v>
      </c>
      <c r="M3836" s="38" t="s">
        <v>545</v>
      </c>
      <c r="N3836" s="59" t="s">
        <v>549</v>
      </c>
      <c r="O3836" s="62" t="s">
        <v>554</v>
      </c>
      <c r="T3836" s="6"/>
    </row>
    <row r="3837" spans="2:20" x14ac:dyDescent="0.25">
      <c r="B3837" s="36" t="s">
        <v>227</v>
      </c>
      <c r="C3837" s="36" t="s">
        <v>227</v>
      </c>
      <c r="D3837" s="37" t="s">
        <v>224</v>
      </c>
      <c r="E3837" s="37">
        <v>36</v>
      </c>
      <c r="F3837" s="37" t="s">
        <v>148</v>
      </c>
      <c r="G3837" s="38" t="str">
        <f t="shared" si="579"/>
        <v>4.4.94.36.18</v>
      </c>
      <c r="H3837" s="23" t="s">
        <v>307</v>
      </c>
      <c r="I3837" s="29" t="str">
        <f t="shared" si="578"/>
        <v>A</v>
      </c>
      <c r="J3837" s="38">
        <f t="shared" si="580"/>
        <v>5</v>
      </c>
      <c r="K3837" s="39" t="s">
        <v>47</v>
      </c>
      <c r="L3837" s="38" t="s">
        <v>770</v>
      </c>
      <c r="M3837" s="38" t="s">
        <v>545</v>
      </c>
      <c r="N3837" s="59" t="s">
        <v>549</v>
      </c>
      <c r="O3837" s="62" t="s">
        <v>554</v>
      </c>
      <c r="T3837" s="6"/>
    </row>
    <row r="3838" spans="2:20" x14ac:dyDescent="0.25">
      <c r="B3838" s="36" t="s">
        <v>227</v>
      </c>
      <c r="C3838" s="36" t="s">
        <v>227</v>
      </c>
      <c r="D3838" s="37" t="s">
        <v>224</v>
      </c>
      <c r="E3838" s="37">
        <v>36</v>
      </c>
      <c r="F3838" s="37" t="s">
        <v>178</v>
      </c>
      <c r="G3838" s="38" t="str">
        <f t="shared" si="579"/>
        <v>4.4.94.36.20</v>
      </c>
      <c r="H3838" s="23" t="s">
        <v>308</v>
      </c>
      <c r="I3838" s="29" t="str">
        <f t="shared" si="578"/>
        <v>A</v>
      </c>
      <c r="J3838" s="38">
        <f t="shared" si="580"/>
        <v>5</v>
      </c>
      <c r="K3838" s="39" t="s">
        <v>47</v>
      </c>
      <c r="L3838" s="38" t="s">
        <v>770</v>
      </c>
      <c r="M3838" s="38" t="s">
        <v>545</v>
      </c>
      <c r="N3838" s="59" t="s">
        <v>549</v>
      </c>
      <c r="O3838" s="62" t="s">
        <v>554</v>
      </c>
      <c r="T3838" s="6"/>
    </row>
    <row r="3839" spans="2:20" x14ac:dyDescent="0.25">
      <c r="B3839" s="36" t="s">
        <v>227</v>
      </c>
      <c r="C3839" s="36" t="s">
        <v>227</v>
      </c>
      <c r="D3839" s="37" t="s">
        <v>224</v>
      </c>
      <c r="E3839" s="37">
        <v>36</v>
      </c>
      <c r="F3839" s="37" t="s">
        <v>179</v>
      </c>
      <c r="G3839" s="38" t="str">
        <f t="shared" si="579"/>
        <v>4.4.94.36.21</v>
      </c>
      <c r="H3839" s="23" t="s">
        <v>309</v>
      </c>
      <c r="I3839" s="29" t="str">
        <f t="shared" si="578"/>
        <v>A</v>
      </c>
      <c r="J3839" s="38">
        <f t="shared" si="580"/>
        <v>5</v>
      </c>
      <c r="K3839" s="39" t="s">
        <v>47</v>
      </c>
      <c r="L3839" s="38" t="s">
        <v>770</v>
      </c>
      <c r="M3839" s="38" t="s">
        <v>545</v>
      </c>
      <c r="N3839" s="59" t="s">
        <v>549</v>
      </c>
      <c r="O3839" s="62" t="s">
        <v>554</v>
      </c>
      <c r="T3839" s="6"/>
    </row>
    <row r="3840" spans="2:20" x14ac:dyDescent="0.25">
      <c r="B3840" s="36" t="s">
        <v>227</v>
      </c>
      <c r="C3840" s="36" t="s">
        <v>227</v>
      </c>
      <c r="D3840" s="37" t="s">
        <v>224</v>
      </c>
      <c r="E3840" s="37">
        <v>36</v>
      </c>
      <c r="F3840" s="37" t="s">
        <v>180</v>
      </c>
      <c r="G3840" s="38" t="str">
        <f t="shared" si="579"/>
        <v>4.4.94.36.22</v>
      </c>
      <c r="H3840" s="23" t="s">
        <v>310</v>
      </c>
      <c r="I3840" s="29" t="str">
        <f t="shared" si="578"/>
        <v>A</v>
      </c>
      <c r="J3840" s="38">
        <f t="shared" si="580"/>
        <v>5</v>
      </c>
      <c r="K3840" s="39" t="s">
        <v>47</v>
      </c>
      <c r="L3840" s="38" t="s">
        <v>770</v>
      </c>
      <c r="M3840" s="38" t="s">
        <v>545</v>
      </c>
      <c r="N3840" s="59" t="s">
        <v>549</v>
      </c>
      <c r="O3840" s="62" t="s">
        <v>554</v>
      </c>
      <c r="T3840" s="6"/>
    </row>
    <row r="3841" spans="2:20" x14ac:dyDescent="0.25">
      <c r="B3841" s="36" t="s">
        <v>227</v>
      </c>
      <c r="C3841" s="36" t="s">
        <v>227</v>
      </c>
      <c r="D3841" s="37" t="s">
        <v>224</v>
      </c>
      <c r="E3841" s="37">
        <v>36</v>
      </c>
      <c r="F3841" s="37" t="s">
        <v>181</v>
      </c>
      <c r="G3841" s="38" t="str">
        <f t="shared" si="579"/>
        <v>4.4.94.36.23</v>
      </c>
      <c r="H3841" s="23" t="s">
        <v>407</v>
      </c>
      <c r="I3841" s="29" t="str">
        <f t="shared" si="578"/>
        <v>A</v>
      </c>
      <c r="J3841" s="38">
        <f t="shared" si="580"/>
        <v>5</v>
      </c>
      <c r="K3841" s="39" t="s">
        <v>47</v>
      </c>
      <c r="L3841" s="38" t="s">
        <v>770</v>
      </c>
      <c r="M3841" s="38" t="s">
        <v>545</v>
      </c>
      <c r="N3841" s="59" t="s">
        <v>549</v>
      </c>
      <c r="O3841" s="62" t="s">
        <v>554</v>
      </c>
      <c r="T3841" s="6"/>
    </row>
    <row r="3842" spans="2:20" x14ac:dyDescent="0.25">
      <c r="B3842" s="36" t="s">
        <v>227</v>
      </c>
      <c r="C3842" s="36" t="s">
        <v>227</v>
      </c>
      <c r="D3842" s="37" t="s">
        <v>224</v>
      </c>
      <c r="E3842" s="37">
        <v>36</v>
      </c>
      <c r="F3842" s="37" t="s">
        <v>151</v>
      </c>
      <c r="G3842" s="38" t="str">
        <f t="shared" si="579"/>
        <v>4.4.94.36.24</v>
      </c>
      <c r="H3842" s="23" t="s">
        <v>312</v>
      </c>
      <c r="I3842" s="29" t="str">
        <f t="shared" si="578"/>
        <v>A</v>
      </c>
      <c r="J3842" s="38">
        <f t="shared" si="580"/>
        <v>5</v>
      </c>
      <c r="K3842" s="39" t="s">
        <v>47</v>
      </c>
      <c r="L3842" s="38" t="s">
        <v>770</v>
      </c>
      <c r="M3842" s="38" t="s">
        <v>545</v>
      </c>
      <c r="N3842" s="59" t="s">
        <v>549</v>
      </c>
      <c r="O3842" s="62" t="s">
        <v>554</v>
      </c>
      <c r="T3842" s="6"/>
    </row>
    <row r="3843" spans="2:20" x14ac:dyDescent="0.25">
      <c r="B3843" s="36" t="s">
        <v>227</v>
      </c>
      <c r="C3843" s="36" t="s">
        <v>227</v>
      </c>
      <c r="D3843" s="37" t="s">
        <v>224</v>
      </c>
      <c r="E3843" s="37">
        <v>36</v>
      </c>
      <c r="F3843" s="37" t="s">
        <v>160</v>
      </c>
      <c r="G3843" s="38" t="str">
        <f t="shared" si="579"/>
        <v>4.4.94.36.25</v>
      </c>
      <c r="H3843" s="23" t="s">
        <v>313</v>
      </c>
      <c r="I3843" s="29" t="str">
        <f t="shared" si="578"/>
        <v>A</v>
      </c>
      <c r="J3843" s="38">
        <f t="shared" si="580"/>
        <v>5</v>
      </c>
      <c r="K3843" s="39" t="s">
        <v>47</v>
      </c>
      <c r="L3843" s="38" t="s">
        <v>770</v>
      </c>
      <c r="M3843" s="38" t="s">
        <v>545</v>
      </c>
      <c r="N3843" s="59" t="s">
        <v>549</v>
      </c>
      <c r="O3843" s="62" t="s">
        <v>554</v>
      </c>
      <c r="T3843" s="6"/>
    </row>
    <row r="3844" spans="2:20" x14ac:dyDescent="0.25">
      <c r="B3844" s="36" t="s">
        <v>227</v>
      </c>
      <c r="C3844" s="36" t="s">
        <v>227</v>
      </c>
      <c r="D3844" s="37" t="s">
        <v>224</v>
      </c>
      <c r="E3844" s="37">
        <v>36</v>
      </c>
      <c r="F3844" s="37" t="s">
        <v>158</v>
      </c>
      <c r="G3844" s="38" t="str">
        <f t="shared" si="579"/>
        <v>4.4.94.36.26</v>
      </c>
      <c r="H3844" s="23" t="s">
        <v>314</v>
      </c>
      <c r="I3844" s="29" t="str">
        <f t="shared" ref="I3844:I3907" si="581">IF(J3844&lt;J3845,"S","A")</f>
        <v>A</v>
      </c>
      <c r="J3844" s="38">
        <f t="shared" si="580"/>
        <v>5</v>
      </c>
      <c r="K3844" s="39" t="s">
        <v>47</v>
      </c>
      <c r="L3844" s="38" t="s">
        <v>770</v>
      </c>
      <c r="M3844" s="38" t="s">
        <v>545</v>
      </c>
      <c r="N3844" s="59" t="s">
        <v>549</v>
      </c>
      <c r="O3844" s="62" t="s">
        <v>554</v>
      </c>
      <c r="T3844" s="6"/>
    </row>
    <row r="3845" spans="2:20" x14ac:dyDescent="0.25">
      <c r="B3845" s="36" t="s">
        <v>227</v>
      </c>
      <c r="C3845" s="36" t="s">
        <v>227</v>
      </c>
      <c r="D3845" s="37" t="s">
        <v>224</v>
      </c>
      <c r="E3845" s="37">
        <v>36</v>
      </c>
      <c r="F3845" s="37" t="s">
        <v>152</v>
      </c>
      <c r="G3845" s="38" t="str">
        <f t="shared" si="579"/>
        <v>4.4.94.36.27</v>
      </c>
      <c r="H3845" s="23" t="s">
        <v>105</v>
      </c>
      <c r="I3845" s="29" t="str">
        <f t="shared" si="581"/>
        <v>A</v>
      </c>
      <c r="J3845" s="38">
        <f t="shared" si="580"/>
        <v>5</v>
      </c>
      <c r="K3845" s="39" t="s">
        <v>47</v>
      </c>
      <c r="L3845" s="38" t="s">
        <v>770</v>
      </c>
      <c r="M3845" s="38" t="s">
        <v>545</v>
      </c>
      <c r="N3845" s="59" t="s">
        <v>549</v>
      </c>
      <c r="O3845" s="62" t="s">
        <v>554</v>
      </c>
      <c r="T3845" s="6"/>
    </row>
    <row r="3846" spans="2:20" x14ac:dyDescent="0.25">
      <c r="B3846" s="36" t="s">
        <v>227</v>
      </c>
      <c r="C3846" s="36" t="s">
        <v>227</v>
      </c>
      <c r="D3846" s="37" t="s">
        <v>224</v>
      </c>
      <c r="E3846" s="37">
        <v>36</v>
      </c>
      <c r="F3846" s="37" t="s">
        <v>182</v>
      </c>
      <c r="G3846" s="38" t="str">
        <f t="shared" si="579"/>
        <v>4.4.94.36.28</v>
      </c>
      <c r="H3846" s="23" t="s">
        <v>605</v>
      </c>
      <c r="I3846" s="29" t="str">
        <f>IF(J3846&lt;J3848,"S","A")</f>
        <v>A</v>
      </c>
      <c r="J3846" s="38">
        <f t="shared" si="580"/>
        <v>5</v>
      </c>
      <c r="K3846" s="39" t="s">
        <v>47</v>
      </c>
      <c r="L3846" s="38" t="s">
        <v>770</v>
      </c>
      <c r="M3846" s="38" t="s">
        <v>545</v>
      </c>
      <c r="N3846" s="59" t="s">
        <v>549</v>
      </c>
      <c r="O3846" s="62" t="s">
        <v>554</v>
      </c>
      <c r="T3846" s="6"/>
    </row>
    <row r="3847" spans="2:20" x14ac:dyDescent="0.25">
      <c r="B3847" s="36" t="s">
        <v>227</v>
      </c>
      <c r="C3847" s="36" t="s">
        <v>227</v>
      </c>
      <c r="D3847" s="37" t="s">
        <v>224</v>
      </c>
      <c r="E3847" s="37">
        <v>36</v>
      </c>
      <c r="F3847" s="37" t="s">
        <v>159</v>
      </c>
      <c r="G3847" s="38" t="str">
        <f t="shared" si="579"/>
        <v>4.4.94.36.29</v>
      </c>
      <c r="H3847" s="23" t="s">
        <v>768</v>
      </c>
      <c r="I3847" s="29" t="str">
        <f>IF(J3847&lt;J3849,"S","A")</f>
        <v>A</v>
      </c>
      <c r="J3847" s="38">
        <f t="shared" si="580"/>
        <v>5</v>
      </c>
      <c r="K3847" s="39" t="s">
        <v>47</v>
      </c>
      <c r="L3847" s="38" t="s">
        <v>770</v>
      </c>
      <c r="M3847" s="38" t="s">
        <v>545</v>
      </c>
      <c r="N3847" s="59" t="s">
        <v>549</v>
      </c>
      <c r="O3847" s="62" t="s">
        <v>554</v>
      </c>
      <c r="T3847" s="6"/>
    </row>
    <row r="3848" spans="2:20" x14ac:dyDescent="0.25">
      <c r="B3848" s="36" t="s">
        <v>227</v>
      </c>
      <c r="C3848" s="36" t="s">
        <v>227</v>
      </c>
      <c r="D3848" s="37" t="s">
        <v>224</v>
      </c>
      <c r="E3848" s="37" t="s">
        <v>172</v>
      </c>
      <c r="F3848" s="37" t="s">
        <v>137</v>
      </c>
      <c r="G3848" s="38" t="str">
        <f t="shared" si="579"/>
        <v>4.4.94.36.30</v>
      </c>
      <c r="H3848" s="23" t="s">
        <v>601</v>
      </c>
      <c r="I3848" s="29" t="str">
        <f t="shared" ref="I3848:I3911" si="582">IF(J3848&lt;J3849,"S","A")</f>
        <v>A</v>
      </c>
      <c r="J3848" s="38">
        <f t="shared" si="580"/>
        <v>5</v>
      </c>
      <c r="K3848" s="39" t="s">
        <v>47</v>
      </c>
      <c r="L3848" s="38" t="s">
        <v>770</v>
      </c>
      <c r="M3848" s="38" t="s">
        <v>545</v>
      </c>
      <c r="N3848" s="59" t="s">
        <v>549</v>
      </c>
      <c r="O3848" s="62" t="s">
        <v>554</v>
      </c>
      <c r="T3848" s="6"/>
    </row>
    <row r="3849" spans="2:20" x14ac:dyDescent="0.25">
      <c r="B3849" s="36" t="s">
        <v>227</v>
      </c>
      <c r="C3849" s="36" t="s">
        <v>227</v>
      </c>
      <c r="D3849" s="37" t="s">
        <v>224</v>
      </c>
      <c r="E3849" s="37">
        <v>36</v>
      </c>
      <c r="F3849" s="37" t="s">
        <v>150</v>
      </c>
      <c r="G3849" s="38" t="str">
        <f t="shared" ref="G3849:G3912" si="583">B3849&amp;"."&amp;C3849&amp;"."&amp;D3849&amp;"."&amp;E3849&amp;"."&amp;F3849</f>
        <v>4.4.94.36.31</v>
      </c>
      <c r="H3849" s="23" t="s">
        <v>315</v>
      </c>
      <c r="I3849" s="29" t="str">
        <f t="shared" si="582"/>
        <v>A</v>
      </c>
      <c r="J3849" s="38">
        <f t="shared" ref="J3849:J3912" si="584">IF( (VALUE(F3849) &gt; 0), 5,IF( (VALUE(E3849) &gt; 0), 4,IF( (VALUE(D3849) &gt; 0), 3,IF( (VALUE(C3849) &gt; 0), 2,1))))</f>
        <v>5</v>
      </c>
      <c r="K3849" s="39" t="s">
        <v>47</v>
      </c>
      <c r="L3849" s="38" t="s">
        <v>770</v>
      </c>
      <c r="M3849" s="38" t="s">
        <v>545</v>
      </c>
      <c r="N3849" s="59" t="s">
        <v>549</v>
      </c>
      <c r="O3849" s="62" t="s">
        <v>554</v>
      </c>
      <c r="T3849" s="6"/>
    </row>
    <row r="3850" spans="2:20" x14ac:dyDescent="0.25">
      <c r="B3850" s="36" t="s">
        <v>227</v>
      </c>
      <c r="C3850" s="36" t="s">
        <v>227</v>
      </c>
      <c r="D3850" s="37" t="s">
        <v>224</v>
      </c>
      <c r="E3850" s="37" t="s">
        <v>172</v>
      </c>
      <c r="F3850" s="37" t="s">
        <v>155</v>
      </c>
      <c r="G3850" s="38" t="str">
        <f t="shared" si="583"/>
        <v>4.4.94.36.32</v>
      </c>
      <c r="H3850" s="23" t="s">
        <v>602</v>
      </c>
      <c r="I3850" s="29" t="str">
        <f t="shared" si="582"/>
        <v>A</v>
      </c>
      <c r="J3850" s="38">
        <f t="shared" si="584"/>
        <v>5</v>
      </c>
      <c r="K3850" s="39" t="s">
        <v>47</v>
      </c>
      <c r="L3850" s="38" t="s">
        <v>770</v>
      </c>
      <c r="M3850" s="38" t="s">
        <v>545</v>
      </c>
      <c r="N3850" s="59" t="s">
        <v>549</v>
      </c>
      <c r="O3850" s="62" t="s">
        <v>554</v>
      </c>
      <c r="T3850" s="6"/>
    </row>
    <row r="3851" spans="2:20" x14ac:dyDescent="0.25">
      <c r="B3851" s="36" t="s">
        <v>227</v>
      </c>
      <c r="C3851" s="36" t="s">
        <v>227</v>
      </c>
      <c r="D3851" s="37" t="s">
        <v>224</v>
      </c>
      <c r="E3851" s="37" t="s">
        <v>172</v>
      </c>
      <c r="F3851" s="37" t="s">
        <v>156</v>
      </c>
      <c r="G3851" s="38" t="str">
        <f t="shared" si="583"/>
        <v>4.4.94.36.34</v>
      </c>
      <c r="H3851" s="23" t="s">
        <v>603</v>
      </c>
      <c r="I3851" s="29" t="str">
        <f t="shared" si="582"/>
        <v>A</v>
      </c>
      <c r="J3851" s="38">
        <f t="shared" si="584"/>
        <v>5</v>
      </c>
      <c r="K3851" s="39" t="s">
        <v>47</v>
      </c>
      <c r="L3851" s="38" t="s">
        <v>770</v>
      </c>
      <c r="M3851" s="38" t="s">
        <v>545</v>
      </c>
      <c r="N3851" s="59" t="s">
        <v>549</v>
      </c>
      <c r="O3851" s="62" t="s">
        <v>554</v>
      </c>
      <c r="T3851" s="6"/>
    </row>
    <row r="3852" spans="2:20" x14ac:dyDescent="0.25">
      <c r="B3852" s="36" t="s">
        <v>227</v>
      </c>
      <c r="C3852" s="36" t="s">
        <v>227</v>
      </c>
      <c r="D3852" s="37" t="s">
        <v>224</v>
      </c>
      <c r="E3852" s="37">
        <v>36</v>
      </c>
      <c r="F3852" s="37">
        <v>35</v>
      </c>
      <c r="G3852" s="38" t="str">
        <f t="shared" si="583"/>
        <v>4.4.94.36.35</v>
      </c>
      <c r="H3852" s="23" t="s">
        <v>606</v>
      </c>
      <c r="I3852" s="29" t="str">
        <f t="shared" si="582"/>
        <v>A</v>
      </c>
      <c r="J3852" s="38">
        <f t="shared" si="584"/>
        <v>5</v>
      </c>
      <c r="K3852" s="39" t="s">
        <v>47</v>
      </c>
      <c r="L3852" s="38" t="s">
        <v>770</v>
      </c>
      <c r="M3852" s="38" t="s">
        <v>545</v>
      </c>
      <c r="N3852" s="59" t="s">
        <v>549</v>
      </c>
      <c r="O3852" s="62" t="s">
        <v>554</v>
      </c>
      <c r="T3852" s="6"/>
    </row>
    <row r="3853" spans="2:20" x14ac:dyDescent="0.25">
      <c r="B3853" s="36" t="s">
        <v>227</v>
      </c>
      <c r="C3853" s="36" t="s">
        <v>227</v>
      </c>
      <c r="D3853" s="37" t="s">
        <v>224</v>
      </c>
      <c r="E3853" s="37">
        <v>36</v>
      </c>
      <c r="F3853" s="37">
        <v>36</v>
      </c>
      <c r="G3853" s="38" t="str">
        <f t="shared" si="583"/>
        <v>4.4.94.36.36</v>
      </c>
      <c r="H3853" s="23" t="s">
        <v>607</v>
      </c>
      <c r="I3853" s="29" t="str">
        <f t="shared" si="582"/>
        <v>A</v>
      </c>
      <c r="J3853" s="38">
        <f t="shared" si="584"/>
        <v>5</v>
      </c>
      <c r="K3853" s="39" t="s">
        <v>47</v>
      </c>
      <c r="L3853" s="38" t="s">
        <v>770</v>
      </c>
      <c r="M3853" s="38" t="s">
        <v>545</v>
      </c>
      <c r="N3853" s="59" t="s">
        <v>549</v>
      </c>
      <c r="O3853" s="62" t="s">
        <v>554</v>
      </c>
      <c r="T3853" s="6"/>
    </row>
    <row r="3854" spans="2:20" x14ac:dyDescent="0.25">
      <c r="B3854" s="36" t="s">
        <v>227</v>
      </c>
      <c r="C3854" s="36" t="s">
        <v>227</v>
      </c>
      <c r="D3854" s="37" t="s">
        <v>224</v>
      </c>
      <c r="E3854" s="37">
        <v>36</v>
      </c>
      <c r="F3854" s="37">
        <v>37</v>
      </c>
      <c r="G3854" s="38" t="str">
        <f t="shared" si="583"/>
        <v>4.4.94.36.37</v>
      </c>
      <c r="H3854" s="23" t="s">
        <v>317</v>
      </c>
      <c r="I3854" s="29" t="str">
        <f t="shared" si="582"/>
        <v>A</v>
      </c>
      <c r="J3854" s="38">
        <f t="shared" si="584"/>
        <v>5</v>
      </c>
      <c r="K3854" s="39" t="s">
        <v>47</v>
      </c>
      <c r="L3854" s="38" t="s">
        <v>770</v>
      </c>
      <c r="M3854" s="38" t="s">
        <v>545</v>
      </c>
      <c r="N3854" s="59" t="s">
        <v>549</v>
      </c>
      <c r="O3854" s="62" t="s">
        <v>554</v>
      </c>
      <c r="T3854" s="6"/>
    </row>
    <row r="3855" spans="2:20" x14ac:dyDescent="0.25">
      <c r="B3855" s="36" t="s">
        <v>227</v>
      </c>
      <c r="C3855" s="36" t="s">
        <v>227</v>
      </c>
      <c r="D3855" s="37" t="s">
        <v>224</v>
      </c>
      <c r="E3855" s="37">
        <v>36</v>
      </c>
      <c r="F3855" s="37">
        <v>38</v>
      </c>
      <c r="G3855" s="38" t="str">
        <f t="shared" si="583"/>
        <v>4.4.94.36.38</v>
      </c>
      <c r="H3855" s="23" t="s">
        <v>318</v>
      </c>
      <c r="I3855" s="29" t="str">
        <f t="shared" si="582"/>
        <v>A</v>
      </c>
      <c r="J3855" s="38">
        <f t="shared" si="584"/>
        <v>5</v>
      </c>
      <c r="K3855" s="39" t="s">
        <v>47</v>
      </c>
      <c r="L3855" s="38" t="s">
        <v>770</v>
      </c>
      <c r="M3855" s="38" t="s">
        <v>545</v>
      </c>
      <c r="N3855" s="59" t="s">
        <v>549</v>
      </c>
      <c r="O3855" s="62" t="s">
        <v>554</v>
      </c>
      <c r="T3855" s="6"/>
    </row>
    <row r="3856" spans="2:20" x14ac:dyDescent="0.25">
      <c r="B3856" s="36" t="s">
        <v>227</v>
      </c>
      <c r="C3856" s="36" t="s">
        <v>227</v>
      </c>
      <c r="D3856" s="37" t="s">
        <v>224</v>
      </c>
      <c r="E3856" s="37">
        <v>36</v>
      </c>
      <c r="F3856" s="37">
        <v>39</v>
      </c>
      <c r="G3856" s="38" t="str">
        <f t="shared" si="583"/>
        <v>4.4.94.36.39</v>
      </c>
      <c r="H3856" s="23" t="s">
        <v>319</v>
      </c>
      <c r="I3856" s="29" t="str">
        <f t="shared" si="582"/>
        <v>A</v>
      </c>
      <c r="J3856" s="38">
        <f t="shared" si="584"/>
        <v>5</v>
      </c>
      <c r="K3856" s="39" t="s">
        <v>47</v>
      </c>
      <c r="L3856" s="38" t="s">
        <v>770</v>
      </c>
      <c r="M3856" s="38" t="s">
        <v>545</v>
      </c>
      <c r="N3856" s="59" t="s">
        <v>549</v>
      </c>
      <c r="O3856" s="62" t="s">
        <v>554</v>
      </c>
      <c r="T3856" s="6"/>
    </row>
    <row r="3857" spans="2:20" x14ac:dyDescent="0.25">
      <c r="B3857" s="36" t="s">
        <v>227</v>
      </c>
      <c r="C3857" s="36" t="s">
        <v>227</v>
      </c>
      <c r="D3857" s="37" t="s">
        <v>224</v>
      </c>
      <c r="E3857" s="37">
        <v>36</v>
      </c>
      <c r="F3857" s="37">
        <v>40</v>
      </c>
      <c r="G3857" s="38" t="str">
        <f t="shared" si="583"/>
        <v>4.4.94.36.40</v>
      </c>
      <c r="H3857" s="23" t="s">
        <v>320</v>
      </c>
      <c r="I3857" s="29" t="str">
        <f t="shared" si="582"/>
        <v>A</v>
      </c>
      <c r="J3857" s="38">
        <f t="shared" si="584"/>
        <v>5</v>
      </c>
      <c r="K3857" s="39" t="s">
        <v>47</v>
      </c>
      <c r="L3857" s="38" t="s">
        <v>770</v>
      </c>
      <c r="M3857" s="38" t="s">
        <v>545</v>
      </c>
      <c r="N3857" s="59" t="s">
        <v>549</v>
      </c>
      <c r="O3857" s="62" t="s">
        <v>554</v>
      </c>
      <c r="T3857" s="6"/>
    </row>
    <row r="3858" spans="2:20" x14ac:dyDescent="0.25">
      <c r="B3858" s="36" t="s">
        <v>227</v>
      </c>
      <c r="C3858" s="36" t="s">
        <v>227</v>
      </c>
      <c r="D3858" s="37" t="s">
        <v>224</v>
      </c>
      <c r="E3858" s="37">
        <v>36</v>
      </c>
      <c r="F3858" s="37">
        <v>41</v>
      </c>
      <c r="G3858" s="38" t="str">
        <f t="shared" si="583"/>
        <v>4.4.94.36.41</v>
      </c>
      <c r="H3858" s="23" t="s">
        <v>321</v>
      </c>
      <c r="I3858" s="29" t="str">
        <f t="shared" si="582"/>
        <v>A</v>
      </c>
      <c r="J3858" s="38">
        <f t="shared" si="584"/>
        <v>5</v>
      </c>
      <c r="K3858" s="39" t="s">
        <v>47</v>
      </c>
      <c r="L3858" s="38" t="s">
        <v>770</v>
      </c>
      <c r="M3858" s="38" t="s">
        <v>545</v>
      </c>
      <c r="N3858" s="59" t="s">
        <v>549</v>
      </c>
      <c r="O3858" s="62" t="s">
        <v>554</v>
      </c>
      <c r="T3858" s="6"/>
    </row>
    <row r="3859" spans="2:20" x14ac:dyDescent="0.25">
      <c r="B3859" s="36" t="s">
        <v>227</v>
      </c>
      <c r="C3859" s="36" t="s">
        <v>227</v>
      </c>
      <c r="D3859" s="37" t="s">
        <v>224</v>
      </c>
      <c r="E3859" s="37">
        <v>36</v>
      </c>
      <c r="F3859" s="37">
        <v>42</v>
      </c>
      <c r="G3859" s="38" t="str">
        <f t="shared" si="583"/>
        <v>4.4.94.36.42</v>
      </c>
      <c r="H3859" s="23" t="s">
        <v>322</v>
      </c>
      <c r="I3859" s="29" t="str">
        <f t="shared" si="582"/>
        <v>A</v>
      </c>
      <c r="J3859" s="38">
        <f t="shared" si="584"/>
        <v>5</v>
      </c>
      <c r="K3859" s="39" t="s">
        <v>47</v>
      </c>
      <c r="L3859" s="38" t="s">
        <v>770</v>
      </c>
      <c r="M3859" s="38" t="s">
        <v>545</v>
      </c>
      <c r="N3859" s="59" t="s">
        <v>549</v>
      </c>
      <c r="O3859" s="62" t="s">
        <v>554</v>
      </c>
      <c r="T3859" s="6"/>
    </row>
    <row r="3860" spans="2:20" x14ac:dyDescent="0.25">
      <c r="B3860" s="36" t="s">
        <v>227</v>
      </c>
      <c r="C3860" s="36" t="s">
        <v>227</v>
      </c>
      <c r="D3860" s="37" t="s">
        <v>224</v>
      </c>
      <c r="E3860" s="37">
        <v>36</v>
      </c>
      <c r="F3860" s="37">
        <v>43</v>
      </c>
      <c r="G3860" s="38" t="str">
        <f t="shared" si="583"/>
        <v>4.4.94.36.43</v>
      </c>
      <c r="H3860" s="23" t="s">
        <v>323</v>
      </c>
      <c r="I3860" s="29" t="str">
        <f t="shared" si="582"/>
        <v>A</v>
      </c>
      <c r="J3860" s="38">
        <f t="shared" si="584"/>
        <v>5</v>
      </c>
      <c r="K3860" s="39" t="s">
        <v>47</v>
      </c>
      <c r="L3860" s="38" t="s">
        <v>770</v>
      </c>
      <c r="M3860" s="38" t="s">
        <v>545</v>
      </c>
      <c r="N3860" s="59" t="s">
        <v>549</v>
      </c>
      <c r="O3860" s="62" t="s">
        <v>554</v>
      </c>
      <c r="T3860" s="6"/>
    </row>
    <row r="3861" spans="2:20" x14ac:dyDescent="0.25">
      <c r="B3861" s="36" t="s">
        <v>227</v>
      </c>
      <c r="C3861" s="36" t="s">
        <v>227</v>
      </c>
      <c r="D3861" s="37" t="s">
        <v>224</v>
      </c>
      <c r="E3861" s="37">
        <v>36</v>
      </c>
      <c r="F3861" s="37">
        <v>44</v>
      </c>
      <c r="G3861" s="38" t="str">
        <f t="shared" si="583"/>
        <v>4.4.94.36.44</v>
      </c>
      <c r="H3861" s="23" t="s">
        <v>324</v>
      </c>
      <c r="I3861" s="29" t="str">
        <f t="shared" si="582"/>
        <v>A</v>
      </c>
      <c r="J3861" s="38">
        <f t="shared" si="584"/>
        <v>5</v>
      </c>
      <c r="K3861" s="39" t="s">
        <v>47</v>
      </c>
      <c r="L3861" s="38" t="s">
        <v>770</v>
      </c>
      <c r="M3861" s="38" t="s">
        <v>545</v>
      </c>
      <c r="N3861" s="59" t="s">
        <v>549</v>
      </c>
      <c r="O3861" s="62" t="s">
        <v>554</v>
      </c>
      <c r="T3861" s="6"/>
    </row>
    <row r="3862" spans="2:20" x14ac:dyDescent="0.25">
      <c r="B3862" s="36" t="s">
        <v>227</v>
      </c>
      <c r="C3862" s="36" t="s">
        <v>227</v>
      </c>
      <c r="D3862" s="37" t="s">
        <v>224</v>
      </c>
      <c r="E3862" s="37" t="s">
        <v>172</v>
      </c>
      <c r="F3862" s="37" t="s">
        <v>167</v>
      </c>
      <c r="G3862" s="38" t="str">
        <f t="shared" si="583"/>
        <v>4.4.94.36.45</v>
      </c>
      <c r="H3862" s="23" t="s">
        <v>490</v>
      </c>
      <c r="I3862" s="29" t="str">
        <f t="shared" si="582"/>
        <v>A</v>
      </c>
      <c r="J3862" s="38">
        <f t="shared" si="584"/>
        <v>5</v>
      </c>
      <c r="K3862" s="39" t="s">
        <v>47</v>
      </c>
      <c r="L3862" s="38" t="s">
        <v>770</v>
      </c>
      <c r="M3862" s="38" t="s">
        <v>545</v>
      </c>
      <c r="N3862" s="59" t="s">
        <v>549</v>
      </c>
      <c r="O3862" s="62" t="s">
        <v>554</v>
      </c>
      <c r="T3862" s="6"/>
    </row>
    <row r="3863" spans="2:20" x14ac:dyDescent="0.25">
      <c r="B3863" s="36" t="s">
        <v>227</v>
      </c>
      <c r="C3863" s="36" t="s">
        <v>227</v>
      </c>
      <c r="D3863" s="37" t="s">
        <v>224</v>
      </c>
      <c r="E3863" s="37" t="s">
        <v>172</v>
      </c>
      <c r="F3863" s="37" t="s">
        <v>168</v>
      </c>
      <c r="G3863" s="38" t="str">
        <f t="shared" si="583"/>
        <v>4.4.94.36.46</v>
      </c>
      <c r="H3863" s="23" t="s">
        <v>491</v>
      </c>
      <c r="I3863" s="29" t="str">
        <f t="shared" si="582"/>
        <v>A</v>
      </c>
      <c r="J3863" s="38">
        <f t="shared" si="584"/>
        <v>5</v>
      </c>
      <c r="K3863" s="39" t="s">
        <v>47</v>
      </c>
      <c r="L3863" s="38" t="s">
        <v>770</v>
      </c>
      <c r="M3863" s="38" t="s">
        <v>545</v>
      </c>
      <c r="N3863" s="59" t="s">
        <v>549</v>
      </c>
      <c r="O3863" s="62" t="s">
        <v>554</v>
      </c>
      <c r="T3863" s="6"/>
    </row>
    <row r="3864" spans="2:20" x14ac:dyDescent="0.25">
      <c r="B3864" s="36" t="s">
        <v>227</v>
      </c>
      <c r="C3864" s="36" t="s">
        <v>227</v>
      </c>
      <c r="D3864" s="37" t="s">
        <v>224</v>
      </c>
      <c r="E3864" s="37" t="s">
        <v>172</v>
      </c>
      <c r="F3864" s="37">
        <v>48</v>
      </c>
      <c r="G3864" s="38" t="str">
        <f t="shared" si="583"/>
        <v>4.4.94.36.48</v>
      </c>
      <c r="H3864" s="23" t="s">
        <v>242</v>
      </c>
      <c r="I3864" s="29" t="str">
        <f t="shared" si="582"/>
        <v>A</v>
      </c>
      <c r="J3864" s="38">
        <f t="shared" si="584"/>
        <v>5</v>
      </c>
      <c r="K3864" s="39" t="s">
        <v>47</v>
      </c>
      <c r="L3864" s="38" t="s">
        <v>770</v>
      </c>
      <c r="M3864" s="38" t="s">
        <v>545</v>
      </c>
      <c r="N3864" s="59" t="s">
        <v>549</v>
      </c>
      <c r="O3864" s="62" t="s">
        <v>554</v>
      </c>
      <c r="T3864" s="6"/>
    </row>
    <row r="3865" spans="2:20" x14ac:dyDescent="0.25">
      <c r="B3865" s="36" t="s">
        <v>227</v>
      </c>
      <c r="C3865" s="36" t="s">
        <v>227</v>
      </c>
      <c r="D3865" s="37" t="s">
        <v>224</v>
      </c>
      <c r="E3865" s="37">
        <v>36</v>
      </c>
      <c r="F3865" s="37">
        <v>59</v>
      </c>
      <c r="G3865" s="38" t="str">
        <f t="shared" si="583"/>
        <v>4.4.94.36.59</v>
      </c>
      <c r="H3865" s="23" t="s">
        <v>325</v>
      </c>
      <c r="I3865" s="29" t="str">
        <f t="shared" si="582"/>
        <v>A</v>
      </c>
      <c r="J3865" s="38">
        <f t="shared" si="584"/>
        <v>5</v>
      </c>
      <c r="K3865" s="39" t="s">
        <v>47</v>
      </c>
      <c r="L3865" s="38" t="s">
        <v>770</v>
      </c>
      <c r="M3865" s="38" t="s">
        <v>545</v>
      </c>
      <c r="N3865" s="59" t="s">
        <v>549</v>
      </c>
      <c r="O3865" s="62" t="s">
        <v>554</v>
      </c>
      <c r="T3865" s="6"/>
    </row>
    <row r="3866" spans="2:20" x14ac:dyDescent="0.25">
      <c r="B3866" s="36" t="s">
        <v>227</v>
      </c>
      <c r="C3866" s="36" t="s">
        <v>227</v>
      </c>
      <c r="D3866" s="37" t="s">
        <v>224</v>
      </c>
      <c r="E3866" s="37">
        <v>36</v>
      </c>
      <c r="F3866" s="37">
        <v>89</v>
      </c>
      <c r="G3866" s="38" t="str">
        <f t="shared" si="583"/>
        <v>4.4.94.36.89</v>
      </c>
      <c r="H3866" s="23" t="s">
        <v>608</v>
      </c>
      <c r="I3866" s="29" t="str">
        <f t="shared" si="582"/>
        <v>A</v>
      </c>
      <c r="J3866" s="38">
        <f t="shared" si="584"/>
        <v>5</v>
      </c>
      <c r="K3866" s="39" t="s">
        <v>47</v>
      </c>
      <c r="L3866" s="38" t="s">
        <v>770</v>
      </c>
      <c r="M3866" s="38" t="s">
        <v>545</v>
      </c>
      <c r="N3866" s="59" t="s">
        <v>549</v>
      </c>
      <c r="O3866" s="62" t="s">
        <v>554</v>
      </c>
      <c r="T3866" s="6"/>
    </row>
    <row r="3867" spans="2:20" x14ac:dyDescent="0.25">
      <c r="B3867" s="36" t="s">
        <v>227</v>
      </c>
      <c r="C3867" s="36" t="s">
        <v>227</v>
      </c>
      <c r="D3867" s="37" t="s">
        <v>224</v>
      </c>
      <c r="E3867" s="37">
        <v>36</v>
      </c>
      <c r="F3867" s="37" t="s">
        <v>226</v>
      </c>
      <c r="G3867" s="38" t="str">
        <f t="shared" si="583"/>
        <v>4.4.94.36.96</v>
      </c>
      <c r="H3867" s="23" t="s">
        <v>604</v>
      </c>
      <c r="I3867" s="29" t="str">
        <f t="shared" si="582"/>
        <v>A</v>
      </c>
      <c r="J3867" s="38">
        <f t="shared" si="584"/>
        <v>5</v>
      </c>
      <c r="K3867" s="39" t="s">
        <v>47</v>
      </c>
      <c r="L3867" s="38" t="s">
        <v>770</v>
      </c>
      <c r="M3867" s="38" t="s">
        <v>545</v>
      </c>
      <c r="N3867" s="59" t="s">
        <v>549</v>
      </c>
      <c r="O3867" s="62" t="s">
        <v>554</v>
      </c>
      <c r="T3867" s="6"/>
    </row>
    <row r="3868" spans="2:20" x14ac:dyDescent="0.25">
      <c r="B3868" s="36" t="s">
        <v>227</v>
      </c>
      <c r="C3868" s="36" t="s">
        <v>227</v>
      </c>
      <c r="D3868" s="37" t="s">
        <v>224</v>
      </c>
      <c r="E3868" s="37" t="s">
        <v>172</v>
      </c>
      <c r="F3868" s="37" t="s">
        <v>191</v>
      </c>
      <c r="G3868" s="38" t="str">
        <f t="shared" si="583"/>
        <v>4.4.94.36.99</v>
      </c>
      <c r="H3868" s="45" t="s">
        <v>84</v>
      </c>
      <c r="I3868" s="29" t="str">
        <f t="shared" si="582"/>
        <v>A</v>
      </c>
      <c r="J3868" s="38">
        <f t="shared" si="584"/>
        <v>5</v>
      </c>
      <c r="K3868" s="39" t="s">
        <v>47</v>
      </c>
      <c r="L3868" s="38" t="s">
        <v>770</v>
      </c>
      <c r="M3868" s="38" t="s">
        <v>545</v>
      </c>
      <c r="N3868" s="59" t="s">
        <v>549</v>
      </c>
      <c r="O3868" s="62" t="s">
        <v>554</v>
      </c>
      <c r="T3868" s="6"/>
    </row>
    <row r="3869" spans="2:20" x14ac:dyDescent="0.25">
      <c r="B3869" s="30" t="s">
        <v>227</v>
      </c>
      <c r="C3869" s="31" t="s">
        <v>227</v>
      </c>
      <c r="D3869" s="31" t="s">
        <v>224</v>
      </c>
      <c r="E3869" s="31" t="s">
        <v>184</v>
      </c>
      <c r="F3869" s="31" t="s">
        <v>186</v>
      </c>
      <c r="G3869" s="32" t="str">
        <f t="shared" si="583"/>
        <v>4.4.94.39.00</v>
      </c>
      <c r="H3869" s="33" t="s">
        <v>80</v>
      </c>
      <c r="I3869" s="34" t="str">
        <f t="shared" si="582"/>
        <v>S</v>
      </c>
      <c r="J3869" s="32">
        <f t="shared" si="584"/>
        <v>4</v>
      </c>
      <c r="K3869" s="35" t="s">
        <v>46</v>
      </c>
      <c r="L3869" s="32" t="s">
        <v>770</v>
      </c>
      <c r="M3869" s="32" t="s">
        <v>545</v>
      </c>
      <c r="N3869" s="59" t="s">
        <v>549</v>
      </c>
      <c r="O3869" s="61" t="s">
        <v>554</v>
      </c>
      <c r="T3869" s="6"/>
    </row>
    <row r="3870" spans="2:20" x14ac:dyDescent="0.25">
      <c r="B3870" s="36" t="s">
        <v>227</v>
      </c>
      <c r="C3870" s="36" t="s">
        <v>227</v>
      </c>
      <c r="D3870" s="37" t="s">
        <v>224</v>
      </c>
      <c r="E3870" s="37" t="s">
        <v>184</v>
      </c>
      <c r="F3870" s="37" t="s">
        <v>173</v>
      </c>
      <c r="G3870" s="38" t="str">
        <f t="shared" si="583"/>
        <v>4.4.94.39.01</v>
      </c>
      <c r="H3870" s="45" t="s">
        <v>326</v>
      </c>
      <c r="I3870" s="29" t="str">
        <f t="shared" si="582"/>
        <v>A</v>
      </c>
      <c r="J3870" s="38">
        <f t="shared" si="584"/>
        <v>5</v>
      </c>
      <c r="K3870" s="39" t="s">
        <v>47</v>
      </c>
      <c r="L3870" s="38" t="s">
        <v>770</v>
      </c>
      <c r="M3870" s="38" t="s">
        <v>545</v>
      </c>
      <c r="N3870" s="59" t="s">
        <v>549</v>
      </c>
      <c r="O3870" s="62" t="s">
        <v>554</v>
      </c>
      <c r="T3870" s="6"/>
    </row>
    <row r="3871" spans="2:20" x14ac:dyDescent="0.25">
      <c r="B3871" s="36" t="s">
        <v>227</v>
      </c>
      <c r="C3871" s="36" t="s">
        <v>227</v>
      </c>
      <c r="D3871" s="37" t="s">
        <v>224</v>
      </c>
      <c r="E3871" s="37" t="s">
        <v>184</v>
      </c>
      <c r="F3871" s="37" t="s">
        <v>138</v>
      </c>
      <c r="G3871" s="38" t="str">
        <f t="shared" si="583"/>
        <v>4.4.94.39.02</v>
      </c>
      <c r="H3871" s="45" t="s">
        <v>294</v>
      </c>
      <c r="I3871" s="29" t="str">
        <f t="shared" si="582"/>
        <v>A</v>
      </c>
      <c r="J3871" s="38">
        <f t="shared" si="584"/>
        <v>5</v>
      </c>
      <c r="K3871" s="39" t="s">
        <v>47</v>
      </c>
      <c r="L3871" s="38" t="s">
        <v>770</v>
      </c>
      <c r="M3871" s="38" t="s">
        <v>545</v>
      </c>
      <c r="N3871" s="59" t="s">
        <v>549</v>
      </c>
      <c r="O3871" s="62" t="s">
        <v>554</v>
      </c>
      <c r="T3871" s="6"/>
    </row>
    <row r="3872" spans="2:20" x14ac:dyDescent="0.25">
      <c r="B3872" s="36" t="s">
        <v>227</v>
      </c>
      <c r="C3872" s="36" t="s">
        <v>227</v>
      </c>
      <c r="D3872" s="37" t="s">
        <v>224</v>
      </c>
      <c r="E3872" s="37" t="s">
        <v>184</v>
      </c>
      <c r="F3872" s="37" t="s">
        <v>139</v>
      </c>
      <c r="G3872" s="38" t="str">
        <f t="shared" si="583"/>
        <v>4.4.94.39.03</v>
      </c>
      <c r="H3872" s="45" t="s">
        <v>297</v>
      </c>
      <c r="I3872" s="29" t="str">
        <f t="shared" si="582"/>
        <v>A</v>
      </c>
      <c r="J3872" s="38">
        <f t="shared" si="584"/>
        <v>5</v>
      </c>
      <c r="K3872" s="39" t="s">
        <v>47</v>
      </c>
      <c r="L3872" s="38" t="s">
        <v>770</v>
      </c>
      <c r="M3872" s="38" t="s">
        <v>545</v>
      </c>
      <c r="N3872" s="59" t="s">
        <v>549</v>
      </c>
      <c r="O3872" s="62" t="s">
        <v>554</v>
      </c>
      <c r="T3872" s="6"/>
    </row>
    <row r="3873" spans="2:26" x14ac:dyDescent="0.25">
      <c r="B3873" s="36" t="s">
        <v>227</v>
      </c>
      <c r="C3873" s="36" t="s">
        <v>227</v>
      </c>
      <c r="D3873" s="37" t="s">
        <v>224</v>
      </c>
      <c r="E3873" s="37" t="s">
        <v>184</v>
      </c>
      <c r="F3873" s="37" t="s">
        <v>140</v>
      </c>
      <c r="G3873" s="38" t="str">
        <f t="shared" si="583"/>
        <v>4.4.94.39.04</v>
      </c>
      <c r="H3873" s="45" t="s">
        <v>298</v>
      </c>
      <c r="I3873" s="29" t="str">
        <f t="shared" si="582"/>
        <v>A</v>
      </c>
      <c r="J3873" s="38">
        <f t="shared" si="584"/>
        <v>5</v>
      </c>
      <c r="K3873" s="39" t="s">
        <v>47</v>
      </c>
      <c r="L3873" s="38" t="s">
        <v>770</v>
      </c>
      <c r="M3873" s="38" t="s">
        <v>545</v>
      </c>
      <c r="N3873" s="59" t="s">
        <v>549</v>
      </c>
      <c r="O3873" s="62" t="s">
        <v>554</v>
      </c>
      <c r="T3873" s="6"/>
    </row>
    <row r="3874" spans="2:26" x14ac:dyDescent="0.25">
      <c r="B3874" s="36" t="s">
        <v>227</v>
      </c>
      <c r="C3874" s="36" t="s">
        <v>227</v>
      </c>
      <c r="D3874" s="37" t="s">
        <v>224</v>
      </c>
      <c r="E3874" s="37" t="s">
        <v>184</v>
      </c>
      <c r="F3874" s="37" t="s">
        <v>141</v>
      </c>
      <c r="G3874" s="38" t="str">
        <f t="shared" si="583"/>
        <v>4.4.94.39.05</v>
      </c>
      <c r="H3874" s="45" t="s">
        <v>327</v>
      </c>
      <c r="I3874" s="29" t="str">
        <f t="shared" si="582"/>
        <v>A</v>
      </c>
      <c r="J3874" s="38">
        <f t="shared" si="584"/>
        <v>5</v>
      </c>
      <c r="K3874" s="39" t="s">
        <v>47</v>
      </c>
      <c r="L3874" s="38" t="s">
        <v>770</v>
      </c>
      <c r="M3874" s="38" t="s">
        <v>545</v>
      </c>
      <c r="N3874" s="59" t="s">
        <v>549</v>
      </c>
      <c r="O3874" s="62" t="s">
        <v>554</v>
      </c>
      <c r="T3874" s="6"/>
    </row>
    <row r="3875" spans="2:26" x14ac:dyDescent="0.25">
      <c r="B3875" s="36" t="s">
        <v>227</v>
      </c>
      <c r="C3875" s="36" t="s">
        <v>227</v>
      </c>
      <c r="D3875" s="37" t="s">
        <v>224</v>
      </c>
      <c r="E3875" s="37" t="s">
        <v>184</v>
      </c>
      <c r="F3875" s="37" t="s">
        <v>142</v>
      </c>
      <c r="G3875" s="38" t="str">
        <f t="shared" si="583"/>
        <v>4.4.94.39.06</v>
      </c>
      <c r="H3875" s="45" t="s">
        <v>302</v>
      </c>
      <c r="I3875" s="29" t="str">
        <f t="shared" si="582"/>
        <v>A</v>
      </c>
      <c r="J3875" s="38">
        <f t="shared" si="584"/>
        <v>5</v>
      </c>
      <c r="K3875" s="39" t="s">
        <v>47</v>
      </c>
      <c r="L3875" s="38" t="s">
        <v>770</v>
      </c>
      <c r="M3875" s="38" t="s">
        <v>545</v>
      </c>
      <c r="N3875" s="59" t="s">
        <v>549</v>
      </c>
      <c r="O3875" s="62" t="s">
        <v>554</v>
      </c>
      <c r="T3875" s="6"/>
    </row>
    <row r="3876" spans="2:26" x14ac:dyDescent="0.25">
      <c r="B3876" s="36" t="s">
        <v>227</v>
      </c>
      <c r="C3876" s="36" t="s">
        <v>227</v>
      </c>
      <c r="D3876" s="37" t="s">
        <v>224</v>
      </c>
      <c r="E3876" s="37" t="s">
        <v>184</v>
      </c>
      <c r="F3876" s="37" t="s">
        <v>143</v>
      </c>
      <c r="G3876" s="38" t="str">
        <f t="shared" si="583"/>
        <v>4.4.94.39.07</v>
      </c>
      <c r="H3876" s="45" t="s">
        <v>328</v>
      </c>
      <c r="I3876" s="29" t="str">
        <f t="shared" si="582"/>
        <v>A</v>
      </c>
      <c r="J3876" s="38">
        <f t="shared" si="584"/>
        <v>5</v>
      </c>
      <c r="K3876" s="39" t="s">
        <v>47</v>
      </c>
      <c r="L3876" s="38" t="s">
        <v>770</v>
      </c>
      <c r="M3876" s="38" t="s">
        <v>545</v>
      </c>
      <c r="N3876" s="59" t="s">
        <v>549</v>
      </c>
      <c r="O3876" s="62" t="s">
        <v>554</v>
      </c>
      <c r="T3876" s="6"/>
    </row>
    <row r="3877" spans="2:26" x14ac:dyDescent="0.25">
      <c r="B3877" s="36" t="s">
        <v>227</v>
      </c>
      <c r="C3877" s="36" t="s">
        <v>227</v>
      </c>
      <c r="D3877" s="37" t="s">
        <v>224</v>
      </c>
      <c r="E3877" s="37" t="s">
        <v>184</v>
      </c>
      <c r="F3877" s="37" t="s">
        <v>174</v>
      </c>
      <c r="G3877" s="38" t="str">
        <f t="shared" si="583"/>
        <v>4.4.94.39.09</v>
      </c>
      <c r="H3877" s="45" t="s">
        <v>304</v>
      </c>
      <c r="I3877" s="29" t="str">
        <f t="shared" si="582"/>
        <v>A</v>
      </c>
      <c r="J3877" s="38">
        <f t="shared" si="584"/>
        <v>5</v>
      </c>
      <c r="K3877" s="39" t="s">
        <v>47</v>
      </c>
      <c r="L3877" s="38" t="s">
        <v>770</v>
      </c>
      <c r="M3877" s="38" t="s">
        <v>545</v>
      </c>
      <c r="N3877" s="59" t="s">
        <v>549</v>
      </c>
      <c r="O3877" s="62" t="s">
        <v>554</v>
      </c>
      <c r="T3877" s="6"/>
    </row>
    <row r="3878" spans="2:26" x14ac:dyDescent="0.25">
      <c r="B3878" s="36" t="s">
        <v>227</v>
      </c>
      <c r="C3878" s="36" t="s">
        <v>227</v>
      </c>
      <c r="D3878" s="37" t="s">
        <v>224</v>
      </c>
      <c r="E3878" s="37" t="s">
        <v>184</v>
      </c>
      <c r="F3878" s="37" t="s">
        <v>183</v>
      </c>
      <c r="G3878" s="38" t="str">
        <f t="shared" si="583"/>
        <v>4.4.94.39.10</v>
      </c>
      <c r="H3878" s="45" t="s">
        <v>305</v>
      </c>
      <c r="I3878" s="29" t="str">
        <f t="shared" si="582"/>
        <v>A</v>
      </c>
      <c r="J3878" s="38">
        <f t="shared" si="584"/>
        <v>5</v>
      </c>
      <c r="K3878" s="39" t="s">
        <v>47</v>
      </c>
      <c r="L3878" s="38" t="s">
        <v>770</v>
      </c>
      <c r="M3878" s="38" t="s">
        <v>545</v>
      </c>
      <c r="N3878" s="59" t="s">
        <v>549</v>
      </c>
      <c r="O3878" s="62" t="s">
        <v>554</v>
      </c>
      <c r="T3878" s="6"/>
    </row>
    <row r="3879" spans="2:26" x14ac:dyDescent="0.25">
      <c r="B3879" s="36" t="s">
        <v>227</v>
      </c>
      <c r="C3879" s="36" t="s">
        <v>227</v>
      </c>
      <c r="D3879" s="37" t="s">
        <v>224</v>
      </c>
      <c r="E3879" s="37" t="s">
        <v>184</v>
      </c>
      <c r="F3879" s="37" t="s">
        <v>145</v>
      </c>
      <c r="G3879" s="38" t="str">
        <f t="shared" si="583"/>
        <v>4.4.94.39.12</v>
      </c>
      <c r="H3879" s="45" t="s">
        <v>329</v>
      </c>
      <c r="I3879" s="29" t="str">
        <f t="shared" si="582"/>
        <v>A</v>
      </c>
      <c r="J3879" s="38">
        <f t="shared" si="584"/>
        <v>5</v>
      </c>
      <c r="K3879" s="39" t="s">
        <v>47</v>
      </c>
      <c r="L3879" s="38" t="s">
        <v>770</v>
      </c>
      <c r="M3879" s="38" t="s">
        <v>545</v>
      </c>
      <c r="N3879" s="59" t="s">
        <v>549</v>
      </c>
      <c r="O3879" s="62" t="s">
        <v>554</v>
      </c>
      <c r="T3879" s="6"/>
    </row>
    <row r="3880" spans="2:26" x14ac:dyDescent="0.25">
      <c r="B3880" s="36" t="s">
        <v>227</v>
      </c>
      <c r="C3880" s="36" t="s">
        <v>227</v>
      </c>
      <c r="D3880" s="37" t="s">
        <v>224</v>
      </c>
      <c r="E3880" s="37" t="s">
        <v>184</v>
      </c>
      <c r="F3880" s="37" t="s">
        <v>176</v>
      </c>
      <c r="G3880" s="38" t="str">
        <f t="shared" si="583"/>
        <v>4.4.94.39.14</v>
      </c>
      <c r="H3880" s="45" t="s">
        <v>330</v>
      </c>
      <c r="I3880" s="29" t="str">
        <f t="shared" si="582"/>
        <v>A</v>
      </c>
      <c r="J3880" s="38">
        <f t="shared" si="584"/>
        <v>5</v>
      </c>
      <c r="K3880" s="39" t="s">
        <v>47</v>
      </c>
      <c r="L3880" s="38" t="s">
        <v>770</v>
      </c>
      <c r="M3880" s="38" t="s">
        <v>545</v>
      </c>
      <c r="N3880" s="59" t="s">
        <v>549</v>
      </c>
      <c r="O3880" s="62" t="s">
        <v>554</v>
      </c>
      <c r="T3880" s="6"/>
    </row>
    <row r="3881" spans="2:26" x14ac:dyDescent="0.25">
      <c r="B3881" s="36" t="s">
        <v>227</v>
      </c>
      <c r="C3881" s="36" t="s">
        <v>227</v>
      </c>
      <c r="D3881" s="37" t="s">
        <v>224</v>
      </c>
      <c r="E3881" s="37" t="s">
        <v>184</v>
      </c>
      <c r="F3881" s="37" t="s">
        <v>177</v>
      </c>
      <c r="G3881" s="38" t="str">
        <f t="shared" si="583"/>
        <v>4.4.94.39.16</v>
      </c>
      <c r="H3881" s="45" t="s">
        <v>310</v>
      </c>
      <c r="I3881" s="29" t="str">
        <f t="shared" si="582"/>
        <v>A</v>
      </c>
      <c r="J3881" s="38">
        <f t="shared" si="584"/>
        <v>5</v>
      </c>
      <c r="K3881" s="39" t="s">
        <v>47</v>
      </c>
      <c r="L3881" s="38" t="s">
        <v>770</v>
      </c>
      <c r="M3881" s="38" t="s">
        <v>545</v>
      </c>
      <c r="N3881" s="59" t="s">
        <v>549</v>
      </c>
      <c r="O3881" s="62" t="s">
        <v>554</v>
      </c>
      <c r="T3881" s="6"/>
    </row>
    <row r="3882" spans="2:26" x14ac:dyDescent="0.25">
      <c r="B3882" s="36" t="s">
        <v>227</v>
      </c>
      <c r="C3882" s="36" t="s">
        <v>227</v>
      </c>
      <c r="D3882" s="37" t="s">
        <v>224</v>
      </c>
      <c r="E3882" s="37" t="s">
        <v>184</v>
      </c>
      <c r="F3882" s="37" t="s">
        <v>187</v>
      </c>
      <c r="G3882" s="38" t="str">
        <f t="shared" si="583"/>
        <v>4.4.94.39.17</v>
      </c>
      <c r="H3882" s="23" t="s">
        <v>102</v>
      </c>
      <c r="I3882" s="29" t="str">
        <f t="shared" si="582"/>
        <v>A</v>
      </c>
      <c r="J3882" s="38">
        <f t="shared" si="584"/>
        <v>5</v>
      </c>
      <c r="K3882" s="39" t="s">
        <v>47</v>
      </c>
      <c r="L3882" s="38" t="s">
        <v>770</v>
      </c>
      <c r="M3882" s="38" t="s">
        <v>545</v>
      </c>
      <c r="N3882" s="59" t="s">
        <v>549</v>
      </c>
      <c r="O3882" s="62" t="s">
        <v>554</v>
      </c>
      <c r="T3882" s="6"/>
    </row>
    <row r="3883" spans="2:26" x14ac:dyDescent="0.25">
      <c r="B3883" s="36" t="s">
        <v>227</v>
      </c>
      <c r="C3883" s="36" t="s">
        <v>227</v>
      </c>
      <c r="D3883" s="37" t="s">
        <v>224</v>
      </c>
      <c r="E3883" s="37" t="s">
        <v>184</v>
      </c>
      <c r="F3883" s="37">
        <v>19</v>
      </c>
      <c r="G3883" s="38" t="str">
        <f t="shared" si="583"/>
        <v>4.4.94.39.19</v>
      </c>
      <c r="H3883" s="23" t="s">
        <v>308</v>
      </c>
      <c r="I3883" s="29" t="str">
        <f t="shared" si="582"/>
        <v>A</v>
      </c>
      <c r="J3883" s="38">
        <f t="shared" si="584"/>
        <v>5</v>
      </c>
      <c r="K3883" s="39" t="s">
        <v>47</v>
      </c>
      <c r="L3883" s="38" t="s">
        <v>770</v>
      </c>
      <c r="M3883" s="38" t="s">
        <v>545</v>
      </c>
      <c r="N3883" s="59" t="s">
        <v>549</v>
      </c>
      <c r="O3883" s="62" t="s">
        <v>554</v>
      </c>
      <c r="T3883" s="6"/>
    </row>
    <row r="3884" spans="2:26" x14ac:dyDescent="0.25">
      <c r="B3884" s="36" t="s">
        <v>227</v>
      </c>
      <c r="C3884" s="36" t="s">
        <v>227</v>
      </c>
      <c r="D3884" s="37" t="s">
        <v>224</v>
      </c>
      <c r="E3884" s="37" t="s">
        <v>184</v>
      </c>
      <c r="F3884" s="37">
        <v>20</v>
      </c>
      <c r="G3884" s="38" t="str">
        <f t="shared" si="583"/>
        <v>4.4.94.39.20</v>
      </c>
      <c r="H3884" s="23" t="s">
        <v>309</v>
      </c>
      <c r="I3884" s="29" t="str">
        <f t="shared" si="582"/>
        <v>A</v>
      </c>
      <c r="J3884" s="38">
        <f t="shared" si="584"/>
        <v>5</v>
      </c>
      <c r="K3884" s="39" t="s">
        <v>47</v>
      </c>
      <c r="L3884" s="38" t="s">
        <v>770</v>
      </c>
      <c r="M3884" s="38" t="s">
        <v>545</v>
      </c>
      <c r="N3884" s="59" t="s">
        <v>549</v>
      </c>
      <c r="O3884" s="62" t="s">
        <v>554</v>
      </c>
      <c r="T3884" s="6"/>
    </row>
    <row r="3885" spans="2:26" x14ac:dyDescent="0.25">
      <c r="B3885" s="36" t="s">
        <v>227</v>
      </c>
      <c r="C3885" s="36" t="s">
        <v>227</v>
      </c>
      <c r="D3885" s="37" t="s">
        <v>224</v>
      </c>
      <c r="E3885" s="37" t="s">
        <v>184</v>
      </c>
      <c r="F3885" s="37">
        <v>21</v>
      </c>
      <c r="G3885" s="38" t="str">
        <f t="shared" si="583"/>
        <v>4.4.94.39.21</v>
      </c>
      <c r="H3885" s="23" t="s">
        <v>331</v>
      </c>
      <c r="I3885" s="29" t="str">
        <f t="shared" si="582"/>
        <v>A</v>
      </c>
      <c r="J3885" s="38">
        <f t="shared" si="584"/>
        <v>5</v>
      </c>
      <c r="K3885" s="39" t="s">
        <v>47</v>
      </c>
      <c r="L3885" s="38" t="s">
        <v>770</v>
      </c>
      <c r="M3885" s="38" t="s">
        <v>545</v>
      </c>
      <c r="N3885" s="59" t="s">
        <v>549</v>
      </c>
      <c r="O3885" s="62" t="s">
        <v>554</v>
      </c>
      <c r="T3885" s="6"/>
    </row>
    <row r="3886" spans="2:26" x14ac:dyDescent="0.25">
      <c r="B3886" s="36" t="s">
        <v>227</v>
      </c>
      <c r="C3886" s="36" t="s">
        <v>227</v>
      </c>
      <c r="D3886" s="37" t="s">
        <v>224</v>
      </c>
      <c r="E3886" s="37" t="s">
        <v>184</v>
      </c>
      <c r="F3886" s="37">
        <v>22</v>
      </c>
      <c r="G3886" s="38" t="str">
        <f t="shared" si="583"/>
        <v>4.4.94.39.22</v>
      </c>
      <c r="H3886" s="23" t="s">
        <v>332</v>
      </c>
      <c r="I3886" s="29" t="str">
        <f t="shared" si="582"/>
        <v>A</v>
      </c>
      <c r="J3886" s="38">
        <f t="shared" si="584"/>
        <v>5</v>
      </c>
      <c r="K3886" s="39" t="s">
        <v>47</v>
      </c>
      <c r="L3886" s="38" t="s">
        <v>770</v>
      </c>
      <c r="M3886" s="38" t="s">
        <v>545</v>
      </c>
      <c r="N3886" s="59" t="s">
        <v>549</v>
      </c>
      <c r="O3886" s="62" t="s">
        <v>554</v>
      </c>
      <c r="T3886" s="6"/>
    </row>
    <row r="3887" spans="2:26" x14ac:dyDescent="0.25">
      <c r="B3887" s="36" t="s">
        <v>227</v>
      </c>
      <c r="C3887" s="36" t="s">
        <v>227</v>
      </c>
      <c r="D3887" s="37" t="s">
        <v>224</v>
      </c>
      <c r="E3887" s="37" t="s">
        <v>184</v>
      </c>
      <c r="F3887" s="37">
        <v>23</v>
      </c>
      <c r="G3887" s="38" t="str">
        <f t="shared" si="583"/>
        <v>4.4.94.39.23</v>
      </c>
      <c r="H3887" s="23" t="s">
        <v>333</v>
      </c>
      <c r="I3887" s="29" t="str">
        <f t="shared" si="582"/>
        <v>A</v>
      </c>
      <c r="J3887" s="38">
        <f t="shared" si="584"/>
        <v>5</v>
      </c>
      <c r="K3887" s="39" t="s">
        <v>47</v>
      </c>
      <c r="L3887" s="38" t="s">
        <v>770</v>
      </c>
      <c r="M3887" s="38" t="s">
        <v>545</v>
      </c>
      <c r="N3887" s="59" t="s">
        <v>549</v>
      </c>
      <c r="O3887" s="62" t="s">
        <v>554</v>
      </c>
      <c r="T3887" s="6"/>
    </row>
    <row r="3888" spans="2:26" x14ac:dyDescent="0.25">
      <c r="B3888" s="36" t="s">
        <v>227</v>
      </c>
      <c r="C3888" s="37" t="s">
        <v>227</v>
      </c>
      <c r="D3888" s="37" t="s">
        <v>224</v>
      </c>
      <c r="E3888" s="37" t="s">
        <v>184</v>
      </c>
      <c r="F3888" s="37" t="s">
        <v>182</v>
      </c>
      <c r="G3888" s="38" t="str">
        <f t="shared" si="583"/>
        <v>4.4.94.39.28</v>
      </c>
      <c r="H3888" s="23" t="s">
        <v>800</v>
      </c>
      <c r="I3888" s="29" t="str">
        <f t="shared" si="582"/>
        <v>A</v>
      </c>
      <c r="J3888" s="38">
        <f t="shared" si="584"/>
        <v>5</v>
      </c>
      <c r="K3888" s="39" t="s">
        <v>47</v>
      </c>
      <c r="L3888" s="38" t="s">
        <v>770</v>
      </c>
      <c r="M3888" s="38" t="s">
        <v>545</v>
      </c>
      <c r="N3888" s="59" t="s">
        <v>549</v>
      </c>
      <c r="O3888" s="62" t="s">
        <v>554</v>
      </c>
      <c r="Q3888" s="2" t="str">
        <f>B3888&amp;"."&amp;C3888&amp;"."&amp;D3888&amp;"."&amp;E3888&amp;"."&amp;F3888</f>
        <v>4.4.94.39.28</v>
      </c>
      <c r="R3888" s="2" t="str">
        <f>SUBSTITUTE(Q3888,".","")</f>
        <v>44943928</v>
      </c>
      <c r="S3888" s="2" t="b">
        <f>R3888=T3888</f>
        <v>1</v>
      </c>
      <c r="T3888" s="6" t="str">
        <f>TRIM(SUBSTITUTE(TEXT(G3888,"00000000"),".",""))</f>
        <v>44943928</v>
      </c>
      <c r="V3888" s="9" t="str">
        <f>IF(IFERROR(SEARCH("Último",K3888),0)&gt;0,"A","S")</f>
        <v>A</v>
      </c>
      <c r="W3888" s="2" t="b">
        <f>V3888=I3888</f>
        <v>1</v>
      </c>
      <c r="Y3888" s="2" t="str">
        <f>G3888&amp;" - "&amp;H3888</f>
        <v>4.4.94.39.28 - COLETA DE LIXO E DEMAIS RESÍDUOS</v>
      </c>
      <c r="Z3888" s="2" t="s">
        <v>549</v>
      </c>
    </row>
    <row r="3889" spans="2:20" x14ac:dyDescent="0.25">
      <c r="B3889" s="36" t="s">
        <v>227</v>
      </c>
      <c r="C3889" s="36" t="s">
        <v>227</v>
      </c>
      <c r="D3889" s="37" t="s">
        <v>224</v>
      </c>
      <c r="E3889" s="37" t="s">
        <v>184</v>
      </c>
      <c r="F3889" s="37" t="s">
        <v>155</v>
      </c>
      <c r="G3889" s="38" t="str">
        <f t="shared" si="583"/>
        <v>4.4.94.39.32</v>
      </c>
      <c r="H3889" s="23" t="s">
        <v>621</v>
      </c>
      <c r="I3889" s="29" t="str">
        <f t="shared" si="582"/>
        <v>A</v>
      </c>
      <c r="J3889" s="38">
        <f t="shared" si="584"/>
        <v>5</v>
      </c>
      <c r="K3889" s="39" t="s">
        <v>47</v>
      </c>
      <c r="L3889" s="38" t="s">
        <v>770</v>
      </c>
      <c r="M3889" s="38" t="s">
        <v>545</v>
      </c>
      <c r="N3889" s="59" t="s">
        <v>549</v>
      </c>
      <c r="O3889" s="62" t="s">
        <v>554</v>
      </c>
      <c r="T3889" s="6"/>
    </row>
    <row r="3890" spans="2:20" x14ac:dyDescent="0.25">
      <c r="B3890" s="36" t="s">
        <v>227</v>
      </c>
      <c r="C3890" s="36" t="s">
        <v>227</v>
      </c>
      <c r="D3890" s="37" t="s">
        <v>224</v>
      </c>
      <c r="E3890" s="37" t="s">
        <v>184</v>
      </c>
      <c r="F3890" s="37">
        <v>35</v>
      </c>
      <c r="G3890" s="38" t="str">
        <f t="shared" si="583"/>
        <v>4.4.94.39.35</v>
      </c>
      <c r="H3890" s="23" t="s">
        <v>321</v>
      </c>
      <c r="I3890" s="29" t="str">
        <f t="shared" si="582"/>
        <v>A</v>
      </c>
      <c r="J3890" s="38">
        <f t="shared" si="584"/>
        <v>5</v>
      </c>
      <c r="K3890" s="39" t="s">
        <v>47</v>
      </c>
      <c r="L3890" s="38" t="s">
        <v>770</v>
      </c>
      <c r="M3890" s="38" t="s">
        <v>545</v>
      </c>
      <c r="N3890" s="59" t="s">
        <v>549</v>
      </c>
      <c r="O3890" s="62" t="s">
        <v>554</v>
      </c>
      <c r="T3890" s="6"/>
    </row>
    <row r="3891" spans="2:20" x14ac:dyDescent="0.25">
      <c r="B3891" s="36" t="s">
        <v>227</v>
      </c>
      <c r="C3891" s="36" t="s">
        <v>227</v>
      </c>
      <c r="D3891" s="37" t="s">
        <v>224</v>
      </c>
      <c r="E3891" s="37" t="s">
        <v>184</v>
      </c>
      <c r="F3891" s="37">
        <v>36</v>
      </c>
      <c r="G3891" s="38" t="str">
        <f t="shared" si="583"/>
        <v>4.4.94.39.36</v>
      </c>
      <c r="H3891" s="23" t="s">
        <v>324</v>
      </c>
      <c r="I3891" s="29" t="str">
        <f t="shared" si="582"/>
        <v>A</v>
      </c>
      <c r="J3891" s="38">
        <f t="shared" si="584"/>
        <v>5</v>
      </c>
      <c r="K3891" s="39" t="s">
        <v>47</v>
      </c>
      <c r="L3891" s="38" t="s">
        <v>770</v>
      </c>
      <c r="M3891" s="38" t="s">
        <v>545</v>
      </c>
      <c r="N3891" s="59" t="s">
        <v>549</v>
      </c>
      <c r="O3891" s="62" t="s">
        <v>554</v>
      </c>
      <c r="T3891" s="6"/>
    </row>
    <row r="3892" spans="2:20" x14ac:dyDescent="0.25">
      <c r="B3892" s="36" t="s">
        <v>227</v>
      </c>
      <c r="C3892" s="36" t="s">
        <v>227</v>
      </c>
      <c r="D3892" s="37" t="s">
        <v>224</v>
      </c>
      <c r="E3892" s="37" t="s">
        <v>184</v>
      </c>
      <c r="F3892" s="37">
        <v>37</v>
      </c>
      <c r="G3892" s="38" t="str">
        <f t="shared" si="583"/>
        <v>4.4.94.39.37</v>
      </c>
      <c r="H3892" s="23" t="s">
        <v>322</v>
      </c>
      <c r="I3892" s="29" t="str">
        <f t="shared" si="582"/>
        <v>A</v>
      </c>
      <c r="J3892" s="38">
        <f t="shared" si="584"/>
        <v>5</v>
      </c>
      <c r="K3892" s="39" t="s">
        <v>47</v>
      </c>
      <c r="L3892" s="38" t="s">
        <v>770</v>
      </c>
      <c r="M3892" s="38" t="s">
        <v>545</v>
      </c>
      <c r="N3892" s="59" t="s">
        <v>549</v>
      </c>
      <c r="O3892" s="62" t="s">
        <v>554</v>
      </c>
      <c r="T3892" s="6"/>
    </row>
    <row r="3893" spans="2:20" x14ac:dyDescent="0.25">
      <c r="B3893" s="36" t="s">
        <v>227</v>
      </c>
      <c r="C3893" s="36" t="s">
        <v>227</v>
      </c>
      <c r="D3893" s="37" t="s">
        <v>224</v>
      </c>
      <c r="E3893" s="37" t="s">
        <v>184</v>
      </c>
      <c r="F3893" s="37">
        <v>38</v>
      </c>
      <c r="G3893" s="38" t="str">
        <f t="shared" si="583"/>
        <v>4.4.94.39.38</v>
      </c>
      <c r="H3893" s="23" t="s">
        <v>320</v>
      </c>
      <c r="I3893" s="29" t="str">
        <f t="shared" si="582"/>
        <v>A</v>
      </c>
      <c r="J3893" s="38">
        <f t="shared" si="584"/>
        <v>5</v>
      </c>
      <c r="K3893" s="39" t="s">
        <v>47</v>
      </c>
      <c r="L3893" s="38" t="s">
        <v>770</v>
      </c>
      <c r="M3893" s="38" t="s">
        <v>545</v>
      </c>
      <c r="N3893" s="59" t="s">
        <v>549</v>
      </c>
      <c r="O3893" s="62" t="s">
        <v>554</v>
      </c>
      <c r="T3893" s="6"/>
    </row>
    <row r="3894" spans="2:20" x14ac:dyDescent="0.25">
      <c r="B3894" s="36" t="s">
        <v>227</v>
      </c>
      <c r="C3894" s="36" t="s">
        <v>227</v>
      </c>
      <c r="D3894" s="37" t="s">
        <v>224</v>
      </c>
      <c r="E3894" s="37" t="s">
        <v>184</v>
      </c>
      <c r="F3894" s="37">
        <v>39</v>
      </c>
      <c r="G3894" s="38" t="str">
        <f t="shared" si="583"/>
        <v>4.4.94.39.39</v>
      </c>
      <c r="H3894" s="23" t="s">
        <v>323</v>
      </c>
      <c r="I3894" s="29" t="str">
        <f t="shared" si="582"/>
        <v>A</v>
      </c>
      <c r="J3894" s="38">
        <f t="shared" si="584"/>
        <v>5</v>
      </c>
      <c r="K3894" s="39" t="s">
        <v>47</v>
      </c>
      <c r="L3894" s="38" t="s">
        <v>770</v>
      </c>
      <c r="M3894" s="38" t="s">
        <v>545</v>
      </c>
      <c r="N3894" s="59" t="s">
        <v>549</v>
      </c>
      <c r="O3894" s="62" t="s">
        <v>554</v>
      </c>
      <c r="T3894" s="6"/>
    </row>
    <row r="3895" spans="2:20" x14ac:dyDescent="0.25">
      <c r="B3895" s="36" t="s">
        <v>227</v>
      </c>
      <c r="C3895" s="36" t="s">
        <v>227</v>
      </c>
      <c r="D3895" s="37" t="s">
        <v>224</v>
      </c>
      <c r="E3895" s="37" t="s">
        <v>184</v>
      </c>
      <c r="F3895" s="37">
        <v>40</v>
      </c>
      <c r="G3895" s="38" t="str">
        <f t="shared" si="583"/>
        <v>4.4.94.39.40</v>
      </c>
      <c r="H3895" s="23" t="s">
        <v>334</v>
      </c>
      <c r="I3895" s="29" t="str">
        <f t="shared" si="582"/>
        <v>A</v>
      </c>
      <c r="J3895" s="38">
        <f t="shared" si="584"/>
        <v>5</v>
      </c>
      <c r="K3895" s="39" t="s">
        <v>47</v>
      </c>
      <c r="L3895" s="38" t="s">
        <v>770</v>
      </c>
      <c r="M3895" s="38" t="s">
        <v>545</v>
      </c>
      <c r="N3895" s="59" t="s">
        <v>549</v>
      </c>
      <c r="O3895" s="62" t="s">
        <v>554</v>
      </c>
      <c r="T3895" s="6"/>
    </row>
    <row r="3896" spans="2:20" x14ac:dyDescent="0.25">
      <c r="B3896" s="36" t="s">
        <v>227</v>
      </c>
      <c r="C3896" s="36" t="s">
        <v>227</v>
      </c>
      <c r="D3896" s="37" t="s">
        <v>224</v>
      </c>
      <c r="E3896" s="37" t="s">
        <v>184</v>
      </c>
      <c r="F3896" s="37">
        <v>41</v>
      </c>
      <c r="G3896" s="38" t="str">
        <f t="shared" si="583"/>
        <v>4.4.94.39.41</v>
      </c>
      <c r="H3896" s="23" t="s">
        <v>311</v>
      </c>
      <c r="I3896" s="29" t="str">
        <f t="shared" si="582"/>
        <v>A</v>
      </c>
      <c r="J3896" s="38">
        <f t="shared" si="584"/>
        <v>5</v>
      </c>
      <c r="K3896" s="39" t="s">
        <v>47</v>
      </c>
      <c r="L3896" s="38" t="s">
        <v>770</v>
      </c>
      <c r="M3896" s="38" t="s">
        <v>545</v>
      </c>
      <c r="N3896" s="59" t="s">
        <v>549</v>
      </c>
      <c r="O3896" s="62" t="s">
        <v>554</v>
      </c>
      <c r="T3896" s="6"/>
    </row>
    <row r="3897" spans="2:20" x14ac:dyDescent="0.25">
      <c r="B3897" s="36" t="s">
        <v>227</v>
      </c>
      <c r="C3897" s="36" t="s">
        <v>227</v>
      </c>
      <c r="D3897" s="37" t="s">
        <v>224</v>
      </c>
      <c r="E3897" s="37" t="s">
        <v>184</v>
      </c>
      <c r="F3897" s="37">
        <v>42</v>
      </c>
      <c r="G3897" s="38" t="str">
        <f t="shared" si="583"/>
        <v>4.4.94.39.42</v>
      </c>
      <c r="H3897" s="23" t="s">
        <v>312</v>
      </c>
      <c r="I3897" s="29" t="str">
        <f t="shared" si="582"/>
        <v>A</v>
      </c>
      <c r="J3897" s="38">
        <f t="shared" si="584"/>
        <v>5</v>
      </c>
      <c r="K3897" s="39" t="s">
        <v>47</v>
      </c>
      <c r="L3897" s="38" t="s">
        <v>770</v>
      </c>
      <c r="M3897" s="38" t="s">
        <v>545</v>
      </c>
      <c r="N3897" s="59" t="s">
        <v>549</v>
      </c>
      <c r="O3897" s="62" t="s">
        <v>554</v>
      </c>
      <c r="T3897" s="6"/>
    </row>
    <row r="3898" spans="2:20" x14ac:dyDescent="0.25">
      <c r="B3898" s="36" t="s">
        <v>227</v>
      </c>
      <c r="C3898" s="36" t="s">
        <v>227</v>
      </c>
      <c r="D3898" s="37" t="s">
        <v>224</v>
      </c>
      <c r="E3898" s="37" t="s">
        <v>184</v>
      </c>
      <c r="F3898" s="37" t="s">
        <v>165</v>
      </c>
      <c r="G3898" s="38" t="str">
        <f t="shared" si="583"/>
        <v>4.4.94.39.43</v>
      </c>
      <c r="H3898" s="23" t="s">
        <v>103</v>
      </c>
      <c r="I3898" s="29" t="str">
        <f t="shared" si="582"/>
        <v>A</v>
      </c>
      <c r="J3898" s="38">
        <f t="shared" si="584"/>
        <v>5</v>
      </c>
      <c r="K3898" s="39" t="s">
        <v>47</v>
      </c>
      <c r="L3898" s="38" t="s">
        <v>770</v>
      </c>
      <c r="M3898" s="38" t="s">
        <v>545</v>
      </c>
      <c r="N3898" s="59" t="s">
        <v>549</v>
      </c>
      <c r="O3898" s="62" t="s">
        <v>554</v>
      </c>
      <c r="T3898" s="6"/>
    </row>
    <row r="3899" spans="2:20" x14ac:dyDescent="0.25">
      <c r="B3899" s="36" t="s">
        <v>227</v>
      </c>
      <c r="C3899" s="36" t="s">
        <v>227</v>
      </c>
      <c r="D3899" s="37" t="s">
        <v>224</v>
      </c>
      <c r="E3899" s="37" t="s">
        <v>184</v>
      </c>
      <c r="F3899" s="37" t="s">
        <v>166</v>
      </c>
      <c r="G3899" s="38" t="str">
        <f t="shared" si="583"/>
        <v>4.4.94.39.44</v>
      </c>
      <c r="H3899" s="23" t="s">
        <v>104</v>
      </c>
      <c r="I3899" s="29" t="str">
        <f t="shared" si="582"/>
        <v>A</v>
      </c>
      <c r="J3899" s="38">
        <f t="shared" si="584"/>
        <v>5</v>
      </c>
      <c r="K3899" s="39" t="s">
        <v>47</v>
      </c>
      <c r="L3899" s="38" t="s">
        <v>770</v>
      </c>
      <c r="M3899" s="38" t="s">
        <v>545</v>
      </c>
      <c r="N3899" s="59" t="s">
        <v>549</v>
      </c>
      <c r="O3899" s="62" t="s">
        <v>554</v>
      </c>
      <c r="T3899" s="6"/>
    </row>
    <row r="3900" spans="2:20" x14ac:dyDescent="0.25">
      <c r="B3900" s="36" t="s">
        <v>227</v>
      </c>
      <c r="C3900" s="36" t="s">
        <v>227</v>
      </c>
      <c r="D3900" s="37" t="s">
        <v>224</v>
      </c>
      <c r="E3900" s="37" t="s">
        <v>184</v>
      </c>
      <c r="F3900" s="37">
        <v>45</v>
      </c>
      <c r="G3900" s="38" t="str">
        <f t="shared" si="583"/>
        <v>4.4.94.39.45</v>
      </c>
      <c r="H3900" s="23" t="s">
        <v>335</v>
      </c>
      <c r="I3900" s="29" t="str">
        <f t="shared" si="582"/>
        <v>A</v>
      </c>
      <c r="J3900" s="38">
        <f t="shared" si="584"/>
        <v>5</v>
      </c>
      <c r="K3900" s="39" t="s">
        <v>47</v>
      </c>
      <c r="L3900" s="38" t="s">
        <v>770</v>
      </c>
      <c r="M3900" s="38" t="s">
        <v>545</v>
      </c>
      <c r="N3900" s="59" t="s">
        <v>549</v>
      </c>
      <c r="O3900" s="62" t="s">
        <v>554</v>
      </c>
      <c r="T3900" s="6"/>
    </row>
    <row r="3901" spans="2:20" x14ac:dyDescent="0.25">
      <c r="B3901" s="36" t="s">
        <v>227</v>
      </c>
      <c r="C3901" s="36" t="s">
        <v>227</v>
      </c>
      <c r="D3901" s="37" t="s">
        <v>224</v>
      </c>
      <c r="E3901" s="37" t="s">
        <v>184</v>
      </c>
      <c r="F3901" s="37">
        <v>46</v>
      </c>
      <c r="G3901" s="38" t="str">
        <f t="shared" si="583"/>
        <v>4.4.94.39.46</v>
      </c>
      <c r="H3901" s="23" t="s">
        <v>314</v>
      </c>
      <c r="I3901" s="29" t="str">
        <f t="shared" si="582"/>
        <v>A</v>
      </c>
      <c r="J3901" s="38">
        <f t="shared" si="584"/>
        <v>5</v>
      </c>
      <c r="K3901" s="39" t="s">
        <v>47</v>
      </c>
      <c r="L3901" s="38" t="s">
        <v>770</v>
      </c>
      <c r="M3901" s="38" t="s">
        <v>545</v>
      </c>
      <c r="N3901" s="59" t="s">
        <v>549</v>
      </c>
      <c r="O3901" s="62" t="s">
        <v>554</v>
      </c>
      <c r="T3901" s="6"/>
    </row>
    <row r="3902" spans="2:20" x14ac:dyDescent="0.25">
      <c r="B3902" s="36" t="s">
        <v>227</v>
      </c>
      <c r="C3902" s="36" t="s">
        <v>227</v>
      </c>
      <c r="D3902" s="37" t="s">
        <v>224</v>
      </c>
      <c r="E3902" s="37" t="s">
        <v>184</v>
      </c>
      <c r="F3902" s="37" t="s">
        <v>169</v>
      </c>
      <c r="G3902" s="38" t="str">
        <f t="shared" si="583"/>
        <v>4.4.94.39.47</v>
      </c>
      <c r="H3902" s="23" t="s">
        <v>371</v>
      </c>
      <c r="I3902" s="29" t="str">
        <f t="shared" si="582"/>
        <v>A</v>
      </c>
      <c r="J3902" s="38">
        <f t="shared" si="584"/>
        <v>5</v>
      </c>
      <c r="K3902" s="39" t="s">
        <v>47</v>
      </c>
      <c r="L3902" s="38" t="s">
        <v>770</v>
      </c>
      <c r="M3902" s="38" t="s">
        <v>545</v>
      </c>
      <c r="N3902" s="59" t="s">
        <v>549</v>
      </c>
      <c r="O3902" s="62" t="s">
        <v>554</v>
      </c>
      <c r="T3902" s="6"/>
    </row>
    <row r="3903" spans="2:20" x14ac:dyDescent="0.25">
      <c r="B3903" s="36" t="s">
        <v>227</v>
      </c>
      <c r="C3903" s="36" t="s">
        <v>227</v>
      </c>
      <c r="D3903" s="37" t="s">
        <v>224</v>
      </c>
      <c r="E3903" s="37" t="s">
        <v>184</v>
      </c>
      <c r="F3903" s="37">
        <v>48</v>
      </c>
      <c r="G3903" s="38" t="str">
        <f t="shared" si="583"/>
        <v>4.4.94.39.48</v>
      </c>
      <c r="H3903" s="23" t="s">
        <v>605</v>
      </c>
      <c r="I3903" s="29" t="str">
        <f t="shared" si="582"/>
        <v>A</v>
      </c>
      <c r="J3903" s="38">
        <f t="shared" si="584"/>
        <v>5</v>
      </c>
      <c r="K3903" s="39" t="s">
        <v>47</v>
      </c>
      <c r="L3903" s="38" t="s">
        <v>770</v>
      </c>
      <c r="M3903" s="38" t="s">
        <v>545</v>
      </c>
      <c r="N3903" s="59" t="s">
        <v>549</v>
      </c>
      <c r="O3903" s="62" t="s">
        <v>554</v>
      </c>
      <c r="T3903" s="6"/>
    </row>
    <row r="3904" spans="2:20" x14ac:dyDescent="0.25">
      <c r="B3904" s="36" t="s">
        <v>227</v>
      </c>
      <c r="C3904" s="36" t="s">
        <v>227</v>
      </c>
      <c r="D3904" s="37" t="s">
        <v>224</v>
      </c>
      <c r="E3904" s="37" t="s">
        <v>184</v>
      </c>
      <c r="F3904" s="37">
        <v>49</v>
      </c>
      <c r="G3904" s="38" t="str">
        <f t="shared" si="583"/>
        <v>4.4.94.39.49</v>
      </c>
      <c r="H3904" s="23" t="s">
        <v>336</v>
      </c>
      <c r="I3904" s="29" t="str">
        <f t="shared" si="582"/>
        <v>A</v>
      </c>
      <c r="J3904" s="38">
        <f t="shared" si="584"/>
        <v>5</v>
      </c>
      <c r="K3904" s="39" t="s">
        <v>47</v>
      </c>
      <c r="L3904" s="38" t="s">
        <v>770</v>
      </c>
      <c r="M3904" s="38" t="s">
        <v>545</v>
      </c>
      <c r="N3904" s="59" t="s">
        <v>549</v>
      </c>
      <c r="O3904" s="62" t="s">
        <v>554</v>
      </c>
      <c r="T3904" s="6"/>
    </row>
    <row r="3905" spans="2:20" x14ac:dyDescent="0.25">
      <c r="B3905" s="36" t="s">
        <v>227</v>
      </c>
      <c r="C3905" s="36" t="s">
        <v>227</v>
      </c>
      <c r="D3905" s="37" t="s">
        <v>224</v>
      </c>
      <c r="E3905" s="37" t="s">
        <v>184</v>
      </c>
      <c r="F3905" s="37" t="s">
        <v>157</v>
      </c>
      <c r="G3905" s="38" t="str">
        <f t="shared" si="583"/>
        <v>4.4.94.39.50</v>
      </c>
      <c r="H3905" s="23" t="s">
        <v>640</v>
      </c>
      <c r="I3905" s="29" t="str">
        <f t="shared" si="582"/>
        <v>A</v>
      </c>
      <c r="J3905" s="38">
        <f t="shared" si="584"/>
        <v>5</v>
      </c>
      <c r="K3905" s="39" t="s">
        <v>47</v>
      </c>
      <c r="L3905" s="38" t="s">
        <v>770</v>
      </c>
      <c r="M3905" s="38" t="s">
        <v>545</v>
      </c>
      <c r="N3905" s="59" t="s">
        <v>549</v>
      </c>
      <c r="O3905" s="62" t="s">
        <v>554</v>
      </c>
      <c r="T3905" s="6"/>
    </row>
    <row r="3906" spans="2:20" x14ac:dyDescent="0.25">
      <c r="B3906" s="36" t="s">
        <v>227</v>
      </c>
      <c r="C3906" s="36" t="s">
        <v>227</v>
      </c>
      <c r="D3906" s="37" t="s">
        <v>224</v>
      </c>
      <c r="E3906" s="37" t="s">
        <v>184</v>
      </c>
      <c r="F3906" s="37">
        <v>51</v>
      </c>
      <c r="G3906" s="38" t="str">
        <f t="shared" si="583"/>
        <v>4.4.94.39.51</v>
      </c>
      <c r="H3906" s="23" t="s">
        <v>337</v>
      </c>
      <c r="I3906" s="29" t="str">
        <f t="shared" si="582"/>
        <v>A</v>
      </c>
      <c r="J3906" s="38">
        <f t="shared" si="584"/>
        <v>5</v>
      </c>
      <c r="K3906" s="39" t="s">
        <v>47</v>
      </c>
      <c r="L3906" s="38" t="s">
        <v>770</v>
      </c>
      <c r="M3906" s="38" t="s">
        <v>545</v>
      </c>
      <c r="N3906" s="59" t="s">
        <v>549</v>
      </c>
      <c r="O3906" s="62" t="s">
        <v>554</v>
      </c>
      <c r="T3906" s="6"/>
    </row>
    <row r="3907" spans="2:20" x14ac:dyDescent="0.25">
      <c r="B3907" s="36" t="s">
        <v>227</v>
      </c>
      <c r="C3907" s="36" t="s">
        <v>227</v>
      </c>
      <c r="D3907" s="37" t="s">
        <v>224</v>
      </c>
      <c r="E3907" s="37" t="s">
        <v>184</v>
      </c>
      <c r="F3907" s="37">
        <v>52</v>
      </c>
      <c r="G3907" s="38" t="str">
        <f t="shared" si="583"/>
        <v>4.4.94.39.52</v>
      </c>
      <c r="H3907" s="23" t="s">
        <v>315</v>
      </c>
      <c r="I3907" s="29" t="str">
        <f t="shared" si="582"/>
        <v>A</v>
      </c>
      <c r="J3907" s="38">
        <f t="shared" si="584"/>
        <v>5</v>
      </c>
      <c r="K3907" s="39" t="s">
        <v>47</v>
      </c>
      <c r="L3907" s="38" t="s">
        <v>770</v>
      </c>
      <c r="M3907" s="38" t="s">
        <v>545</v>
      </c>
      <c r="N3907" s="59" t="s">
        <v>549</v>
      </c>
      <c r="O3907" s="62" t="s">
        <v>554</v>
      </c>
      <c r="T3907" s="6"/>
    </row>
    <row r="3908" spans="2:20" x14ac:dyDescent="0.25">
      <c r="B3908" s="36" t="s">
        <v>227</v>
      </c>
      <c r="C3908" s="36" t="s">
        <v>227</v>
      </c>
      <c r="D3908" s="37" t="s">
        <v>224</v>
      </c>
      <c r="E3908" s="37" t="s">
        <v>184</v>
      </c>
      <c r="F3908" s="37" t="s">
        <v>194</v>
      </c>
      <c r="G3908" s="38" t="str">
        <f t="shared" si="583"/>
        <v>4.4.94.39.53</v>
      </c>
      <c r="H3908" s="23" t="s">
        <v>602</v>
      </c>
      <c r="I3908" s="29" t="str">
        <f t="shared" si="582"/>
        <v>A</v>
      </c>
      <c r="J3908" s="38">
        <f t="shared" si="584"/>
        <v>5</v>
      </c>
      <c r="K3908" s="39" t="s">
        <v>47</v>
      </c>
      <c r="L3908" s="38" t="s">
        <v>770</v>
      </c>
      <c r="M3908" s="38" t="s">
        <v>545</v>
      </c>
      <c r="N3908" s="59" t="s">
        <v>549</v>
      </c>
      <c r="O3908" s="62" t="s">
        <v>554</v>
      </c>
      <c r="T3908" s="6"/>
    </row>
    <row r="3909" spans="2:20" x14ac:dyDescent="0.25">
      <c r="B3909" s="36" t="s">
        <v>227</v>
      </c>
      <c r="C3909" s="36" t="s">
        <v>227</v>
      </c>
      <c r="D3909" s="37" t="s">
        <v>224</v>
      </c>
      <c r="E3909" s="37" t="s">
        <v>184</v>
      </c>
      <c r="F3909" s="37" t="s">
        <v>195</v>
      </c>
      <c r="G3909" s="38" t="str">
        <f t="shared" si="583"/>
        <v>4.4.94.39.54</v>
      </c>
      <c r="H3909" s="23" t="s">
        <v>622</v>
      </c>
      <c r="I3909" s="29" t="str">
        <f t="shared" si="582"/>
        <v>A</v>
      </c>
      <c r="J3909" s="38">
        <f t="shared" si="584"/>
        <v>5</v>
      </c>
      <c r="K3909" s="39" t="s">
        <v>47</v>
      </c>
      <c r="L3909" s="38" t="s">
        <v>770</v>
      </c>
      <c r="M3909" s="38" t="s">
        <v>545</v>
      </c>
      <c r="N3909" s="59" t="s">
        <v>549</v>
      </c>
      <c r="O3909" s="62" t="s">
        <v>554</v>
      </c>
      <c r="T3909" s="6"/>
    </row>
    <row r="3910" spans="2:20" x14ac:dyDescent="0.25">
      <c r="B3910" s="36" t="s">
        <v>227</v>
      </c>
      <c r="C3910" s="36" t="s">
        <v>227</v>
      </c>
      <c r="D3910" s="37" t="s">
        <v>224</v>
      </c>
      <c r="E3910" s="37" t="s">
        <v>184</v>
      </c>
      <c r="F3910" s="37">
        <v>58</v>
      </c>
      <c r="G3910" s="38" t="str">
        <f t="shared" si="583"/>
        <v>4.4.94.39.58</v>
      </c>
      <c r="H3910" s="23" t="s">
        <v>338</v>
      </c>
      <c r="I3910" s="29" t="str">
        <f t="shared" si="582"/>
        <v>A</v>
      </c>
      <c r="J3910" s="38">
        <f t="shared" si="584"/>
        <v>5</v>
      </c>
      <c r="K3910" s="39" t="s">
        <v>47</v>
      </c>
      <c r="L3910" s="38" t="s">
        <v>770</v>
      </c>
      <c r="M3910" s="38" t="s">
        <v>545</v>
      </c>
      <c r="N3910" s="59" t="s">
        <v>549</v>
      </c>
      <c r="O3910" s="62" t="s">
        <v>554</v>
      </c>
      <c r="T3910" s="6"/>
    </row>
    <row r="3911" spans="2:20" x14ac:dyDescent="0.25">
      <c r="B3911" s="36" t="s">
        <v>227</v>
      </c>
      <c r="C3911" s="36" t="s">
        <v>227</v>
      </c>
      <c r="D3911" s="37" t="s">
        <v>224</v>
      </c>
      <c r="E3911" s="37" t="s">
        <v>184</v>
      </c>
      <c r="F3911" s="37">
        <v>59</v>
      </c>
      <c r="G3911" s="38" t="str">
        <f t="shared" si="583"/>
        <v>4.4.94.39.59</v>
      </c>
      <c r="H3911" s="23" t="s">
        <v>325</v>
      </c>
      <c r="I3911" s="29" t="str">
        <f t="shared" si="582"/>
        <v>A</v>
      </c>
      <c r="J3911" s="38">
        <f t="shared" si="584"/>
        <v>5</v>
      </c>
      <c r="K3911" s="39" t="s">
        <v>47</v>
      </c>
      <c r="L3911" s="38" t="s">
        <v>770</v>
      </c>
      <c r="M3911" s="38" t="s">
        <v>545</v>
      </c>
      <c r="N3911" s="59" t="s">
        <v>549</v>
      </c>
      <c r="O3911" s="62" t="s">
        <v>554</v>
      </c>
      <c r="T3911" s="6"/>
    </row>
    <row r="3912" spans="2:20" x14ac:dyDescent="0.25">
      <c r="B3912" s="36" t="s">
        <v>227</v>
      </c>
      <c r="C3912" s="36" t="s">
        <v>227</v>
      </c>
      <c r="D3912" s="37" t="s">
        <v>224</v>
      </c>
      <c r="E3912" s="37" t="s">
        <v>184</v>
      </c>
      <c r="F3912" s="37">
        <v>60</v>
      </c>
      <c r="G3912" s="38" t="str">
        <f t="shared" si="583"/>
        <v>4.4.94.39.60</v>
      </c>
      <c r="H3912" s="23" t="s">
        <v>339</v>
      </c>
      <c r="I3912" s="29" t="str">
        <f t="shared" ref="I3912:I3975" si="585">IF(J3912&lt;J3913,"S","A")</f>
        <v>A</v>
      </c>
      <c r="J3912" s="38">
        <f t="shared" si="584"/>
        <v>5</v>
      </c>
      <c r="K3912" s="39" t="s">
        <v>47</v>
      </c>
      <c r="L3912" s="38" t="s">
        <v>770</v>
      </c>
      <c r="M3912" s="38" t="s">
        <v>545</v>
      </c>
      <c r="N3912" s="59" t="s">
        <v>549</v>
      </c>
      <c r="O3912" s="62" t="s">
        <v>554</v>
      </c>
      <c r="T3912" s="6"/>
    </row>
    <row r="3913" spans="2:20" x14ac:dyDescent="0.25">
      <c r="B3913" s="36" t="s">
        <v>227</v>
      </c>
      <c r="C3913" s="36" t="s">
        <v>227</v>
      </c>
      <c r="D3913" s="37" t="s">
        <v>224</v>
      </c>
      <c r="E3913" s="37" t="s">
        <v>184</v>
      </c>
      <c r="F3913" s="37">
        <v>61</v>
      </c>
      <c r="G3913" s="38" t="str">
        <f t="shared" ref="G3913:G3976" si="586">B3913&amp;"."&amp;C3913&amp;"."&amp;D3913&amp;"."&amp;E3913&amp;"."&amp;F3913</f>
        <v>4.4.94.39.61</v>
      </c>
      <c r="H3913" s="23" t="s">
        <v>340</v>
      </c>
      <c r="I3913" s="29" t="str">
        <f t="shared" si="585"/>
        <v>A</v>
      </c>
      <c r="J3913" s="38">
        <f t="shared" ref="J3913:J3976" si="587">IF( (VALUE(F3913) &gt; 0), 5,IF( (VALUE(E3913) &gt; 0), 4,IF( (VALUE(D3913) &gt; 0), 3,IF( (VALUE(C3913) &gt; 0), 2,1))))</f>
        <v>5</v>
      </c>
      <c r="K3913" s="39" t="s">
        <v>47</v>
      </c>
      <c r="L3913" s="38" t="s">
        <v>770</v>
      </c>
      <c r="M3913" s="38" t="s">
        <v>545</v>
      </c>
      <c r="N3913" s="59" t="s">
        <v>549</v>
      </c>
      <c r="O3913" s="62" t="s">
        <v>554</v>
      </c>
      <c r="T3913" s="6"/>
    </row>
    <row r="3914" spans="2:20" x14ac:dyDescent="0.25">
      <c r="B3914" s="36" t="s">
        <v>227</v>
      </c>
      <c r="C3914" s="36" t="s">
        <v>227</v>
      </c>
      <c r="D3914" s="37" t="s">
        <v>224</v>
      </c>
      <c r="E3914" s="37" t="s">
        <v>184</v>
      </c>
      <c r="F3914" s="37">
        <v>62</v>
      </c>
      <c r="G3914" s="38" t="str">
        <f t="shared" si="586"/>
        <v>4.4.94.39.62</v>
      </c>
      <c r="H3914" s="23" t="s">
        <v>341</v>
      </c>
      <c r="I3914" s="29" t="str">
        <f t="shared" si="585"/>
        <v>A</v>
      </c>
      <c r="J3914" s="38">
        <f t="shared" si="587"/>
        <v>5</v>
      </c>
      <c r="K3914" s="39" t="s">
        <v>47</v>
      </c>
      <c r="L3914" s="38" t="s">
        <v>770</v>
      </c>
      <c r="M3914" s="38" t="s">
        <v>545</v>
      </c>
      <c r="N3914" s="59" t="s">
        <v>549</v>
      </c>
      <c r="O3914" s="62" t="s">
        <v>554</v>
      </c>
      <c r="T3914" s="6"/>
    </row>
    <row r="3915" spans="2:20" x14ac:dyDescent="0.25">
      <c r="B3915" s="36" t="s">
        <v>227</v>
      </c>
      <c r="C3915" s="36" t="s">
        <v>227</v>
      </c>
      <c r="D3915" s="37" t="s">
        <v>224</v>
      </c>
      <c r="E3915" s="37" t="s">
        <v>184</v>
      </c>
      <c r="F3915" s="37">
        <v>63</v>
      </c>
      <c r="G3915" s="38" t="str">
        <f t="shared" si="586"/>
        <v>4.4.94.39.63</v>
      </c>
      <c r="H3915" s="23" t="s">
        <v>641</v>
      </c>
      <c r="I3915" s="29" t="str">
        <f t="shared" si="585"/>
        <v>A</v>
      </c>
      <c r="J3915" s="38">
        <f t="shared" si="587"/>
        <v>5</v>
      </c>
      <c r="K3915" s="39" t="s">
        <v>47</v>
      </c>
      <c r="L3915" s="38" t="s">
        <v>770</v>
      </c>
      <c r="M3915" s="38" t="s">
        <v>545</v>
      </c>
      <c r="N3915" s="59" t="s">
        <v>549</v>
      </c>
      <c r="O3915" s="62" t="s">
        <v>554</v>
      </c>
      <c r="T3915" s="6"/>
    </row>
    <row r="3916" spans="2:20" x14ac:dyDescent="0.25">
      <c r="B3916" s="36" t="s">
        <v>227</v>
      </c>
      <c r="C3916" s="36" t="s">
        <v>227</v>
      </c>
      <c r="D3916" s="37" t="s">
        <v>224</v>
      </c>
      <c r="E3916" s="37" t="s">
        <v>184</v>
      </c>
      <c r="F3916" s="37" t="s">
        <v>202</v>
      </c>
      <c r="G3916" s="38" t="str">
        <f t="shared" si="586"/>
        <v>4.4.94.39.64</v>
      </c>
      <c r="H3916" s="23" t="s">
        <v>623</v>
      </c>
      <c r="I3916" s="29" t="str">
        <f t="shared" si="585"/>
        <v>A</v>
      </c>
      <c r="J3916" s="38">
        <f t="shared" si="587"/>
        <v>5</v>
      </c>
      <c r="K3916" s="39" t="s">
        <v>47</v>
      </c>
      <c r="L3916" s="38" t="s">
        <v>770</v>
      </c>
      <c r="M3916" s="38" t="s">
        <v>545</v>
      </c>
      <c r="N3916" s="59" t="s">
        <v>549</v>
      </c>
      <c r="O3916" s="62" t="s">
        <v>554</v>
      </c>
      <c r="T3916" s="6"/>
    </row>
    <row r="3917" spans="2:20" x14ac:dyDescent="0.25">
      <c r="B3917" s="36" t="s">
        <v>227</v>
      </c>
      <c r="C3917" s="36" t="s">
        <v>227</v>
      </c>
      <c r="D3917" s="37" t="s">
        <v>224</v>
      </c>
      <c r="E3917" s="37" t="s">
        <v>184</v>
      </c>
      <c r="F3917" s="37" t="s">
        <v>203</v>
      </c>
      <c r="G3917" s="38" t="str">
        <f t="shared" si="586"/>
        <v>4.4.94.39.65</v>
      </c>
      <c r="H3917" s="23" t="s">
        <v>492</v>
      </c>
      <c r="I3917" s="29" t="str">
        <f t="shared" si="585"/>
        <v>A</v>
      </c>
      <c r="J3917" s="38">
        <f t="shared" si="587"/>
        <v>5</v>
      </c>
      <c r="K3917" s="39" t="s">
        <v>47</v>
      </c>
      <c r="L3917" s="38" t="s">
        <v>770</v>
      </c>
      <c r="M3917" s="38" t="s">
        <v>545</v>
      </c>
      <c r="N3917" s="59" t="s">
        <v>549</v>
      </c>
      <c r="O3917" s="62" t="s">
        <v>554</v>
      </c>
      <c r="T3917" s="6"/>
    </row>
    <row r="3918" spans="2:20" x14ac:dyDescent="0.25">
      <c r="B3918" s="36" t="s">
        <v>227</v>
      </c>
      <c r="C3918" s="36" t="s">
        <v>227</v>
      </c>
      <c r="D3918" s="37" t="s">
        <v>224</v>
      </c>
      <c r="E3918" s="37" t="s">
        <v>184</v>
      </c>
      <c r="F3918" s="37">
        <v>66</v>
      </c>
      <c r="G3918" s="38" t="str">
        <f t="shared" si="586"/>
        <v>4.4.94.39.66</v>
      </c>
      <c r="H3918" s="23" t="s">
        <v>342</v>
      </c>
      <c r="I3918" s="29" t="str">
        <f t="shared" si="585"/>
        <v>A</v>
      </c>
      <c r="J3918" s="38">
        <f t="shared" si="587"/>
        <v>5</v>
      </c>
      <c r="K3918" s="39" t="s">
        <v>47</v>
      </c>
      <c r="L3918" s="38" t="s">
        <v>770</v>
      </c>
      <c r="M3918" s="38" t="s">
        <v>545</v>
      </c>
      <c r="N3918" s="59" t="s">
        <v>549</v>
      </c>
      <c r="O3918" s="62" t="s">
        <v>554</v>
      </c>
      <c r="T3918" s="6"/>
    </row>
    <row r="3919" spans="2:20" x14ac:dyDescent="0.25">
      <c r="B3919" s="36" t="s">
        <v>227</v>
      </c>
      <c r="C3919" s="36" t="s">
        <v>227</v>
      </c>
      <c r="D3919" s="37" t="s">
        <v>224</v>
      </c>
      <c r="E3919" s="37" t="s">
        <v>184</v>
      </c>
      <c r="F3919" s="37">
        <v>67</v>
      </c>
      <c r="G3919" s="38" t="str">
        <f t="shared" si="586"/>
        <v>4.4.94.39.67</v>
      </c>
      <c r="H3919" s="23" t="s">
        <v>343</v>
      </c>
      <c r="I3919" s="29" t="str">
        <f t="shared" si="585"/>
        <v>A</v>
      </c>
      <c r="J3919" s="38">
        <f t="shared" si="587"/>
        <v>5</v>
      </c>
      <c r="K3919" s="39" t="s">
        <v>47</v>
      </c>
      <c r="L3919" s="38" t="s">
        <v>770</v>
      </c>
      <c r="M3919" s="38" t="s">
        <v>545</v>
      </c>
      <c r="N3919" s="59" t="s">
        <v>549</v>
      </c>
      <c r="O3919" s="62" t="s">
        <v>554</v>
      </c>
      <c r="T3919" s="6"/>
    </row>
    <row r="3920" spans="2:20" x14ac:dyDescent="0.25">
      <c r="B3920" s="36" t="s">
        <v>227</v>
      </c>
      <c r="C3920" s="36" t="s">
        <v>227</v>
      </c>
      <c r="D3920" s="37" t="s">
        <v>224</v>
      </c>
      <c r="E3920" s="37" t="s">
        <v>184</v>
      </c>
      <c r="F3920" s="37">
        <v>68</v>
      </c>
      <c r="G3920" s="38" t="str">
        <f t="shared" si="586"/>
        <v>4.4.94.39.68</v>
      </c>
      <c r="H3920" s="23" t="s">
        <v>316</v>
      </c>
      <c r="I3920" s="29" t="str">
        <f t="shared" si="585"/>
        <v>A</v>
      </c>
      <c r="J3920" s="38">
        <f t="shared" si="587"/>
        <v>5</v>
      </c>
      <c r="K3920" s="39" t="s">
        <v>47</v>
      </c>
      <c r="L3920" s="38" t="s">
        <v>770</v>
      </c>
      <c r="M3920" s="38" t="s">
        <v>545</v>
      </c>
      <c r="N3920" s="59" t="s">
        <v>549</v>
      </c>
      <c r="O3920" s="62" t="s">
        <v>554</v>
      </c>
      <c r="T3920" s="6"/>
    </row>
    <row r="3921" spans="2:20" x14ac:dyDescent="0.25">
      <c r="B3921" s="36" t="s">
        <v>227</v>
      </c>
      <c r="C3921" s="36" t="s">
        <v>227</v>
      </c>
      <c r="D3921" s="37" t="s">
        <v>224</v>
      </c>
      <c r="E3921" s="37" t="s">
        <v>184</v>
      </c>
      <c r="F3921" s="37">
        <v>69</v>
      </c>
      <c r="G3921" s="38" t="str">
        <f t="shared" si="586"/>
        <v>4.4.94.39.69</v>
      </c>
      <c r="H3921" s="23" t="s">
        <v>344</v>
      </c>
      <c r="I3921" s="29" t="str">
        <f t="shared" si="585"/>
        <v>A</v>
      </c>
      <c r="J3921" s="38">
        <f t="shared" si="587"/>
        <v>5</v>
      </c>
      <c r="K3921" s="39" t="s">
        <v>47</v>
      </c>
      <c r="L3921" s="38" t="s">
        <v>770</v>
      </c>
      <c r="M3921" s="38" t="s">
        <v>545</v>
      </c>
      <c r="N3921" s="59" t="s">
        <v>549</v>
      </c>
      <c r="O3921" s="62" t="s">
        <v>554</v>
      </c>
      <c r="T3921" s="6"/>
    </row>
    <row r="3922" spans="2:20" x14ac:dyDescent="0.25">
      <c r="B3922" s="36" t="s">
        <v>227</v>
      </c>
      <c r="C3922" s="36" t="s">
        <v>227</v>
      </c>
      <c r="D3922" s="37" t="s">
        <v>224</v>
      </c>
      <c r="E3922" s="37" t="s">
        <v>184</v>
      </c>
      <c r="F3922" s="37">
        <v>70</v>
      </c>
      <c r="G3922" s="38" t="str">
        <f t="shared" si="586"/>
        <v>4.4.94.39.70</v>
      </c>
      <c r="H3922" s="23" t="s">
        <v>318</v>
      </c>
      <c r="I3922" s="29" t="str">
        <f t="shared" si="585"/>
        <v>A</v>
      </c>
      <c r="J3922" s="38">
        <f t="shared" si="587"/>
        <v>5</v>
      </c>
      <c r="K3922" s="39" t="s">
        <v>47</v>
      </c>
      <c r="L3922" s="38" t="s">
        <v>770</v>
      </c>
      <c r="M3922" s="38" t="s">
        <v>545</v>
      </c>
      <c r="N3922" s="59" t="s">
        <v>549</v>
      </c>
      <c r="O3922" s="62" t="s">
        <v>554</v>
      </c>
      <c r="T3922" s="6"/>
    </row>
    <row r="3923" spans="2:20" x14ac:dyDescent="0.25">
      <c r="B3923" s="36" t="s">
        <v>227</v>
      </c>
      <c r="C3923" s="36" t="s">
        <v>227</v>
      </c>
      <c r="D3923" s="37" t="s">
        <v>224</v>
      </c>
      <c r="E3923" s="37" t="s">
        <v>184</v>
      </c>
      <c r="F3923" s="37">
        <v>71</v>
      </c>
      <c r="G3923" s="38" t="str">
        <f t="shared" si="586"/>
        <v>4.4.94.39.71</v>
      </c>
      <c r="H3923" s="23" t="s">
        <v>317</v>
      </c>
      <c r="I3923" s="29" t="str">
        <f t="shared" si="585"/>
        <v>A</v>
      </c>
      <c r="J3923" s="38">
        <f t="shared" si="587"/>
        <v>5</v>
      </c>
      <c r="K3923" s="39" t="s">
        <v>47</v>
      </c>
      <c r="L3923" s="38" t="s">
        <v>770</v>
      </c>
      <c r="M3923" s="38" t="s">
        <v>545</v>
      </c>
      <c r="N3923" s="59" t="s">
        <v>549</v>
      </c>
      <c r="O3923" s="62" t="s">
        <v>554</v>
      </c>
      <c r="T3923" s="6"/>
    </row>
    <row r="3924" spans="2:20" x14ac:dyDescent="0.25">
      <c r="B3924" s="36" t="s">
        <v>227</v>
      </c>
      <c r="C3924" s="36" t="s">
        <v>227</v>
      </c>
      <c r="D3924" s="37" t="s">
        <v>224</v>
      </c>
      <c r="E3924" s="37" t="s">
        <v>184</v>
      </c>
      <c r="F3924" s="37" t="s">
        <v>210</v>
      </c>
      <c r="G3924" s="38" t="str">
        <f t="shared" si="586"/>
        <v>4.4.94.39.72</v>
      </c>
      <c r="H3924" s="23" t="s">
        <v>106</v>
      </c>
      <c r="I3924" s="29" t="str">
        <f t="shared" si="585"/>
        <v>A</v>
      </c>
      <c r="J3924" s="38">
        <f t="shared" si="587"/>
        <v>5</v>
      </c>
      <c r="K3924" s="39" t="s">
        <v>47</v>
      </c>
      <c r="L3924" s="38" t="s">
        <v>770</v>
      </c>
      <c r="M3924" s="38" t="s">
        <v>545</v>
      </c>
      <c r="N3924" s="59" t="s">
        <v>549</v>
      </c>
      <c r="O3924" s="62" t="s">
        <v>554</v>
      </c>
      <c r="T3924" s="6"/>
    </row>
    <row r="3925" spans="2:20" x14ac:dyDescent="0.25">
      <c r="B3925" s="36" t="s">
        <v>227</v>
      </c>
      <c r="C3925" s="36" t="s">
        <v>227</v>
      </c>
      <c r="D3925" s="37" t="s">
        <v>224</v>
      </c>
      <c r="E3925" s="37" t="s">
        <v>184</v>
      </c>
      <c r="F3925" s="37">
        <v>73</v>
      </c>
      <c r="G3925" s="38" t="str">
        <f t="shared" si="586"/>
        <v>4.4.94.39.73</v>
      </c>
      <c r="H3925" s="23" t="s">
        <v>345</v>
      </c>
      <c r="I3925" s="29" t="str">
        <f t="shared" si="585"/>
        <v>A</v>
      </c>
      <c r="J3925" s="38">
        <f t="shared" si="587"/>
        <v>5</v>
      </c>
      <c r="K3925" s="39" t="s">
        <v>47</v>
      </c>
      <c r="L3925" s="38" t="s">
        <v>770</v>
      </c>
      <c r="M3925" s="38" t="s">
        <v>545</v>
      </c>
      <c r="N3925" s="59" t="s">
        <v>549</v>
      </c>
      <c r="O3925" s="62" t="s">
        <v>554</v>
      </c>
      <c r="T3925" s="6"/>
    </row>
    <row r="3926" spans="2:20" x14ac:dyDescent="0.25">
      <c r="B3926" s="36" t="s">
        <v>227</v>
      </c>
      <c r="C3926" s="36" t="s">
        <v>227</v>
      </c>
      <c r="D3926" s="37" t="s">
        <v>224</v>
      </c>
      <c r="E3926" s="37" t="s">
        <v>184</v>
      </c>
      <c r="F3926" s="37">
        <v>74</v>
      </c>
      <c r="G3926" s="38" t="str">
        <f t="shared" si="586"/>
        <v>4.4.94.39.74</v>
      </c>
      <c r="H3926" s="23" t="s">
        <v>319</v>
      </c>
      <c r="I3926" s="29" t="str">
        <f t="shared" si="585"/>
        <v>A</v>
      </c>
      <c r="J3926" s="38">
        <f t="shared" si="587"/>
        <v>5</v>
      </c>
      <c r="K3926" s="39" t="s">
        <v>47</v>
      </c>
      <c r="L3926" s="38" t="s">
        <v>770</v>
      </c>
      <c r="M3926" s="38" t="s">
        <v>545</v>
      </c>
      <c r="N3926" s="59" t="s">
        <v>549</v>
      </c>
      <c r="O3926" s="62" t="s">
        <v>554</v>
      </c>
      <c r="T3926" s="6"/>
    </row>
    <row r="3927" spans="2:20" x14ac:dyDescent="0.25">
      <c r="B3927" s="36" t="s">
        <v>227</v>
      </c>
      <c r="C3927" s="36" t="s">
        <v>227</v>
      </c>
      <c r="D3927" s="37" t="s">
        <v>224</v>
      </c>
      <c r="E3927" s="37" t="s">
        <v>184</v>
      </c>
      <c r="F3927" s="37" t="s">
        <v>235</v>
      </c>
      <c r="G3927" s="38" t="str">
        <f t="shared" si="586"/>
        <v>4.4.94.39.75</v>
      </c>
      <c r="H3927" s="23" t="s">
        <v>626</v>
      </c>
      <c r="I3927" s="29" t="str">
        <f t="shared" si="585"/>
        <v>A</v>
      </c>
      <c r="J3927" s="38">
        <f t="shared" si="587"/>
        <v>5</v>
      </c>
      <c r="K3927" s="39" t="s">
        <v>47</v>
      </c>
      <c r="L3927" s="38" t="s">
        <v>770</v>
      </c>
      <c r="M3927" s="38" t="s">
        <v>545</v>
      </c>
      <c r="N3927" s="59" t="s">
        <v>549</v>
      </c>
      <c r="O3927" s="62" t="s">
        <v>554</v>
      </c>
      <c r="T3927" s="6"/>
    </row>
    <row r="3928" spans="2:20" x14ac:dyDescent="0.25">
      <c r="B3928" s="36" t="s">
        <v>227</v>
      </c>
      <c r="C3928" s="36" t="s">
        <v>227</v>
      </c>
      <c r="D3928" s="37" t="s">
        <v>224</v>
      </c>
      <c r="E3928" s="37" t="s">
        <v>184</v>
      </c>
      <c r="F3928" s="37">
        <v>76</v>
      </c>
      <c r="G3928" s="38" t="str">
        <f t="shared" si="586"/>
        <v>4.4.94.39.76</v>
      </c>
      <c r="H3928" s="23" t="s">
        <v>346</v>
      </c>
      <c r="I3928" s="29" t="str">
        <f t="shared" si="585"/>
        <v>A</v>
      </c>
      <c r="J3928" s="38">
        <f t="shared" si="587"/>
        <v>5</v>
      </c>
      <c r="K3928" s="39" t="s">
        <v>47</v>
      </c>
      <c r="L3928" s="38" t="s">
        <v>770</v>
      </c>
      <c r="M3928" s="38" t="s">
        <v>545</v>
      </c>
      <c r="N3928" s="59" t="s">
        <v>549</v>
      </c>
      <c r="O3928" s="62" t="s">
        <v>554</v>
      </c>
      <c r="T3928" s="6"/>
    </row>
    <row r="3929" spans="2:20" x14ac:dyDescent="0.25">
      <c r="B3929" s="36" t="s">
        <v>227</v>
      </c>
      <c r="C3929" s="36" t="s">
        <v>227</v>
      </c>
      <c r="D3929" s="37" t="s">
        <v>224</v>
      </c>
      <c r="E3929" s="37" t="s">
        <v>184</v>
      </c>
      <c r="F3929" s="37" t="s">
        <v>214</v>
      </c>
      <c r="G3929" s="38" t="str">
        <f t="shared" si="586"/>
        <v>4.4.94.39.77</v>
      </c>
      <c r="H3929" s="23" t="s">
        <v>493</v>
      </c>
      <c r="I3929" s="29" t="str">
        <f t="shared" si="585"/>
        <v>A</v>
      </c>
      <c r="J3929" s="38">
        <f t="shared" si="587"/>
        <v>5</v>
      </c>
      <c r="K3929" s="39" t="s">
        <v>47</v>
      </c>
      <c r="L3929" s="38" t="s">
        <v>770</v>
      </c>
      <c r="M3929" s="38" t="s">
        <v>545</v>
      </c>
      <c r="N3929" s="59" t="s">
        <v>549</v>
      </c>
      <c r="O3929" s="62" t="s">
        <v>554</v>
      </c>
      <c r="T3929" s="6"/>
    </row>
    <row r="3930" spans="2:20" x14ac:dyDescent="0.25">
      <c r="B3930" s="36" t="s">
        <v>227</v>
      </c>
      <c r="C3930" s="36" t="s">
        <v>227</v>
      </c>
      <c r="D3930" s="37" t="s">
        <v>224</v>
      </c>
      <c r="E3930" s="37" t="s">
        <v>184</v>
      </c>
      <c r="F3930" s="37" t="s">
        <v>215</v>
      </c>
      <c r="G3930" s="38" t="str">
        <f t="shared" si="586"/>
        <v>4.4.94.39.78</v>
      </c>
      <c r="H3930" s="23" t="s">
        <v>494</v>
      </c>
      <c r="I3930" s="29" t="str">
        <f t="shared" si="585"/>
        <v>A</v>
      </c>
      <c r="J3930" s="38">
        <f t="shared" si="587"/>
        <v>5</v>
      </c>
      <c r="K3930" s="39" t="s">
        <v>47</v>
      </c>
      <c r="L3930" s="38" t="s">
        <v>770</v>
      </c>
      <c r="M3930" s="38" t="s">
        <v>545</v>
      </c>
      <c r="N3930" s="59" t="s">
        <v>549</v>
      </c>
      <c r="O3930" s="62" t="s">
        <v>554</v>
      </c>
      <c r="T3930" s="6"/>
    </row>
    <row r="3931" spans="2:20" x14ac:dyDescent="0.25">
      <c r="B3931" s="36" t="s">
        <v>227</v>
      </c>
      <c r="C3931" s="36" t="s">
        <v>227</v>
      </c>
      <c r="D3931" s="37" t="s">
        <v>224</v>
      </c>
      <c r="E3931" s="37" t="s">
        <v>184</v>
      </c>
      <c r="F3931" s="37">
        <v>79</v>
      </c>
      <c r="G3931" s="38" t="str">
        <f t="shared" si="586"/>
        <v>4.4.94.39.79</v>
      </c>
      <c r="H3931" s="23" t="s">
        <v>606</v>
      </c>
      <c r="I3931" s="29" t="str">
        <f t="shared" si="585"/>
        <v>A</v>
      </c>
      <c r="J3931" s="38">
        <f t="shared" si="587"/>
        <v>5</v>
      </c>
      <c r="K3931" s="39" t="s">
        <v>47</v>
      </c>
      <c r="L3931" s="38" t="s">
        <v>770</v>
      </c>
      <c r="M3931" s="38" t="s">
        <v>545</v>
      </c>
      <c r="N3931" s="59" t="s">
        <v>549</v>
      </c>
      <c r="O3931" s="62" t="s">
        <v>554</v>
      </c>
      <c r="T3931" s="6"/>
    </row>
    <row r="3932" spans="2:20" x14ac:dyDescent="0.25">
      <c r="B3932" s="36" t="s">
        <v>227</v>
      </c>
      <c r="C3932" s="36" t="s">
        <v>227</v>
      </c>
      <c r="D3932" s="37" t="s">
        <v>224</v>
      </c>
      <c r="E3932" s="37" t="s">
        <v>184</v>
      </c>
      <c r="F3932" s="37">
        <v>80</v>
      </c>
      <c r="G3932" s="38" t="str">
        <f t="shared" si="586"/>
        <v>4.4.94.39.80</v>
      </c>
      <c r="H3932" s="23" t="s">
        <v>347</v>
      </c>
      <c r="I3932" s="29" t="str">
        <f t="shared" si="585"/>
        <v>A</v>
      </c>
      <c r="J3932" s="38">
        <f t="shared" si="587"/>
        <v>5</v>
      </c>
      <c r="K3932" s="39" t="s">
        <v>47</v>
      </c>
      <c r="L3932" s="38" t="s">
        <v>770</v>
      </c>
      <c r="M3932" s="38" t="s">
        <v>545</v>
      </c>
      <c r="N3932" s="59" t="s">
        <v>549</v>
      </c>
      <c r="O3932" s="62" t="s">
        <v>554</v>
      </c>
      <c r="T3932" s="6"/>
    </row>
    <row r="3933" spans="2:20" x14ac:dyDescent="0.25">
      <c r="B3933" s="36" t="s">
        <v>227</v>
      </c>
      <c r="C3933" s="36" t="s">
        <v>227</v>
      </c>
      <c r="D3933" s="37" t="s">
        <v>224</v>
      </c>
      <c r="E3933" s="37" t="s">
        <v>184</v>
      </c>
      <c r="F3933" s="37">
        <v>81</v>
      </c>
      <c r="G3933" s="38" t="str">
        <f t="shared" si="586"/>
        <v>4.4.94.39.81</v>
      </c>
      <c r="H3933" s="23" t="s">
        <v>348</v>
      </c>
      <c r="I3933" s="29" t="str">
        <f t="shared" si="585"/>
        <v>A</v>
      </c>
      <c r="J3933" s="38">
        <f t="shared" si="587"/>
        <v>5</v>
      </c>
      <c r="K3933" s="39" t="s">
        <v>47</v>
      </c>
      <c r="L3933" s="38" t="s">
        <v>770</v>
      </c>
      <c r="M3933" s="38" t="s">
        <v>545</v>
      </c>
      <c r="N3933" s="59" t="s">
        <v>549</v>
      </c>
      <c r="O3933" s="62" t="s">
        <v>554</v>
      </c>
      <c r="T3933" s="6"/>
    </row>
    <row r="3934" spans="2:20" x14ac:dyDescent="0.25">
      <c r="B3934" s="36" t="s">
        <v>227</v>
      </c>
      <c r="C3934" s="36" t="s">
        <v>227</v>
      </c>
      <c r="D3934" s="37" t="s">
        <v>224</v>
      </c>
      <c r="E3934" s="37" t="s">
        <v>184</v>
      </c>
      <c r="F3934" s="37">
        <v>83</v>
      </c>
      <c r="G3934" s="38" t="str">
        <f t="shared" si="586"/>
        <v>4.4.94.39.83</v>
      </c>
      <c r="H3934" s="23" t="s">
        <v>349</v>
      </c>
      <c r="I3934" s="29" t="str">
        <f t="shared" si="585"/>
        <v>A</v>
      </c>
      <c r="J3934" s="38">
        <f t="shared" si="587"/>
        <v>5</v>
      </c>
      <c r="K3934" s="39" t="s">
        <v>47</v>
      </c>
      <c r="L3934" s="38" t="s">
        <v>770</v>
      </c>
      <c r="M3934" s="38" t="s">
        <v>545</v>
      </c>
      <c r="N3934" s="59" t="s">
        <v>549</v>
      </c>
      <c r="O3934" s="62" t="s">
        <v>554</v>
      </c>
      <c r="T3934" s="6"/>
    </row>
    <row r="3935" spans="2:20" x14ac:dyDescent="0.25">
      <c r="B3935" s="36" t="s">
        <v>227</v>
      </c>
      <c r="C3935" s="36" t="s">
        <v>227</v>
      </c>
      <c r="D3935" s="37" t="s">
        <v>224</v>
      </c>
      <c r="E3935" s="37" t="s">
        <v>184</v>
      </c>
      <c r="F3935" s="37">
        <v>85</v>
      </c>
      <c r="G3935" s="38" t="str">
        <f t="shared" si="586"/>
        <v>4.4.94.39.85</v>
      </c>
      <c r="H3935" s="23" t="s">
        <v>350</v>
      </c>
      <c r="I3935" s="29" t="str">
        <f t="shared" si="585"/>
        <v>A</v>
      </c>
      <c r="J3935" s="38">
        <f t="shared" si="587"/>
        <v>5</v>
      </c>
      <c r="K3935" s="39" t="s">
        <v>47</v>
      </c>
      <c r="L3935" s="38" t="s">
        <v>770</v>
      </c>
      <c r="M3935" s="38" t="s">
        <v>545</v>
      </c>
      <c r="N3935" s="59" t="s">
        <v>549</v>
      </c>
      <c r="O3935" s="62" t="s">
        <v>554</v>
      </c>
      <c r="T3935" s="6"/>
    </row>
    <row r="3936" spans="2:20" x14ac:dyDescent="0.25">
      <c r="B3936" s="36" t="s">
        <v>227</v>
      </c>
      <c r="C3936" s="36" t="s">
        <v>227</v>
      </c>
      <c r="D3936" s="37" t="s">
        <v>224</v>
      </c>
      <c r="E3936" s="37" t="s">
        <v>184</v>
      </c>
      <c r="F3936" s="37">
        <v>87</v>
      </c>
      <c r="G3936" s="38" t="str">
        <f t="shared" si="586"/>
        <v>4.4.94.39.87</v>
      </c>
      <c r="H3936" s="23" t="s">
        <v>351</v>
      </c>
      <c r="I3936" s="29" t="str">
        <f t="shared" si="585"/>
        <v>A</v>
      </c>
      <c r="J3936" s="38">
        <f t="shared" si="587"/>
        <v>5</v>
      </c>
      <c r="K3936" s="39" t="s">
        <v>47</v>
      </c>
      <c r="L3936" s="38" t="s">
        <v>770</v>
      </c>
      <c r="M3936" s="38" t="s">
        <v>545</v>
      </c>
      <c r="N3936" s="59" t="s">
        <v>549</v>
      </c>
      <c r="O3936" s="62" t="s">
        <v>554</v>
      </c>
      <c r="T3936" s="6"/>
    </row>
    <row r="3937" spans="2:20" x14ac:dyDescent="0.25">
      <c r="B3937" s="36" t="s">
        <v>227</v>
      </c>
      <c r="C3937" s="36" t="s">
        <v>227</v>
      </c>
      <c r="D3937" s="37" t="s">
        <v>224</v>
      </c>
      <c r="E3937" s="37" t="s">
        <v>184</v>
      </c>
      <c r="F3937" s="37" t="s">
        <v>642</v>
      </c>
      <c r="G3937" s="38" t="str">
        <f t="shared" si="586"/>
        <v>4.4.94.39.88</v>
      </c>
      <c r="H3937" s="23" t="s">
        <v>643</v>
      </c>
      <c r="I3937" s="29" t="str">
        <f t="shared" si="585"/>
        <v>A</v>
      </c>
      <c r="J3937" s="38">
        <f t="shared" si="587"/>
        <v>5</v>
      </c>
      <c r="K3937" s="39" t="s">
        <v>47</v>
      </c>
      <c r="L3937" s="38" t="s">
        <v>770</v>
      </c>
      <c r="M3937" s="38" t="s">
        <v>545</v>
      </c>
      <c r="N3937" s="59" t="s">
        <v>549</v>
      </c>
      <c r="O3937" s="62" t="s">
        <v>554</v>
      </c>
      <c r="T3937" s="6"/>
    </row>
    <row r="3938" spans="2:20" x14ac:dyDescent="0.25">
      <c r="B3938" s="36" t="s">
        <v>227</v>
      </c>
      <c r="C3938" s="36" t="s">
        <v>227</v>
      </c>
      <c r="D3938" s="37" t="s">
        <v>224</v>
      </c>
      <c r="E3938" s="37" t="s">
        <v>184</v>
      </c>
      <c r="F3938" s="37">
        <v>89</v>
      </c>
      <c r="G3938" s="38" t="str">
        <f t="shared" si="586"/>
        <v>4.4.94.39.89</v>
      </c>
      <c r="H3938" s="23" t="s">
        <v>352</v>
      </c>
      <c r="I3938" s="29" t="str">
        <f t="shared" si="585"/>
        <v>A</v>
      </c>
      <c r="J3938" s="38">
        <f t="shared" si="587"/>
        <v>5</v>
      </c>
      <c r="K3938" s="39" t="s">
        <v>47</v>
      </c>
      <c r="L3938" s="38" t="s">
        <v>770</v>
      </c>
      <c r="M3938" s="38" t="s">
        <v>545</v>
      </c>
      <c r="N3938" s="59" t="s">
        <v>549</v>
      </c>
      <c r="O3938" s="62" t="s">
        <v>554</v>
      </c>
      <c r="T3938" s="6"/>
    </row>
    <row r="3939" spans="2:20" x14ac:dyDescent="0.25">
      <c r="B3939" s="36" t="s">
        <v>227</v>
      </c>
      <c r="C3939" s="36" t="s">
        <v>227</v>
      </c>
      <c r="D3939" s="37" t="s">
        <v>224</v>
      </c>
      <c r="E3939" s="37" t="s">
        <v>184</v>
      </c>
      <c r="F3939" s="37" t="s">
        <v>136</v>
      </c>
      <c r="G3939" s="38" t="str">
        <f t="shared" si="586"/>
        <v>4.4.94.39.90</v>
      </c>
      <c r="H3939" s="23" t="s">
        <v>624</v>
      </c>
      <c r="I3939" s="29" t="str">
        <f t="shared" si="585"/>
        <v>A</v>
      </c>
      <c r="J3939" s="38">
        <f t="shared" si="587"/>
        <v>5</v>
      </c>
      <c r="K3939" s="39" t="s">
        <v>47</v>
      </c>
      <c r="L3939" s="38" t="s">
        <v>770</v>
      </c>
      <c r="M3939" s="38" t="s">
        <v>545</v>
      </c>
      <c r="N3939" s="59" t="s">
        <v>549</v>
      </c>
      <c r="O3939" s="62" t="s">
        <v>554</v>
      </c>
      <c r="T3939" s="6"/>
    </row>
    <row r="3940" spans="2:20" x14ac:dyDescent="0.25">
      <c r="B3940" s="36" t="s">
        <v>227</v>
      </c>
      <c r="C3940" s="36" t="s">
        <v>227</v>
      </c>
      <c r="D3940" s="37" t="s">
        <v>224</v>
      </c>
      <c r="E3940" s="37" t="s">
        <v>184</v>
      </c>
      <c r="F3940" s="37" t="s">
        <v>226</v>
      </c>
      <c r="G3940" s="38" t="str">
        <f t="shared" si="586"/>
        <v>4.4.94.39.96</v>
      </c>
      <c r="H3940" s="23" t="s">
        <v>625</v>
      </c>
      <c r="I3940" s="29" t="str">
        <f t="shared" si="585"/>
        <v>A</v>
      </c>
      <c r="J3940" s="38">
        <f t="shared" si="587"/>
        <v>5</v>
      </c>
      <c r="K3940" s="39" t="s">
        <v>47</v>
      </c>
      <c r="L3940" s="38" t="s">
        <v>770</v>
      </c>
      <c r="M3940" s="38" t="s">
        <v>545</v>
      </c>
      <c r="N3940" s="59" t="s">
        <v>549</v>
      </c>
      <c r="O3940" s="62" t="s">
        <v>554</v>
      </c>
      <c r="T3940" s="6"/>
    </row>
    <row r="3941" spans="2:20" x14ac:dyDescent="0.25">
      <c r="B3941" s="36" t="s">
        <v>227</v>
      </c>
      <c r="C3941" s="36" t="s">
        <v>227</v>
      </c>
      <c r="D3941" s="37" t="s">
        <v>224</v>
      </c>
      <c r="E3941" s="37" t="s">
        <v>184</v>
      </c>
      <c r="F3941" s="37" t="s">
        <v>191</v>
      </c>
      <c r="G3941" s="38" t="str">
        <f t="shared" si="586"/>
        <v>4.4.94.39.99</v>
      </c>
      <c r="H3941" s="23" t="s">
        <v>80</v>
      </c>
      <c r="I3941" s="29" t="str">
        <f t="shared" si="585"/>
        <v>A</v>
      </c>
      <c r="J3941" s="38">
        <f t="shared" si="587"/>
        <v>5</v>
      </c>
      <c r="K3941" s="39" t="s">
        <v>47</v>
      </c>
      <c r="L3941" s="38" t="s">
        <v>771</v>
      </c>
      <c r="M3941" s="38" t="s">
        <v>545</v>
      </c>
      <c r="N3941" s="67" t="s">
        <v>814</v>
      </c>
      <c r="O3941" s="62" t="s">
        <v>805</v>
      </c>
      <c r="T3941" s="6"/>
    </row>
    <row r="3942" spans="2:20" x14ac:dyDescent="0.25">
      <c r="B3942" s="30" t="s">
        <v>227</v>
      </c>
      <c r="C3942" s="31" t="s">
        <v>227</v>
      </c>
      <c r="D3942" s="31" t="s">
        <v>224</v>
      </c>
      <c r="E3942" s="31" t="s">
        <v>153</v>
      </c>
      <c r="F3942" s="31" t="s">
        <v>186</v>
      </c>
      <c r="G3942" s="32" t="str">
        <f t="shared" si="586"/>
        <v>4.4.94.40.00</v>
      </c>
      <c r="H3942" s="33" t="s">
        <v>254</v>
      </c>
      <c r="I3942" s="34" t="str">
        <f t="shared" si="585"/>
        <v>S</v>
      </c>
      <c r="J3942" s="32">
        <f t="shared" si="587"/>
        <v>4</v>
      </c>
      <c r="K3942" s="35" t="s">
        <v>46</v>
      </c>
      <c r="L3942" s="32" t="s">
        <v>770</v>
      </c>
      <c r="M3942" s="32" t="s">
        <v>545</v>
      </c>
      <c r="N3942" s="59" t="s">
        <v>549</v>
      </c>
      <c r="O3942" s="61" t="s">
        <v>554</v>
      </c>
      <c r="T3942" s="6"/>
    </row>
    <row r="3943" spans="2:20" x14ac:dyDescent="0.25">
      <c r="B3943" s="36" t="s">
        <v>227</v>
      </c>
      <c r="C3943" s="36" t="s">
        <v>227</v>
      </c>
      <c r="D3943" s="37" t="s">
        <v>224</v>
      </c>
      <c r="E3943" s="37" t="s">
        <v>153</v>
      </c>
      <c r="F3943" s="37" t="s">
        <v>173</v>
      </c>
      <c r="G3943" s="38" t="str">
        <f t="shared" si="586"/>
        <v>4.4.94.40.01</v>
      </c>
      <c r="H3943" s="23" t="s">
        <v>495</v>
      </c>
      <c r="I3943" s="38" t="str">
        <f t="shared" si="585"/>
        <v>A</v>
      </c>
      <c r="J3943" s="38">
        <f t="shared" si="587"/>
        <v>5</v>
      </c>
      <c r="K3943" s="39" t="s">
        <v>47</v>
      </c>
      <c r="L3943" s="38" t="s">
        <v>770</v>
      </c>
      <c r="M3943" s="38" t="s">
        <v>545</v>
      </c>
      <c r="N3943" s="59" t="s">
        <v>549</v>
      </c>
      <c r="O3943" s="62" t="s">
        <v>554</v>
      </c>
      <c r="T3943" s="6"/>
    </row>
    <row r="3944" spans="2:20" x14ac:dyDescent="0.25">
      <c r="B3944" s="36" t="s">
        <v>227</v>
      </c>
      <c r="C3944" s="36" t="s">
        <v>227</v>
      </c>
      <c r="D3944" s="37" t="s">
        <v>224</v>
      </c>
      <c r="E3944" s="37">
        <v>40</v>
      </c>
      <c r="F3944" s="37" t="s">
        <v>139</v>
      </c>
      <c r="G3944" s="38" t="str">
        <f t="shared" si="586"/>
        <v>4.4.94.40.03</v>
      </c>
      <c r="H3944" s="23" t="s">
        <v>353</v>
      </c>
      <c r="I3944" s="38" t="str">
        <f t="shared" si="585"/>
        <v>A</v>
      </c>
      <c r="J3944" s="38">
        <f t="shared" si="587"/>
        <v>5</v>
      </c>
      <c r="K3944" s="39" t="s">
        <v>47</v>
      </c>
      <c r="L3944" s="38" t="s">
        <v>770</v>
      </c>
      <c r="M3944" s="38" t="s">
        <v>545</v>
      </c>
      <c r="N3944" s="59" t="s">
        <v>549</v>
      </c>
      <c r="O3944" s="62" t="s">
        <v>554</v>
      </c>
      <c r="T3944" s="6"/>
    </row>
    <row r="3945" spans="2:20" x14ac:dyDescent="0.25">
      <c r="B3945" s="36" t="s">
        <v>227</v>
      </c>
      <c r="C3945" s="36" t="s">
        <v>227</v>
      </c>
      <c r="D3945" s="37" t="s">
        <v>224</v>
      </c>
      <c r="E3945" s="37">
        <v>40</v>
      </c>
      <c r="F3945" s="37" t="s">
        <v>140</v>
      </c>
      <c r="G3945" s="38" t="str">
        <f t="shared" si="586"/>
        <v>4.4.94.40.04</v>
      </c>
      <c r="H3945" s="23" t="s">
        <v>354</v>
      </c>
      <c r="I3945" s="38" t="str">
        <f t="shared" si="585"/>
        <v>A</v>
      </c>
      <c r="J3945" s="38">
        <f t="shared" si="587"/>
        <v>5</v>
      </c>
      <c r="K3945" s="39" t="s">
        <v>47</v>
      </c>
      <c r="L3945" s="38" t="s">
        <v>770</v>
      </c>
      <c r="M3945" s="38" t="s">
        <v>545</v>
      </c>
      <c r="N3945" s="59" t="s">
        <v>549</v>
      </c>
      <c r="O3945" s="62" t="s">
        <v>554</v>
      </c>
      <c r="T3945" s="6"/>
    </row>
    <row r="3946" spans="2:20" x14ac:dyDescent="0.25">
      <c r="B3946" s="36" t="s">
        <v>227</v>
      </c>
      <c r="C3946" s="36" t="s">
        <v>227</v>
      </c>
      <c r="D3946" s="37" t="s">
        <v>224</v>
      </c>
      <c r="E3946" s="37">
        <v>40</v>
      </c>
      <c r="F3946" s="37" t="s">
        <v>141</v>
      </c>
      <c r="G3946" s="38" t="str">
        <f t="shared" si="586"/>
        <v>4.4.94.40.05</v>
      </c>
      <c r="H3946" s="23" t="s">
        <v>355</v>
      </c>
      <c r="I3946" s="38" t="str">
        <f t="shared" si="585"/>
        <v>A</v>
      </c>
      <c r="J3946" s="38">
        <f t="shared" si="587"/>
        <v>5</v>
      </c>
      <c r="K3946" s="39" t="s">
        <v>47</v>
      </c>
      <c r="L3946" s="38" t="s">
        <v>770</v>
      </c>
      <c r="M3946" s="38" t="s">
        <v>545</v>
      </c>
      <c r="N3946" s="59" t="s">
        <v>549</v>
      </c>
      <c r="O3946" s="62" t="s">
        <v>554</v>
      </c>
      <c r="T3946" s="6"/>
    </row>
    <row r="3947" spans="2:20" x14ac:dyDescent="0.25">
      <c r="B3947" s="36" t="s">
        <v>227</v>
      </c>
      <c r="C3947" s="36" t="s">
        <v>227</v>
      </c>
      <c r="D3947" s="37" t="s">
        <v>224</v>
      </c>
      <c r="E3947" s="37" t="s">
        <v>153</v>
      </c>
      <c r="F3947" s="37" t="s">
        <v>142</v>
      </c>
      <c r="G3947" s="38" t="str">
        <f t="shared" si="586"/>
        <v>4.4.94.40.06</v>
      </c>
      <c r="H3947" s="23" t="s">
        <v>496</v>
      </c>
      <c r="I3947" s="38" t="str">
        <f t="shared" si="585"/>
        <v>A</v>
      </c>
      <c r="J3947" s="38">
        <f t="shared" si="587"/>
        <v>5</v>
      </c>
      <c r="K3947" s="39" t="s">
        <v>47</v>
      </c>
      <c r="L3947" s="38" t="s">
        <v>770</v>
      </c>
      <c r="M3947" s="38" t="s">
        <v>545</v>
      </c>
      <c r="N3947" s="59" t="s">
        <v>549</v>
      </c>
      <c r="O3947" s="62" t="s">
        <v>554</v>
      </c>
      <c r="T3947" s="6"/>
    </row>
    <row r="3948" spans="2:20" x14ac:dyDescent="0.25">
      <c r="B3948" s="36" t="s">
        <v>227</v>
      </c>
      <c r="C3948" s="36" t="s">
        <v>227</v>
      </c>
      <c r="D3948" s="37" t="s">
        <v>224</v>
      </c>
      <c r="E3948" s="37">
        <v>40</v>
      </c>
      <c r="F3948" s="37" t="s">
        <v>143</v>
      </c>
      <c r="G3948" s="38" t="str">
        <f t="shared" si="586"/>
        <v>4.4.94.40.07</v>
      </c>
      <c r="H3948" s="23" t="s">
        <v>356</v>
      </c>
      <c r="I3948" s="38" t="str">
        <f t="shared" si="585"/>
        <v>A</v>
      </c>
      <c r="J3948" s="38">
        <f t="shared" si="587"/>
        <v>5</v>
      </c>
      <c r="K3948" s="39" t="s">
        <v>47</v>
      </c>
      <c r="L3948" s="38" t="s">
        <v>770</v>
      </c>
      <c r="M3948" s="38" t="s">
        <v>545</v>
      </c>
      <c r="N3948" s="59" t="s">
        <v>549</v>
      </c>
      <c r="O3948" s="62" t="s">
        <v>554</v>
      </c>
      <c r="T3948" s="6"/>
    </row>
    <row r="3949" spans="2:20" x14ac:dyDescent="0.25">
      <c r="B3949" s="36" t="s">
        <v>227</v>
      </c>
      <c r="C3949" s="36" t="s">
        <v>227</v>
      </c>
      <c r="D3949" s="37" t="s">
        <v>224</v>
      </c>
      <c r="E3949" s="37">
        <v>40</v>
      </c>
      <c r="F3949" s="37" t="s">
        <v>144</v>
      </c>
      <c r="G3949" s="38" t="str">
        <f t="shared" si="586"/>
        <v>4.4.94.40.08</v>
      </c>
      <c r="H3949" s="23" t="s">
        <v>357</v>
      </c>
      <c r="I3949" s="38" t="str">
        <f t="shared" si="585"/>
        <v>A</v>
      </c>
      <c r="J3949" s="38">
        <f t="shared" si="587"/>
        <v>5</v>
      </c>
      <c r="K3949" s="39" t="s">
        <v>47</v>
      </c>
      <c r="L3949" s="38" t="s">
        <v>770</v>
      </c>
      <c r="M3949" s="38" t="s">
        <v>545</v>
      </c>
      <c r="N3949" s="59" t="s">
        <v>549</v>
      </c>
      <c r="O3949" s="62" t="s">
        <v>554</v>
      </c>
      <c r="T3949" s="6"/>
    </row>
    <row r="3950" spans="2:20" x14ac:dyDescent="0.25">
      <c r="B3950" s="36" t="s">
        <v>227</v>
      </c>
      <c r="C3950" s="36" t="s">
        <v>227</v>
      </c>
      <c r="D3950" s="37" t="s">
        <v>224</v>
      </c>
      <c r="E3950" s="37">
        <v>40</v>
      </c>
      <c r="F3950" s="37" t="s">
        <v>174</v>
      </c>
      <c r="G3950" s="38" t="str">
        <f t="shared" si="586"/>
        <v>4.4.94.40.09</v>
      </c>
      <c r="H3950" s="23" t="s">
        <v>358</v>
      </c>
      <c r="I3950" s="38" t="str">
        <f t="shared" si="585"/>
        <v>A</v>
      </c>
      <c r="J3950" s="38">
        <f t="shared" si="587"/>
        <v>5</v>
      </c>
      <c r="K3950" s="39" t="s">
        <v>47</v>
      </c>
      <c r="L3950" s="38" t="s">
        <v>770</v>
      </c>
      <c r="M3950" s="38" t="s">
        <v>545</v>
      </c>
      <c r="N3950" s="59" t="s">
        <v>549</v>
      </c>
      <c r="O3950" s="62" t="s">
        <v>554</v>
      </c>
      <c r="T3950" s="6"/>
    </row>
    <row r="3951" spans="2:20" x14ac:dyDescent="0.25">
      <c r="B3951" s="36" t="s">
        <v>227</v>
      </c>
      <c r="C3951" s="36" t="s">
        <v>227</v>
      </c>
      <c r="D3951" s="37" t="s">
        <v>224</v>
      </c>
      <c r="E3951" s="37">
        <v>40</v>
      </c>
      <c r="F3951" s="37" t="s">
        <v>183</v>
      </c>
      <c r="G3951" s="38" t="str">
        <f t="shared" si="586"/>
        <v>4.4.94.40.10</v>
      </c>
      <c r="H3951" s="23" t="s">
        <v>359</v>
      </c>
      <c r="I3951" s="38" t="str">
        <f t="shared" si="585"/>
        <v>A</v>
      </c>
      <c r="J3951" s="38">
        <f t="shared" si="587"/>
        <v>5</v>
      </c>
      <c r="K3951" s="39" t="s">
        <v>47</v>
      </c>
      <c r="L3951" s="38" t="s">
        <v>770</v>
      </c>
      <c r="M3951" s="38" t="s">
        <v>545</v>
      </c>
      <c r="N3951" s="59" t="s">
        <v>549</v>
      </c>
      <c r="O3951" s="62" t="s">
        <v>554</v>
      </c>
      <c r="T3951" s="6"/>
    </row>
    <row r="3952" spans="2:20" x14ac:dyDescent="0.25">
      <c r="B3952" s="36" t="s">
        <v>227</v>
      </c>
      <c r="C3952" s="36" t="s">
        <v>227</v>
      </c>
      <c r="D3952" s="37" t="s">
        <v>224</v>
      </c>
      <c r="E3952" s="37">
        <v>40</v>
      </c>
      <c r="F3952" s="37" t="s">
        <v>175</v>
      </c>
      <c r="G3952" s="38" t="str">
        <f t="shared" si="586"/>
        <v>4.4.94.40.11</v>
      </c>
      <c r="H3952" s="23" t="s">
        <v>360</v>
      </c>
      <c r="I3952" s="38" t="str">
        <f t="shared" si="585"/>
        <v>A</v>
      </c>
      <c r="J3952" s="38">
        <f t="shared" si="587"/>
        <v>5</v>
      </c>
      <c r="K3952" s="39" t="s">
        <v>47</v>
      </c>
      <c r="L3952" s="38" t="s">
        <v>770</v>
      </c>
      <c r="M3952" s="38" t="s">
        <v>545</v>
      </c>
      <c r="N3952" s="59" t="s">
        <v>549</v>
      </c>
      <c r="O3952" s="62" t="s">
        <v>554</v>
      </c>
      <c r="T3952" s="6"/>
    </row>
    <row r="3953" spans="2:20" x14ac:dyDescent="0.25">
      <c r="B3953" s="36" t="s">
        <v>227</v>
      </c>
      <c r="C3953" s="36" t="s">
        <v>227</v>
      </c>
      <c r="D3953" s="37" t="s">
        <v>224</v>
      </c>
      <c r="E3953" s="37" t="s">
        <v>153</v>
      </c>
      <c r="F3953" s="37" t="s">
        <v>145</v>
      </c>
      <c r="G3953" s="38" t="str">
        <f t="shared" si="586"/>
        <v>4.4.94.40.12</v>
      </c>
      <c r="H3953" s="23" t="s">
        <v>497</v>
      </c>
      <c r="I3953" s="38" t="str">
        <f t="shared" si="585"/>
        <v>A</v>
      </c>
      <c r="J3953" s="38">
        <f t="shared" si="587"/>
        <v>5</v>
      </c>
      <c r="K3953" s="39" t="s">
        <v>47</v>
      </c>
      <c r="L3953" s="38" t="s">
        <v>770</v>
      </c>
      <c r="M3953" s="38" t="s">
        <v>545</v>
      </c>
      <c r="N3953" s="59" t="s">
        <v>549</v>
      </c>
      <c r="O3953" s="62" t="s">
        <v>554</v>
      </c>
      <c r="T3953" s="6"/>
    </row>
    <row r="3954" spans="2:20" x14ac:dyDescent="0.25">
      <c r="B3954" s="36" t="s">
        <v>227</v>
      </c>
      <c r="C3954" s="36" t="s">
        <v>227</v>
      </c>
      <c r="D3954" s="37" t="s">
        <v>224</v>
      </c>
      <c r="E3954" s="37" t="s">
        <v>153</v>
      </c>
      <c r="F3954" s="37" t="s">
        <v>176</v>
      </c>
      <c r="G3954" s="38" t="str">
        <f t="shared" si="586"/>
        <v>4.4.94.40.14</v>
      </c>
      <c r="H3954" s="23" t="s">
        <v>498</v>
      </c>
      <c r="I3954" s="38" t="str">
        <f t="shared" si="585"/>
        <v>A</v>
      </c>
      <c r="J3954" s="38">
        <f t="shared" si="587"/>
        <v>5</v>
      </c>
      <c r="K3954" s="39" t="s">
        <v>47</v>
      </c>
      <c r="L3954" s="38" t="s">
        <v>770</v>
      </c>
      <c r="M3954" s="38" t="s">
        <v>545</v>
      </c>
      <c r="N3954" s="59" t="s">
        <v>549</v>
      </c>
      <c r="O3954" s="62" t="s">
        <v>554</v>
      </c>
      <c r="T3954" s="6"/>
    </row>
    <row r="3955" spans="2:20" x14ac:dyDescent="0.25">
      <c r="B3955" s="36" t="s">
        <v>227</v>
      </c>
      <c r="C3955" s="36" t="s">
        <v>227</v>
      </c>
      <c r="D3955" s="37" t="s">
        <v>224</v>
      </c>
      <c r="E3955" s="37">
        <v>40</v>
      </c>
      <c r="F3955" s="37">
        <v>15</v>
      </c>
      <c r="G3955" s="38" t="str">
        <f t="shared" si="586"/>
        <v>4.4.94.40.15</v>
      </c>
      <c r="H3955" s="23" t="s">
        <v>361</v>
      </c>
      <c r="I3955" s="38" t="str">
        <f t="shared" si="585"/>
        <v>A</v>
      </c>
      <c r="J3955" s="38">
        <f t="shared" si="587"/>
        <v>5</v>
      </c>
      <c r="K3955" s="39" t="s">
        <v>47</v>
      </c>
      <c r="L3955" s="38" t="s">
        <v>770</v>
      </c>
      <c r="M3955" s="38" t="s">
        <v>545</v>
      </c>
      <c r="N3955" s="59" t="s">
        <v>549</v>
      </c>
      <c r="O3955" s="62" t="s">
        <v>554</v>
      </c>
      <c r="T3955" s="6"/>
    </row>
    <row r="3956" spans="2:20" x14ac:dyDescent="0.25">
      <c r="B3956" s="36" t="s">
        <v>227</v>
      </c>
      <c r="C3956" s="36" t="s">
        <v>227</v>
      </c>
      <c r="D3956" s="37" t="s">
        <v>224</v>
      </c>
      <c r="E3956" s="37">
        <v>40</v>
      </c>
      <c r="F3956" s="37">
        <v>16</v>
      </c>
      <c r="G3956" s="38" t="str">
        <f t="shared" si="586"/>
        <v>4.4.94.40.16</v>
      </c>
      <c r="H3956" s="23" t="s">
        <v>362</v>
      </c>
      <c r="I3956" s="38" t="str">
        <f t="shared" si="585"/>
        <v>A</v>
      </c>
      <c r="J3956" s="38">
        <f t="shared" si="587"/>
        <v>5</v>
      </c>
      <c r="K3956" s="39" t="s">
        <v>47</v>
      </c>
      <c r="L3956" s="38" t="s">
        <v>770</v>
      </c>
      <c r="M3956" s="38" t="s">
        <v>545</v>
      </c>
      <c r="N3956" s="59" t="s">
        <v>549</v>
      </c>
      <c r="O3956" s="62" t="s">
        <v>554</v>
      </c>
      <c r="T3956" s="6"/>
    </row>
    <row r="3957" spans="2:20" x14ac:dyDescent="0.25">
      <c r="B3957" s="36" t="s">
        <v>227</v>
      </c>
      <c r="C3957" s="36" t="s">
        <v>227</v>
      </c>
      <c r="D3957" s="37" t="s">
        <v>224</v>
      </c>
      <c r="E3957" s="37">
        <v>40</v>
      </c>
      <c r="F3957" s="37">
        <v>17</v>
      </c>
      <c r="G3957" s="38" t="str">
        <f t="shared" si="586"/>
        <v>4.4.94.40.17</v>
      </c>
      <c r="H3957" s="23" t="s">
        <v>363</v>
      </c>
      <c r="I3957" s="38" t="str">
        <f t="shared" si="585"/>
        <v>A</v>
      </c>
      <c r="J3957" s="38">
        <f t="shared" si="587"/>
        <v>5</v>
      </c>
      <c r="K3957" s="39" t="s">
        <v>47</v>
      </c>
      <c r="L3957" s="38" t="s">
        <v>770</v>
      </c>
      <c r="M3957" s="38" t="s">
        <v>545</v>
      </c>
      <c r="N3957" s="59" t="s">
        <v>549</v>
      </c>
      <c r="O3957" s="62" t="s">
        <v>554</v>
      </c>
      <c r="T3957" s="6"/>
    </row>
    <row r="3958" spans="2:20" x14ac:dyDescent="0.25">
      <c r="B3958" s="36" t="s">
        <v>227</v>
      </c>
      <c r="C3958" s="36" t="s">
        <v>227</v>
      </c>
      <c r="D3958" s="37" t="s">
        <v>224</v>
      </c>
      <c r="E3958" s="37">
        <v>40</v>
      </c>
      <c r="F3958" s="37">
        <v>21</v>
      </c>
      <c r="G3958" s="38" t="str">
        <f t="shared" si="586"/>
        <v>4.4.94.40.21</v>
      </c>
      <c r="H3958" s="23" t="s">
        <v>364</v>
      </c>
      <c r="I3958" s="38" t="str">
        <f t="shared" si="585"/>
        <v>A</v>
      </c>
      <c r="J3958" s="38">
        <f t="shared" si="587"/>
        <v>5</v>
      </c>
      <c r="K3958" s="39" t="s">
        <v>47</v>
      </c>
      <c r="L3958" s="38" t="s">
        <v>770</v>
      </c>
      <c r="M3958" s="38" t="s">
        <v>545</v>
      </c>
      <c r="N3958" s="59" t="s">
        <v>549</v>
      </c>
      <c r="O3958" s="62" t="s">
        <v>554</v>
      </c>
      <c r="T3958" s="6"/>
    </row>
    <row r="3959" spans="2:20" x14ac:dyDescent="0.25">
      <c r="B3959" s="36" t="s">
        <v>227</v>
      </c>
      <c r="C3959" s="36" t="s">
        <v>227</v>
      </c>
      <c r="D3959" s="37" t="s">
        <v>224</v>
      </c>
      <c r="E3959" s="37" t="s">
        <v>153</v>
      </c>
      <c r="F3959" s="37" t="s">
        <v>191</v>
      </c>
      <c r="G3959" s="38" t="str">
        <f t="shared" si="586"/>
        <v>4.4.94.40.99</v>
      </c>
      <c r="H3959" s="23" t="s">
        <v>370</v>
      </c>
      <c r="I3959" s="38" t="str">
        <f t="shared" si="585"/>
        <v>A</v>
      </c>
      <c r="J3959" s="38">
        <f t="shared" si="587"/>
        <v>5</v>
      </c>
      <c r="K3959" s="39" t="s">
        <v>47</v>
      </c>
      <c r="L3959" s="38" t="s">
        <v>770</v>
      </c>
      <c r="M3959" s="38" t="s">
        <v>545</v>
      </c>
      <c r="N3959" s="59" t="s">
        <v>549</v>
      </c>
      <c r="O3959" s="62" t="s">
        <v>554</v>
      </c>
      <c r="T3959" s="6"/>
    </row>
    <row r="3960" spans="2:20" x14ac:dyDescent="0.25">
      <c r="B3960" s="30" t="s">
        <v>227</v>
      </c>
      <c r="C3960" s="31" t="s">
        <v>227</v>
      </c>
      <c r="D3960" s="31" t="s">
        <v>224</v>
      </c>
      <c r="E3960" s="31" t="s">
        <v>192</v>
      </c>
      <c r="F3960" s="31" t="s">
        <v>186</v>
      </c>
      <c r="G3960" s="32" t="str">
        <f t="shared" si="586"/>
        <v>4.4.94.51.00</v>
      </c>
      <c r="H3960" s="41" t="s">
        <v>119</v>
      </c>
      <c r="I3960" s="34" t="str">
        <f t="shared" si="585"/>
        <v>S</v>
      </c>
      <c r="J3960" s="32">
        <f t="shared" si="587"/>
        <v>4</v>
      </c>
      <c r="K3960" s="35" t="s">
        <v>46</v>
      </c>
      <c r="L3960" s="32" t="s">
        <v>770</v>
      </c>
      <c r="M3960" s="32" t="s">
        <v>544</v>
      </c>
      <c r="N3960" s="59" t="s">
        <v>549</v>
      </c>
      <c r="O3960" s="61" t="s">
        <v>554</v>
      </c>
      <c r="T3960" s="6"/>
    </row>
    <row r="3961" spans="2:20" x14ac:dyDescent="0.25">
      <c r="B3961" s="36" t="s">
        <v>227</v>
      </c>
      <c r="C3961" s="37" t="s">
        <v>227</v>
      </c>
      <c r="D3961" s="37" t="s">
        <v>224</v>
      </c>
      <c r="E3961" s="37" t="s">
        <v>192</v>
      </c>
      <c r="F3961" s="37" t="s">
        <v>143</v>
      </c>
      <c r="G3961" s="38" t="str">
        <f t="shared" si="586"/>
        <v>4.4.94.51.07</v>
      </c>
      <c r="H3961" s="23" t="s">
        <v>715</v>
      </c>
      <c r="I3961" s="38" t="str">
        <f t="shared" si="585"/>
        <v>A</v>
      </c>
      <c r="J3961" s="38">
        <f t="shared" si="587"/>
        <v>5</v>
      </c>
      <c r="K3961" s="39" t="s">
        <v>47</v>
      </c>
      <c r="L3961" s="38" t="s">
        <v>770</v>
      </c>
      <c r="M3961" s="38" t="s">
        <v>545</v>
      </c>
      <c r="N3961" s="59" t="s">
        <v>549</v>
      </c>
      <c r="O3961" s="62" t="s">
        <v>554</v>
      </c>
      <c r="T3961" s="6"/>
    </row>
    <row r="3962" spans="2:20" x14ac:dyDescent="0.25">
      <c r="B3962" s="36" t="s">
        <v>227</v>
      </c>
      <c r="C3962" s="37" t="s">
        <v>227</v>
      </c>
      <c r="D3962" s="37" t="s">
        <v>224</v>
      </c>
      <c r="E3962" s="37" t="s">
        <v>192</v>
      </c>
      <c r="F3962" s="37" t="s">
        <v>217</v>
      </c>
      <c r="G3962" s="38" t="str">
        <f t="shared" si="586"/>
        <v>4.4.94.51.80</v>
      </c>
      <c r="H3962" s="23" t="s">
        <v>7</v>
      </c>
      <c r="I3962" s="38" t="str">
        <f t="shared" si="585"/>
        <v>A</v>
      </c>
      <c r="J3962" s="38">
        <f t="shared" si="587"/>
        <v>5</v>
      </c>
      <c r="K3962" s="39" t="s">
        <v>47</v>
      </c>
      <c r="L3962" s="38" t="s">
        <v>770</v>
      </c>
      <c r="M3962" s="38" t="s">
        <v>545</v>
      </c>
      <c r="N3962" s="59" t="s">
        <v>549</v>
      </c>
      <c r="O3962" s="62" t="s">
        <v>554</v>
      </c>
      <c r="T3962" s="6"/>
    </row>
    <row r="3963" spans="2:20" x14ac:dyDescent="0.25">
      <c r="B3963" s="36" t="s">
        <v>227</v>
      </c>
      <c r="C3963" s="37" t="s">
        <v>227</v>
      </c>
      <c r="D3963" s="37" t="s">
        <v>224</v>
      </c>
      <c r="E3963" s="37" t="s">
        <v>192</v>
      </c>
      <c r="F3963" s="37" t="s">
        <v>233</v>
      </c>
      <c r="G3963" s="38" t="str">
        <f t="shared" si="586"/>
        <v>4.4.94.51.91</v>
      </c>
      <c r="H3963" s="23" t="s">
        <v>6</v>
      </c>
      <c r="I3963" s="38" t="str">
        <f t="shared" si="585"/>
        <v>A</v>
      </c>
      <c r="J3963" s="38">
        <f t="shared" si="587"/>
        <v>5</v>
      </c>
      <c r="K3963" s="39" t="s">
        <v>47</v>
      </c>
      <c r="L3963" s="38" t="s">
        <v>770</v>
      </c>
      <c r="M3963" s="38" t="s">
        <v>545</v>
      </c>
      <c r="N3963" s="59" t="s">
        <v>549</v>
      </c>
      <c r="O3963" s="62" t="s">
        <v>554</v>
      </c>
      <c r="T3963" s="6"/>
    </row>
    <row r="3964" spans="2:20" x14ac:dyDescent="0.25">
      <c r="B3964" s="36" t="s">
        <v>227</v>
      </c>
      <c r="C3964" s="37" t="s">
        <v>227</v>
      </c>
      <c r="D3964" s="37" t="s">
        <v>224</v>
      </c>
      <c r="E3964" s="37" t="s">
        <v>192</v>
      </c>
      <c r="F3964" s="37" t="s">
        <v>185</v>
      </c>
      <c r="G3964" s="38" t="str">
        <f t="shared" si="586"/>
        <v>4.4.94.51.92</v>
      </c>
      <c r="H3964" s="23" t="s">
        <v>716</v>
      </c>
      <c r="I3964" s="38" t="str">
        <f t="shared" si="585"/>
        <v>A</v>
      </c>
      <c r="J3964" s="38">
        <f t="shared" si="587"/>
        <v>5</v>
      </c>
      <c r="K3964" s="39" t="s">
        <v>47</v>
      </c>
      <c r="L3964" s="38" t="s">
        <v>770</v>
      </c>
      <c r="M3964" s="38" t="s">
        <v>545</v>
      </c>
      <c r="N3964" s="59" t="s">
        <v>549</v>
      </c>
      <c r="O3964" s="62" t="s">
        <v>554</v>
      </c>
      <c r="T3964" s="6"/>
    </row>
    <row r="3965" spans="2:20" x14ac:dyDescent="0.25">
      <c r="B3965" s="36" t="s">
        <v>227</v>
      </c>
      <c r="C3965" s="37" t="s">
        <v>227</v>
      </c>
      <c r="D3965" s="37" t="s">
        <v>224</v>
      </c>
      <c r="E3965" s="37" t="s">
        <v>192</v>
      </c>
      <c r="F3965" s="37" t="s">
        <v>223</v>
      </c>
      <c r="G3965" s="38" t="str">
        <f t="shared" si="586"/>
        <v>4.4.94.51.93</v>
      </c>
      <c r="H3965" s="23" t="s">
        <v>717</v>
      </c>
      <c r="I3965" s="38" t="str">
        <f t="shared" si="585"/>
        <v>A</v>
      </c>
      <c r="J3965" s="38">
        <f t="shared" si="587"/>
        <v>5</v>
      </c>
      <c r="K3965" s="39" t="s">
        <v>47</v>
      </c>
      <c r="L3965" s="38" t="s">
        <v>770</v>
      </c>
      <c r="M3965" s="38" t="s">
        <v>545</v>
      </c>
      <c r="N3965" s="59" t="s">
        <v>549</v>
      </c>
      <c r="O3965" s="62" t="s">
        <v>554</v>
      </c>
      <c r="T3965" s="6"/>
    </row>
    <row r="3966" spans="2:20" x14ac:dyDescent="0.25">
      <c r="B3966" s="36" t="s">
        <v>227</v>
      </c>
      <c r="C3966" s="37" t="s">
        <v>227</v>
      </c>
      <c r="D3966" s="37" t="s">
        <v>224</v>
      </c>
      <c r="E3966" s="37" t="s">
        <v>192</v>
      </c>
      <c r="F3966" s="37" t="s">
        <v>413</v>
      </c>
      <c r="G3966" s="38" t="str">
        <f t="shared" si="586"/>
        <v>4.4.94.51.97</v>
      </c>
      <c r="H3966" s="23" t="s">
        <v>718</v>
      </c>
      <c r="I3966" s="38" t="str">
        <f t="shared" si="585"/>
        <v>A</v>
      </c>
      <c r="J3966" s="38">
        <f t="shared" si="587"/>
        <v>5</v>
      </c>
      <c r="K3966" s="39" t="s">
        <v>47</v>
      </c>
      <c r="L3966" s="38" t="s">
        <v>770</v>
      </c>
      <c r="M3966" s="38" t="s">
        <v>545</v>
      </c>
      <c r="N3966" s="59" t="s">
        <v>549</v>
      </c>
      <c r="O3966" s="62" t="s">
        <v>554</v>
      </c>
      <c r="T3966" s="6"/>
    </row>
    <row r="3967" spans="2:20" x14ac:dyDescent="0.25">
      <c r="B3967" s="36" t="s">
        <v>227</v>
      </c>
      <c r="C3967" s="37" t="s">
        <v>227</v>
      </c>
      <c r="D3967" s="37" t="s">
        <v>224</v>
      </c>
      <c r="E3967" s="37" t="s">
        <v>192</v>
      </c>
      <c r="F3967" s="37" t="s">
        <v>414</v>
      </c>
      <c r="G3967" s="38" t="str">
        <f t="shared" si="586"/>
        <v>4.4.94.51.98</v>
      </c>
      <c r="H3967" s="23" t="s">
        <v>719</v>
      </c>
      <c r="I3967" s="38" t="str">
        <f t="shared" si="585"/>
        <v>A</v>
      </c>
      <c r="J3967" s="38">
        <f t="shared" si="587"/>
        <v>5</v>
      </c>
      <c r="K3967" s="39" t="s">
        <v>47</v>
      </c>
      <c r="L3967" s="38" t="s">
        <v>770</v>
      </c>
      <c r="M3967" s="38" t="s">
        <v>545</v>
      </c>
      <c r="N3967" s="59" t="s">
        <v>549</v>
      </c>
      <c r="O3967" s="62" t="s">
        <v>554</v>
      </c>
      <c r="T3967" s="6"/>
    </row>
    <row r="3968" spans="2:20" x14ac:dyDescent="0.25">
      <c r="B3968" s="36" t="s">
        <v>227</v>
      </c>
      <c r="C3968" s="37" t="s">
        <v>227</v>
      </c>
      <c r="D3968" s="37" t="s">
        <v>224</v>
      </c>
      <c r="E3968" s="37" t="s">
        <v>192</v>
      </c>
      <c r="F3968" s="37" t="s">
        <v>191</v>
      </c>
      <c r="G3968" s="38" t="str">
        <f t="shared" si="586"/>
        <v>4.4.94.51.99</v>
      </c>
      <c r="H3968" s="23" t="s">
        <v>513</v>
      </c>
      <c r="I3968" s="38" t="str">
        <f t="shared" si="585"/>
        <v>A</v>
      </c>
      <c r="J3968" s="38">
        <f t="shared" si="587"/>
        <v>5</v>
      </c>
      <c r="K3968" s="39" t="s">
        <v>47</v>
      </c>
      <c r="L3968" s="38" t="s">
        <v>770</v>
      </c>
      <c r="M3968" s="38" t="s">
        <v>545</v>
      </c>
      <c r="N3968" s="59" t="s">
        <v>549</v>
      </c>
      <c r="O3968" s="62" t="s">
        <v>554</v>
      </c>
      <c r="T3968" s="6"/>
    </row>
    <row r="3969" spans="2:20" x14ac:dyDescent="0.25">
      <c r="B3969" s="30" t="s">
        <v>227</v>
      </c>
      <c r="C3969" s="31" t="s">
        <v>227</v>
      </c>
      <c r="D3969" s="31" t="s">
        <v>224</v>
      </c>
      <c r="E3969" s="31" t="s">
        <v>193</v>
      </c>
      <c r="F3969" s="31" t="s">
        <v>186</v>
      </c>
      <c r="G3969" s="32" t="str">
        <f t="shared" si="586"/>
        <v>4.4.94.52.00</v>
      </c>
      <c r="H3969" s="41" t="s">
        <v>120</v>
      </c>
      <c r="I3969" s="32" t="str">
        <f t="shared" si="585"/>
        <v>S</v>
      </c>
      <c r="J3969" s="32">
        <f t="shared" si="587"/>
        <v>4</v>
      </c>
      <c r="K3969" s="35" t="s">
        <v>46</v>
      </c>
      <c r="L3969" s="32" t="s">
        <v>770</v>
      </c>
      <c r="M3969" s="32" t="s">
        <v>544</v>
      </c>
      <c r="N3969" s="59" t="s">
        <v>549</v>
      </c>
      <c r="O3969" s="61" t="s">
        <v>554</v>
      </c>
      <c r="T3969" s="6"/>
    </row>
    <row r="3970" spans="2:20" x14ac:dyDescent="0.25">
      <c r="B3970" s="36" t="s">
        <v>227</v>
      </c>
      <c r="C3970" s="37" t="s">
        <v>227</v>
      </c>
      <c r="D3970" s="37" t="s">
        <v>224</v>
      </c>
      <c r="E3970" s="37" t="s">
        <v>193</v>
      </c>
      <c r="F3970" s="37" t="s">
        <v>138</v>
      </c>
      <c r="G3970" s="38" t="str">
        <f t="shared" si="586"/>
        <v>4.4.94.52.02</v>
      </c>
      <c r="H3970" s="23" t="s">
        <v>373</v>
      </c>
      <c r="I3970" s="38" t="str">
        <f t="shared" si="585"/>
        <v>A</v>
      </c>
      <c r="J3970" s="38">
        <f t="shared" si="587"/>
        <v>5</v>
      </c>
      <c r="K3970" s="39" t="s">
        <v>47</v>
      </c>
      <c r="L3970" s="38" t="s">
        <v>770</v>
      </c>
      <c r="M3970" s="38" t="s">
        <v>545</v>
      </c>
      <c r="N3970" s="59" t="s">
        <v>549</v>
      </c>
      <c r="O3970" s="62" t="s">
        <v>554</v>
      </c>
      <c r="T3970" s="6"/>
    </row>
    <row r="3971" spans="2:20" x14ac:dyDescent="0.25">
      <c r="B3971" s="36" t="s">
        <v>227</v>
      </c>
      <c r="C3971" s="37" t="s">
        <v>227</v>
      </c>
      <c r="D3971" s="37" t="s">
        <v>224</v>
      </c>
      <c r="E3971" s="37" t="s">
        <v>193</v>
      </c>
      <c r="F3971" s="37" t="s">
        <v>140</v>
      </c>
      <c r="G3971" s="38" t="str">
        <f t="shared" si="586"/>
        <v>4.4.94.52.04</v>
      </c>
      <c r="H3971" s="23" t="s">
        <v>374</v>
      </c>
      <c r="I3971" s="38" t="str">
        <f t="shared" si="585"/>
        <v>A</v>
      </c>
      <c r="J3971" s="38">
        <f t="shared" si="587"/>
        <v>5</v>
      </c>
      <c r="K3971" s="39" t="s">
        <v>47</v>
      </c>
      <c r="L3971" s="38" t="s">
        <v>770</v>
      </c>
      <c r="M3971" s="38" t="s">
        <v>545</v>
      </c>
      <c r="N3971" s="59" t="s">
        <v>549</v>
      </c>
      <c r="O3971" s="62" t="s">
        <v>554</v>
      </c>
      <c r="T3971" s="6"/>
    </row>
    <row r="3972" spans="2:20" x14ac:dyDescent="0.25">
      <c r="B3972" s="36" t="s">
        <v>227</v>
      </c>
      <c r="C3972" s="37" t="s">
        <v>227</v>
      </c>
      <c r="D3972" s="37" t="s">
        <v>224</v>
      </c>
      <c r="E3972" s="37" t="s">
        <v>193</v>
      </c>
      <c r="F3972" s="37" t="s">
        <v>142</v>
      </c>
      <c r="G3972" s="38" t="str">
        <f t="shared" si="586"/>
        <v>4.4.94.52.06</v>
      </c>
      <c r="H3972" s="23" t="s">
        <v>375</v>
      </c>
      <c r="I3972" s="38" t="str">
        <f t="shared" si="585"/>
        <v>A</v>
      </c>
      <c r="J3972" s="38">
        <f t="shared" si="587"/>
        <v>5</v>
      </c>
      <c r="K3972" s="39" t="s">
        <v>47</v>
      </c>
      <c r="L3972" s="38" t="s">
        <v>770</v>
      </c>
      <c r="M3972" s="38" t="s">
        <v>545</v>
      </c>
      <c r="N3972" s="59" t="s">
        <v>549</v>
      </c>
      <c r="O3972" s="62" t="s">
        <v>554</v>
      </c>
      <c r="T3972" s="6"/>
    </row>
    <row r="3973" spans="2:20" x14ac:dyDescent="0.25">
      <c r="B3973" s="36" t="s">
        <v>227</v>
      </c>
      <c r="C3973" s="37" t="s">
        <v>227</v>
      </c>
      <c r="D3973" s="37" t="s">
        <v>224</v>
      </c>
      <c r="E3973" s="37" t="s">
        <v>193</v>
      </c>
      <c r="F3973" s="37" t="s">
        <v>144</v>
      </c>
      <c r="G3973" s="38" t="str">
        <f t="shared" si="586"/>
        <v>4.4.94.52.08</v>
      </c>
      <c r="H3973" s="23" t="s">
        <v>720</v>
      </c>
      <c r="I3973" s="38" t="str">
        <f t="shared" si="585"/>
        <v>A</v>
      </c>
      <c r="J3973" s="38">
        <f t="shared" si="587"/>
        <v>5</v>
      </c>
      <c r="K3973" s="39" t="s">
        <v>47</v>
      </c>
      <c r="L3973" s="38" t="s">
        <v>770</v>
      </c>
      <c r="M3973" s="38" t="s">
        <v>545</v>
      </c>
      <c r="N3973" s="59" t="s">
        <v>549</v>
      </c>
      <c r="O3973" s="62" t="s">
        <v>554</v>
      </c>
      <c r="T3973" s="6"/>
    </row>
    <row r="3974" spans="2:20" x14ac:dyDescent="0.25">
      <c r="B3974" s="36" t="s">
        <v>227</v>
      </c>
      <c r="C3974" s="37" t="s">
        <v>227</v>
      </c>
      <c r="D3974" s="37" t="s">
        <v>224</v>
      </c>
      <c r="E3974" s="37" t="s">
        <v>193</v>
      </c>
      <c r="F3974" s="37" t="s">
        <v>183</v>
      </c>
      <c r="G3974" s="38" t="str">
        <f t="shared" si="586"/>
        <v>4.4.94.52.10</v>
      </c>
      <c r="H3974" s="23" t="s">
        <v>376</v>
      </c>
      <c r="I3974" s="38" t="str">
        <f t="shared" si="585"/>
        <v>A</v>
      </c>
      <c r="J3974" s="38">
        <f t="shared" si="587"/>
        <v>5</v>
      </c>
      <c r="K3974" s="39" t="s">
        <v>47</v>
      </c>
      <c r="L3974" s="38" t="s">
        <v>770</v>
      </c>
      <c r="M3974" s="38" t="s">
        <v>545</v>
      </c>
      <c r="N3974" s="59" t="s">
        <v>549</v>
      </c>
      <c r="O3974" s="62" t="s">
        <v>554</v>
      </c>
      <c r="T3974" s="6"/>
    </row>
    <row r="3975" spans="2:20" x14ac:dyDescent="0.25">
      <c r="B3975" s="36" t="s">
        <v>227</v>
      </c>
      <c r="C3975" s="37" t="s">
        <v>227</v>
      </c>
      <c r="D3975" s="37" t="s">
        <v>224</v>
      </c>
      <c r="E3975" s="37" t="s">
        <v>193</v>
      </c>
      <c r="F3975" s="37" t="s">
        <v>145</v>
      </c>
      <c r="G3975" s="38" t="str">
        <f t="shared" si="586"/>
        <v>4.4.94.52.12</v>
      </c>
      <c r="H3975" s="23" t="s">
        <v>377</v>
      </c>
      <c r="I3975" s="38" t="str">
        <f t="shared" si="585"/>
        <v>A</v>
      </c>
      <c r="J3975" s="38">
        <f t="shared" si="587"/>
        <v>5</v>
      </c>
      <c r="K3975" s="39" t="s">
        <v>47</v>
      </c>
      <c r="L3975" s="38" t="s">
        <v>770</v>
      </c>
      <c r="M3975" s="38" t="s">
        <v>545</v>
      </c>
      <c r="N3975" s="59" t="s">
        <v>549</v>
      </c>
      <c r="O3975" s="62" t="s">
        <v>554</v>
      </c>
      <c r="T3975" s="6"/>
    </row>
    <row r="3976" spans="2:20" x14ac:dyDescent="0.25">
      <c r="B3976" s="36" t="s">
        <v>227</v>
      </c>
      <c r="C3976" s="37" t="s">
        <v>227</v>
      </c>
      <c r="D3976" s="37" t="s">
        <v>224</v>
      </c>
      <c r="E3976" s="37" t="s">
        <v>193</v>
      </c>
      <c r="F3976" s="37" t="s">
        <v>176</v>
      </c>
      <c r="G3976" s="38" t="str">
        <f t="shared" si="586"/>
        <v>4.4.94.52.14</v>
      </c>
      <c r="H3976" s="23" t="s">
        <v>378</v>
      </c>
      <c r="I3976" s="38" t="str">
        <f t="shared" ref="I3976:I4039" si="588">IF(J3976&lt;J3977,"S","A")</f>
        <v>A</v>
      </c>
      <c r="J3976" s="38">
        <f t="shared" si="587"/>
        <v>5</v>
      </c>
      <c r="K3976" s="39" t="s">
        <v>47</v>
      </c>
      <c r="L3976" s="38" t="s">
        <v>770</v>
      </c>
      <c r="M3976" s="38" t="s">
        <v>545</v>
      </c>
      <c r="N3976" s="59" t="s">
        <v>549</v>
      </c>
      <c r="O3976" s="62" t="s">
        <v>554</v>
      </c>
      <c r="T3976" s="6"/>
    </row>
    <row r="3977" spans="2:20" x14ac:dyDescent="0.25">
      <c r="B3977" s="36" t="s">
        <v>227</v>
      </c>
      <c r="C3977" s="37" t="s">
        <v>227</v>
      </c>
      <c r="D3977" s="37" t="s">
        <v>224</v>
      </c>
      <c r="E3977" s="37" t="s">
        <v>193</v>
      </c>
      <c r="F3977" s="37" t="s">
        <v>148</v>
      </c>
      <c r="G3977" s="38" t="str">
        <f t="shared" ref="G3977:G4040" si="589">B3977&amp;"."&amp;C3977&amp;"."&amp;D3977&amp;"."&amp;E3977&amp;"."&amp;F3977</f>
        <v>4.4.94.52.18</v>
      </c>
      <c r="H3977" s="23" t="s">
        <v>379</v>
      </c>
      <c r="I3977" s="38" t="str">
        <f t="shared" si="588"/>
        <v>A</v>
      </c>
      <c r="J3977" s="38">
        <f t="shared" ref="J3977:J4040" si="590">IF( (VALUE(F3977) &gt; 0), 5,IF( (VALUE(E3977) &gt; 0), 4,IF( (VALUE(D3977) &gt; 0), 3,IF( (VALUE(C3977) &gt; 0), 2,1))))</f>
        <v>5</v>
      </c>
      <c r="K3977" s="39" t="s">
        <v>47</v>
      </c>
      <c r="L3977" s="38" t="s">
        <v>770</v>
      </c>
      <c r="M3977" s="38" t="s">
        <v>545</v>
      </c>
      <c r="N3977" s="59" t="s">
        <v>549</v>
      </c>
      <c r="O3977" s="62" t="s">
        <v>554</v>
      </c>
      <c r="T3977" s="6"/>
    </row>
    <row r="3978" spans="2:20" x14ac:dyDescent="0.25">
      <c r="B3978" s="36" t="s">
        <v>227</v>
      </c>
      <c r="C3978" s="37" t="s">
        <v>227</v>
      </c>
      <c r="D3978" s="37" t="s">
        <v>224</v>
      </c>
      <c r="E3978" s="37" t="s">
        <v>193</v>
      </c>
      <c r="F3978" s="37" t="s">
        <v>149</v>
      </c>
      <c r="G3978" s="38" t="str">
        <f t="shared" si="589"/>
        <v>4.4.94.52.19</v>
      </c>
      <c r="H3978" s="23" t="s">
        <v>380</v>
      </c>
      <c r="I3978" s="38" t="str">
        <f t="shared" si="588"/>
        <v>A</v>
      </c>
      <c r="J3978" s="38">
        <f t="shared" si="590"/>
        <v>5</v>
      </c>
      <c r="K3978" s="39" t="s">
        <v>47</v>
      </c>
      <c r="L3978" s="38" t="s">
        <v>770</v>
      </c>
      <c r="M3978" s="38" t="s">
        <v>545</v>
      </c>
      <c r="N3978" s="59" t="s">
        <v>549</v>
      </c>
      <c r="O3978" s="62" t="s">
        <v>554</v>
      </c>
      <c r="T3978" s="6"/>
    </row>
    <row r="3979" spans="2:20" x14ac:dyDescent="0.25">
      <c r="B3979" s="36" t="s">
        <v>227</v>
      </c>
      <c r="C3979" s="37" t="s">
        <v>227</v>
      </c>
      <c r="D3979" s="37" t="s">
        <v>224</v>
      </c>
      <c r="E3979" s="37" t="s">
        <v>193</v>
      </c>
      <c r="F3979" s="37" t="s">
        <v>178</v>
      </c>
      <c r="G3979" s="38" t="str">
        <f t="shared" si="589"/>
        <v>4.4.94.52.20</v>
      </c>
      <c r="H3979" s="23" t="s">
        <v>381</v>
      </c>
      <c r="I3979" s="38" t="str">
        <f t="shared" si="588"/>
        <v>A</v>
      </c>
      <c r="J3979" s="38">
        <f t="shared" si="590"/>
        <v>5</v>
      </c>
      <c r="K3979" s="39" t="s">
        <v>47</v>
      </c>
      <c r="L3979" s="38" t="s">
        <v>770</v>
      </c>
      <c r="M3979" s="38" t="s">
        <v>545</v>
      </c>
      <c r="N3979" s="59" t="s">
        <v>549</v>
      </c>
      <c r="O3979" s="62" t="s">
        <v>554</v>
      </c>
      <c r="T3979" s="6"/>
    </row>
    <row r="3980" spans="2:20" x14ac:dyDescent="0.25">
      <c r="B3980" s="36" t="s">
        <v>227</v>
      </c>
      <c r="C3980" s="37" t="s">
        <v>227</v>
      </c>
      <c r="D3980" s="37" t="s">
        <v>224</v>
      </c>
      <c r="E3980" s="37" t="s">
        <v>193</v>
      </c>
      <c r="F3980" s="37" t="s">
        <v>180</v>
      </c>
      <c r="G3980" s="38" t="str">
        <f t="shared" si="589"/>
        <v>4.4.94.52.22</v>
      </c>
      <c r="H3980" s="23" t="s">
        <v>382</v>
      </c>
      <c r="I3980" s="38" t="str">
        <f t="shared" si="588"/>
        <v>A</v>
      </c>
      <c r="J3980" s="38">
        <f t="shared" si="590"/>
        <v>5</v>
      </c>
      <c r="K3980" s="39" t="s">
        <v>47</v>
      </c>
      <c r="L3980" s="38" t="s">
        <v>770</v>
      </c>
      <c r="M3980" s="38" t="s">
        <v>545</v>
      </c>
      <c r="N3980" s="59" t="s">
        <v>549</v>
      </c>
      <c r="O3980" s="62" t="s">
        <v>554</v>
      </c>
      <c r="T3980" s="6"/>
    </row>
    <row r="3981" spans="2:20" x14ac:dyDescent="0.25">
      <c r="B3981" s="36" t="s">
        <v>227</v>
      </c>
      <c r="C3981" s="37" t="s">
        <v>227</v>
      </c>
      <c r="D3981" s="37" t="s">
        <v>224</v>
      </c>
      <c r="E3981" s="37" t="s">
        <v>193</v>
      </c>
      <c r="F3981" s="37" t="s">
        <v>151</v>
      </c>
      <c r="G3981" s="38" t="str">
        <f t="shared" si="589"/>
        <v>4.4.94.52.24</v>
      </c>
      <c r="H3981" s="23" t="s">
        <v>383</v>
      </c>
      <c r="I3981" s="38" t="str">
        <f t="shared" si="588"/>
        <v>A</v>
      </c>
      <c r="J3981" s="38">
        <f t="shared" si="590"/>
        <v>5</v>
      </c>
      <c r="K3981" s="39" t="s">
        <v>47</v>
      </c>
      <c r="L3981" s="38" t="s">
        <v>770</v>
      </c>
      <c r="M3981" s="38" t="s">
        <v>545</v>
      </c>
      <c r="N3981" s="59" t="s">
        <v>549</v>
      </c>
      <c r="O3981" s="62" t="s">
        <v>554</v>
      </c>
      <c r="T3981" s="6"/>
    </row>
    <row r="3982" spans="2:20" x14ac:dyDescent="0.25">
      <c r="B3982" s="36" t="s">
        <v>227</v>
      </c>
      <c r="C3982" s="37" t="s">
        <v>227</v>
      </c>
      <c r="D3982" s="37" t="s">
        <v>224</v>
      </c>
      <c r="E3982" s="37" t="s">
        <v>193</v>
      </c>
      <c r="F3982" s="37" t="s">
        <v>158</v>
      </c>
      <c r="G3982" s="38" t="str">
        <f t="shared" si="589"/>
        <v>4.4.94.52.26</v>
      </c>
      <c r="H3982" s="23" t="s">
        <v>384</v>
      </c>
      <c r="I3982" s="38" t="str">
        <f t="shared" si="588"/>
        <v>A</v>
      </c>
      <c r="J3982" s="38">
        <f t="shared" si="590"/>
        <v>5</v>
      </c>
      <c r="K3982" s="39" t="s">
        <v>47</v>
      </c>
      <c r="L3982" s="38" t="s">
        <v>770</v>
      </c>
      <c r="M3982" s="38" t="s">
        <v>545</v>
      </c>
      <c r="N3982" s="59" t="s">
        <v>549</v>
      </c>
      <c r="O3982" s="62" t="s">
        <v>554</v>
      </c>
      <c r="T3982" s="6"/>
    </row>
    <row r="3983" spans="2:20" x14ac:dyDescent="0.25">
      <c r="B3983" s="36" t="s">
        <v>227</v>
      </c>
      <c r="C3983" s="37" t="s">
        <v>227</v>
      </c>
      <c r="D3983" s="37" t="s">
        <v>224</v>
      </c>
      <c r="E3983" s="37" t="s">
        <v>193</v>
      </c>
      <c r="F3983" s="37" t="s">
        <v>182</v>
      </c>
      <c r="G3983" s="38" t="str">
        <f t="shared" si="589"/>
        <v>4.4.94.52.28</v>
      </c>
      <c r="H3983" s="23" t="s">
        <v>385</v>
      </c>
      <c r="I3983" s="38" t="str">
        <f t="shared" si="588"/>
        <v>A</v>
      </c>
      <c r="J3983" s="38">
        <f t="shared" si="590"/>
        <v>5</v>
      </c>
      <c r="K3983" s="39" t="s">
        <v>47</v>
      </c>
      <c r="L3983" s="38" t="s">
        <v>770</v>
      </c>
      <c r="M3983" s="38" t="s">
        <v>545</v>
      </c>
      <c r="N3983" s="59" t="s">
        <v>549</v>
      </c>
      <c r="O3983" s="62" t="s">
        <v>554</v>
      </c>
      <c r="T3983" s="6"/>
    </row>
    <row r="3984" spans="2:20" x14ac:dyDescent="0.25">
      <c r="B3984" s="36" t="s">
        <v>227</v>
      </c>
      <c r="C3984" s="37" t="s">
        <v>227</v>
      </c>
      <c r="D3984" s="37" t="s">
        <v>224</v>
      </c>
      <c r="E3984" s="37" t="s">
        <v>193</v>
      </c>
      <c r="F3984" s="37" t="s">
        <v>137</v>
      </c>
      <c r="G3984" s="38" t="str">
        <f t="shared" si="589"/>
        <v>4.4.94.52.30</v>
      </c>
      <c r="H3984" s="23" t="s">
        <v>386</v>
      </c>
      <c r="I3984" s="38" t="str">
        <f t="shared" si="588"/>
        <v>A</v>
      </c>
      <c r="J3984" s="38">
        <f t="shared" si="590"/>
        <v>5</v>
      </c>
      <c r="K3984" s="39" t="s">
        <v>47</v>
      </c>
      <c r="L3984" s="38" t="s">
        <v>770</v>
      </c>
      <c r="M3984" s="38" t="s">
        <v>545</v>
      </c>
      <c r="N3984" s="59" t="s">
        <v>549</v>
      </c>
      <c r="O3984" s="62" t="s">
        <v>554</v>
      </c>
      <c r="T3984" s="6"/>
    </row>
    <row r="3985" spans="2:20" x14ac:dyDescent="0.25">
      <c r="B3985" s="36" t="s">
        <v>227</v>
      </c>
      <c r="C3985" s="37" t="s">
        <v>227</v>
      </c>
      <c r="D3985" s="37" t="s">
        <v>224</v>
      </c>
      <c r="E3985" s="37" t="s">
        <v>193</v>
      </c>
      <c r="F3985" s="37" t="s">
        <v>155</v>
      </c>
      <c r="G3985" s="38" t="str">
        <f t="shared" si="589"/>
        <v>4.4.94.52.32</v>
      </c>
      <c r="H3985" s="23" t="s">
        <v>387</v>
      </c>
      <c r="I3985" s="38" t="str">
        <f t="shared" si="588"/>
        <v>A</v>
      </c>
      <c r="J3985" s="38">
        <f t="shared" si="590"/>
        <v>5</v>
      </c>
      <c r="K3985" s="39" t="s">
        <v>47</v>
      </c>
      <c r="L3985" s="38" t="s">
        <v>770</v>
      </c>
      <c r="M3985" s="38" t="s">
        <v>545</v>
      </c>
      <c r="N3985" s="59" t="s">
        <v>549</v>
      </c>
      <c r="O3985" s="62" t="s">
        <v>554</v>
      </c>
      <c r="T3985" s="6"/>
    </row>
    <row r="3986" spans="2:20" x14ac:dyDescent="0.25">
      <c r="B3986" s="36" t="s">
        <v>227</v>
      </c>
      <c r="C3986" s="37" t="s">
        <v>227</v>
      </c>
      <c r="D3986" s="37" t="s">
        <v>224</v>
      </c>
      <c r="E3986" s="37" t="s">
        <v>193</v>
      </c>
      <c r="F3986" s="37" t="s">
        <v>161</v>
      </c>
      <c r="G3986" s="38" t="str">
        <f t="shared" si="589"/>
        <v>4.4.94.52.33</v>
      </c>
      <c r="H3986" s="23" t="s">
        <v>388</v>
      </c>
      <c r="I3986" s="38" t="str">
        <f t="shared" si="588"/>
        <v>A</v>
      </c>
      <c r="J3986" s="38">
        <f t="shared" si="590"/>
        <v>5</v>
      </c>
      <c r="K3986" s="39" t="s">
        <v>47</v>
      </c>
      <c r="L3986" s="38" t="s">
        <v>770</v>
      </c>
      <c r="M3986" s="38" t="s">
        <v>545</v>
      </c>
      <c r="N3986" s="59" t="s">
        <v>549</v>
      </c>
      <c r="O3986" s="62" t="s">
        <v>554</v>
      </c>
      <c r="T3986" s="6"/>
    </row>
    <row r="3987" spans="2:20" x14ac:dyDescent="0.25">
      <c r="B3987" s="36" t="s">
        <v>227</v>
      </c>
      <c r="C3987" s="37" t="s">
        <v>227</v>
      </c>
      <c r="D3987" s="37" t="s">
        <v>224</v>
      </c>
      <c r="E3987" s="37" t="s">
        <v>193</v>
      </c>
      <c r="F3987" s="37" t="s">
        <v>156</v>
      </c>
      <c r="G3987" s="38" t="str">
        <f t="shared" si="589"/>
        <v>4.4.94.52.34</v>
      </c>
      <c r="H3987" s="23" t="s">
        <v>389</v>
      </c>
      <c r="I3987" s="38" t="str">
        <f t="shared" si="588"/>
        <v>A</v>
      </c>
      <c r="J3987" s="38">
        <f t="shared" si="590"/>
        <v>5</v>
      </c>
      <c r="K3987" s="39" t="s">
        <v>47</v>
      </c>
      <c r="L3987" s="38" t="s">
        <v>770</v>
      </c>
      <c r="M3987" s="38" t="s">
        <v>545</v>
      </c>
      <c r="N3987" s="59" t="s">
        <v>549</v>
      </c>
      <c r="O3987" s="62" t="s">
        <v>554</v>
      </c>
      <c r="T3987" s="6"/>
    </row>
    <row r="3988" spans="2:20" x14ac:dyDescent="0.25">
      <c r="B3988" s="36" t="s">
        <v>227</v>
      </c>
      <c r="C3988" s="37" t="s">
        <v>227</v>
      </c>
      <c r="D3988" s="37" t="s">
        <v>224</v>
      </c>
      <c r="E3988" s="37" t="s">
        <v>193</v>
      </c>
      <c r="F3988" s="37" t="s">
        <v>189</v>
      </c>
      <c r="G3988" s="38" t="str">
        <f t="shared" si="589"/>
        <v>4.4.94.52.35</v>
      </c>
      <c r="H3988" s="23" t="s">
        <v>390</v>
      </c>
      <c r="I3988" s="38" t="str">
        <f t="shared" si="588"/>
        <v>A</v>
      </c>
      <c r="J3988" s="38">
        <f t="shared" si="590"/>
        <v>5</v>
      </c>
      <c r="K3988" s="39" t="s">
        <v>47</v>
      </c>
      <c r="L3988" s="38" t="s">
        <v>770</v>
      </c>
      <c r="M3988" s="38" t="s">
        <v>545</v>
      </c>
      <c r="N3988" s="59" t="s">
        <v>549</v>
      </c>
      <c r="O3988" s="62" t="s">
        <v>554</v>
      </c>
      <c r="T3988" s="6"/>
    </row>
    <row r="3989" spans="2:20" x14ac:dyDescent="0.25">
      <c r="B3989" s="36" t="s">
        <v>227</v>
      </c>
      <c r="C3989" s="37" t="s">
        <v>227</v>
      </c>
      <c r="D3989" s="37" t="s">
        <v>224</v>
      </c>
      <c r="E3989" s="37" t="s">
        <v>193</v>
      </c>
      <c r="F3989" s="37" t="s">
        <v>172</v>
      </c>
      <c r="G3989" s="38" t="str">
        <f t="shared" si="589"/>
        <v>4.4.94.52.36</v>
      </c>
      <c r="H3989" s="23" t="s">
        <v>391</v>
      </c>
      <c r="I3989" s="38" t="str">
        <f t="shared" si="588"/>
        <v>A</v>
      </c>
      <c r="J3989" s="38">
        <f t="shared" si="590"/>
        <v>5</v>
      </c>
      <c r="K3989" s="39" t="s">
        <v>47</v>
      </c>
      <c r="L3989" s="38" t="s">
        <v>770</v>
      </c>
      <c r="M3989" s="38" t="s">
        <v>545</v>
      </c>
      <c r="N3989" s="59" t="s">
        <v>549</v>
      </c>
      <c r="O3989" s="62" t="s">
        <v>554</v>
      </c>
      <c r="T3989" s="6"/>
    </row>
    <row r="3990" spans="2:20" x14ac:dyDescent="0.25">
      <c r="B3990" s="36" t="s">
        <v>227</v>
      </c>
      <c r="C3990" s="37" t="s">
        <v>227</v>
      </c>
      <c r="D3990" s="37" t="s">
        <v>224</v>
      </c>
      <c r="E3990" s="37" t="s">
        <v>193</v>
      </c>
      <c r="F3990" s="37" t="s">
        <v>154</v>
      </c>
      <c r="G3990" s="38" t="str">
        <f t="shared" si="589"/>
        <v>4.4.94.52.38</v>
      </c>
      <c r="H3990" s="23" t="s">
        <v>392</v>
      </c>
      <c r="I3990" s="38" t="str">
        <f t="shared" si="588"/>
        <v>A</v>
      </c>
      <c r="J3990" s="38">
        <f t="shared" si="590"/>
        <v>5</v>
      </c>
      <c r="K3990" s="39" t="s">
        <v>47</v>
      </c>
      <c r="L3990" s="38" t="s">
        <v>770</v>
      </c>
      <c r="M3990" s="38" t="s">
        <v>545</v>
      </c>
      <c r="N3990" s="59" t="s">
        <v>549</v>
      </c>
      <c r="O3990" s="62" t="s">
        <v>554</v>
      </c>
      <c r="T3990" s="6"/>
    </row>
    <row r="3991" spans="2:20" x14ac:dyDescent="0.25">
      <c r="B3991" s="36" t="s">
        <v>227</v>
      </c>
      <c r="C3991" s="37" t="s">
        <v>227</v>
      </c>
      <c r="D3991" s="37" t="s">
        <v>224</v>
      </c>
      <c r="E3991" s="37" t="s">
        <v>193</v>
      </c>
      <c r="F3991" s="37" t="s">
        <v>184</v>
      </c>
      <c r="G3991" s="38" t="str">
        <f t="shared" si="589"/>
        <v>4.4.94.52.39</v>
      </c>
      <c r="H3991" s="23" t="s">
        <v>393</v>
      </c>
      <c r="I3991" s="38" t="str">
        <f t="shared" si="588"/>
        <v>A</v>
      </c>
      <c r="J3991" s="38">
        <f t="shared" si="590"/>
        <v>5</v>
      </c>
      <c r="K3991" s="39" t="s">
        <v>47</v>
      </c>
      <c r="L3991" s="38" t="s">
        <v>770</v>
      </c>
      <c r="M3991" s="38" t="s">
        <v>545</v>
      </c>
      <c r="N3991" s="59" t="s">
        <v>549</v>
      </c>
      <c r="O3991" s="62" t="s">
        <v>554</v>
      </c>
      <c r="T3991" s="6"/>
    </row>
    <row r="3992" spans="2:20" x14ac:dyDescent="0.25">
      <c r="B3992" s="36" t="s">
        <v>227</v>
      </c>
      <c r="C3992" s="37" t="s">
        <v>227</v>
      </c>
      <c r="D3992" s="37" t="s">
        <v>224</v>
      </c>
      <c r="E3992" s="37" t="s">
        <v>193</v>
      </c>
      <c r="F3992" s="37" t="s">
        <v>153</v>
      </c>
      <c r="G3992" s="38" t="str">
        <f t="shared" si="589"/>
        <v>4.4.94.52.40</v>
      </c>
      <c r="H3992" s="23" t="s">
        <v>394</v>
      </c>
      <c r="I3992" s="38" t="str">
        <f t="shared" si="588"/>
        <v>A</v>
      </c>
      <c r="J3992" s="38">
        <f t="shared" si="590"/>
        <v>5</v>
      </c>
      <c r="K3992" s="39" t="s">
        <v>47</v>
      </c>
      <c r="L3992" s="38" t="s">
        <v>770</v>
      </c>
      <c r="M3992" s="38" t="s">
        <v>545</v>
      </c>
      <c r="N3992" s="59" t="s">
        <v>549</v>
      </c>
      <c r="O3992" s="62" t="s">
        <v>554</v>
      </c>
      <c r="T3992" s="6"/>
    </row>
    <row r="3993" spans="2:20" x14ac:dyDescent="0.25">
      <c r="B3993" s="36" t="s">
        <v>227</v>
      </c>
      <c r="C3993" s="37" t="s">
        <v>227</v>
      </c>
      <c r="D3993" s="37" t="s">
        <v>224</v>
      </c>
      <c r="E3993" s="37" t="s">
        <v>193</v>
      </c>
      <c r="F3993" s="37" t="s">
        <v>164</v>
      </c>
      <c r="G3993" s="38" t="str">
        <f t="shared" si="589"/>
        <v>4.4.94.52.42</v>
      </c>
      <c r="H3993" s="23" t="s">
        <v>248</v>
      </c>
      <c r="I3993" s="38" t="str">
        <f t="shared" si="588"/>
        <v>A</v>
      </c>
      <c r="J3993" s="38">
        <f t="shared" si="590"/>
        <v>5</v>
      </c>
      <c r="K3993" s="39" t="s">
        <v>47</v>
      </c>
      <c r="L3993" s="38" t="s">
        <v>770</v>
      </c>
      <c r="M3993" s="38" t="s">
        <v>545</v>
      </c>
      <c r="N3993" s="59" t="s">
        <v>549</v>
      </c>
      <c r="O3993" s="62" t="s">
        <v>554</v>
      </c>
      <c r="T3993" s="6"/>
    </row>
    <row r="3994" spans="2:20" x14ac:dyDescent="0.25">
      <c r="B3994" s="36" t="s">
        <v>227</v>
      </c>
      <c r="C3994" s="37" t="s">
        <v>227</v>
      </c>
      <c r="D3994" s="37" t="s">
        <v>224</v>
      </c>
      <c r="E3994" s="37" t="s">
        <v>193</v>
      </c>
      <c r="F3994" s="37" t="s">
        <v>166</v>
      </c>
      <c r="G3994" s="38" t="str">
        <f t="shared" si="589"/>
        <v>4.4.94.52.44</v>
      </c>
      <c r="H3994" s="23" t="s">
        <v>395</v>
      </c>
      <c r="I3994" s="38" t="str">
        <f t="shared" si="588"/>
        <v>A</v>
      </c>
      <c r="J3994" s="38">
        <f t="shared" si="590"/>
        <v>5</v>
      </c>
      <c r="K3994" s="39" t="s">
        <v>47</v>
      </c>
      <c r="L3994" s="38" t="s">
        <v>770</v>
      </c>
      <c r="M3994" s="38" t="s">
        <v>545</v>
      </c>
      <c r="N3994" s="59" t="s">
        <v>549</v>
      </c>
      <c r="O3994" s="62" t="s">
        <v>554</v>
      </c>
      <c r="T3994" s="6"/>
    </row>
    <row r="3995" spans="2:20" x14ac:dyDescent="0.25">
      <c r="B3995" s="36" t="s">
        <v>227</v>
      </c>
      <c r="C3995" s="37" t="s">
        <v>227</v>
      </c>
      <c r="D3995" s="37" t="s">
        <v>224</v>
      </c>
      <c r="E3995" s="37" t="s">
        <v>193</v>
      </c>
      <c r="F3995" s="37" t="s">
        <v>168</v>
      </c>
      <c r="G3995" s="38" t="str">
        <f t="shared" si="589"/>
        <v>4.4.94.52.46</v>
      </c>
      <c r="H3995" s="23" t="s">
        <v>396</v>
      </c>
      <c r="I3995" s="38" t="str">
        <f t="shared" si="588"/>
        <v>A</v>
      </c>
      <c r="J3995" s="38">
        <f t="shared" si="590"/>
        <v>5</v>
      </c>
      <c r="K3995" s="39" t="s">
        <v>47</v>
      </c>
      <c r="L3995" s="38" t="s">
        <v>770</v>
      </c>
      <c r="M3995" s="38" t="s">
        <v>545</v>
      </c>
      <c r="N3995" s="59" t="s">
        <v>549</v>
      </c>
      <c r="O3995" s="62" t="s">
        <v>554</v>
      </c>
      <c r="T3995" s="6"/>
    </row>
    <row r="3996" spans="2:20" x14ac:dyDescent="0.25">
      <c r="B3996" s="36" t="s">
        <v>227</v>
      </c>
      <c r="C3996" s="37" t="s">
        <v>227</v>
      </c>
      <c r="D3996" s="37" t="s">
        <v>224</v>
      </c>
      <c r="E3996" s="37" t="s">
        <v>193</v>
      </c>
      <c r="F3996" s="37" t="s">
        <v>170</v>
      </c>
      <c r="G3996" s="38" t="str">
        <f t="shared" si="589"/>
        <v>4.4.94.52.48</v>
      </c>
      <c r="H3996" s="23" t="s">
        <v>249</v>
      </c>
      <c r="I3996" s="38" t="str">
        <f t="shared" si="588"/>
        <v>A</v>
      </c>
      <c r="J3996" s="38">
        <f t="shared" si="590"/>
        <v>5</v>
      </c>
      <c r="K3996" s="39" t="s">
        <v>47</v>
      </c>
      <c r="L3996" s="38" t="s">
        <v>770</v>
      </c>
      <c r="M3996" s="38" t="s">
        <v>545</v>
      </c>
      <c r="N3996" s="59" t="s">
        <v>549</v>
      </c>
      <c r="O3996" s="62" t="s">
        <v>554</v>
      </c>
      <c r="T3996" s="6"/>
    </row>
    <row r="3997" spans="2:20" x14ac:dyDescent="0.25">
      <c r="B3997" s="36" t="s">
        <v>227</v>
      </c>
      <c r="C3997" s="37" t="s">
        <v>227</v>
      </c>
      <c r="D3997" s="37" t="s">
        <v>224</v>
      </c>
      <c r="E3997" s="37" t="s">
        <v>193</v>
      </c>
      <c r="F3997" s="37" t="s">
        <v>157</v>
      </c>
      <c r="G3997" s="38" t="str">
        <f t="shared" si="589"/>
        <v>4.4.94.52.50</v>
      </c>
      <c r="H3997" s="23" t="s">
        <v>397</v>
      </c>
      <c r="I3997" s="38" t="str">
        <f t="shared" si="588"/>
        <v>A</v>
      </c>
      <c r="J3997" s="38">
        <f t="shared" si="590"/>
        <v>5</v>
      </c>
      <c r="K3997" s="39" t="s">
        <v>47</v>
      </c>
      <c r="L3997" s="38" t="s">
        <v>770</v>
      </c>
      <c r="M3997" s="38" t="s">
        <v>545</v>
      </c>
      <c r="N3997" s="59" t="s">
        <v>549</v>
      </c>
      <c r="O3997" s="62" t="s">
        <v>554</v>
      </c>
      <c r="T3997" s="6"/>
    </row>
    <row r="3998" spans="2:20" x14ac:dyDescent="0.25">
      <c r="B3998" s="36" t="s">
        <v>227</v>
      </c>
      <c r="C3998" s="37" t="s">
        <v>227</v>
      </c>
      <c r="D3998" s="37" t="s">
        <v>224</v>
      </c>
      <c r="E3998" s="37" t="s">
        <v>193</v>
      </c>
      <c r="F3998" s="37" t="s">
        <v>192</v>
      </c>
      <c r="G3998" s="38" t="str">
        <f t="shared" si="589"/>
        <v>4.4.94.52.51</v>
      </c>
      <c r="H3998" s="23" t="s">
        <v>398</v>
      </c>
      <c r="I3998" s="38" t="str">
        <f t="shared" si="588"/>
        <v>A</v>
      </c>
      <c r="J3998" s="38">
        <f t="shared" si="590"/>
        <v>5</v>
      </c>
      <c r="K3998" s="39" t="s">
        <v>47</v>
      </c>
      <c r="L3998" s="38" t="s">
        <v>770</v>
      </c>
      <c r="M3998" s="38" t="s">
        <v>545</v>
      </c>
      <c r="N3998" s="59" t="s">
        <v>549</v>
      </c>
      <c r="O3998" s="62" t="s">
        <v>554</v>
      </c>
      <c r="T3998" s="6"/>
    </row>
    <row r="3999" spans="2:20" x14ac:dyDescent="0.25">
      <c r="B3999" s="36" t="s">
        <v>227</v>
      </c>
      <c r="C3999" s="37" t="s">
        <v>227</v>
      </c>
      <c r="D3999" s="37" t="s">
        <v>224</v>
      </c>
      <c r="E3999" s="37" t="s">
        <v>193</v>
      </c>
      <c r="F3999" s="37" t="s">
        <v>193</v>
      </c>
      <c r="G3999" s="38" t="str">
        <f t="shared" si="589"/>
        <v>4.4.94.52.52</v>
      </c>
      <c r="H3999" s="23" t="s">
        <v>250</v>
      </c>
      <c r="I3999" s="38" t="str">
        <f t="shared" si="588"/>
        <v>A</v>
      </c>
      <c r="J3999" s="38">
        <f t="shared" si="590"/>
        <v>5</v>
      </c>
      <c r="K3999" s="39" t="s">
        <v>47</v>
      </c>
      <c r="L3999" s="38" t="s">
        <v>770</v>
      </c>
      <c r="M3999" s="38" t="s">
        <v>545</v>
      </c>
      <c r="N3999" s="59" t="s">
        <v>549</v>
      </c>
      <c r="O3999" s="62" t="s">
        <v>554</v>
      </c>
      <c r="T3999" s="6"/>
    </row>
    <row r="4000" spans="2:20" x14ac:dyDescent="0.25">
      <c r="B4000" s="36" t="s">
        <v>227</v>
      </c>
      <c r="C4000" s="37" t="s">
        <v>227</v>
      </c>
      <c r="D4000" s="37" t="s">
        <v>224</v>
      </c>
      <c r="E4000" s="37" t="s">
        <v>193</v>
      </c>
      <c r="F4000" s="37" t="s">
        <v>194</v>
      </c>
      <c r="G4000" s="38" t="str">
        <f t="shared" si="589"/>
        <v>4.4.94.52.53</v>
      </c>
      <c r="H4000" s="23" t="s">
        <v>399</v>
      </c>
      <c r="I4000" s="38" t="str">
        <f t="shared" si="588"/>
        <v>A</v>
      </c>
      <c r="J4000" s="38">
        <f t="shared" si="590"/>
        <v>5</v>
      </c>
      <c r="K4000" s="39" t="s">
        <v>47</v>
      </c>
      <c r="L4000" s="38" t="s">
        <v>770</v>
      </c>
      <c r="M4000" s="38" t="s">
        <v>545</v>
      </c>
      <c r="N4000" s="59" t="s">
        <v>549</v>
      </c>
      <c r="O4000" s="62" t="s">
        <v>554</v>
      </c>
      <c r="T4000" s="6"/>
    </row>
    <row r="4001" spans="2:20" x14ac:dyDescent="0.25">
      <c r="B4001" s="36" t="s">
        <v>227</v>
      </c>
      <c r="C4001" s="37" t="s">
        <v>227</v>
      </c>
      <c r="D4001" s="37" t="s">
        <v>224</v>
      </c>
      <c r="E4001" s="37" t="s">
        <v>193</v>
      </c>
      <c r="F4001" s="37" t="s">
        <v>195</v>
      </c>
      <c r="G4001" s="38" t="str">
        <f t="shared" si="589"/>
        <v>4.4.94.52.54</v>
      </c>
      <c r="H4001" s="23" t="s">
        <v>400</v>
      </c>
      <c r="I4001" s="38" t="str">
        <f t="shared" si="588"/>
        <v>A</v>
      </c>
      <c r="J4001" s="38">
        <f t="shared" si="590"/>
        <v>5</v>
      </c>
      <c r="K4001" s="39" t="s">
        <v>47</v>
      </c>
      <c r="L4001" s="38" t="s">
        <v>770</v>
      </c>
      <c r="M4001" s="38" t="s">
        <v>545</v>
      </c>
      <c r="N4001" s="59" t="s">
        <v>549</v>
      </c>
      <c r="O4001" s="62" t="s">
        <v>554</v>
      </c>
      <c r="T4001" s="6"/>
    </row>
    <row r="4002" spans="2:20" x14ac:dyDescent="0.25">
      <c r="B4002" s="36" t="s">
        <v>227</v>
      </c>
      <c r="C4002" s="37" t="s">
        <v>227</v>
      </c>
      <c r="D4002" s="37" t="s">
        <v>224</v>
      </c>
      <c r="E4002" s="37" t="s">
        <v>193</v>
      </c>
      <c r="F4002" s="37" t="s">
        <v>196</v>
      </c>
      <c r="G4002" s="38" t="str">
        <f t="shared" si="589"/>
        <v>4.4.94.52.56</v>
      </c>
      <c r="H4002" s="23" t="s">
        <v>401</v>
      </c>
      <c r="I4002" s="38" t="str">
        <f t="shared" si="588"/>
        <v>A</v>
      </c>
      <c r="J4002" s="38">
        <f t="shared" si="590"/>
        <v>5</v>
      </c>
      <c r="K4002" s="39" t="s">
        <v>47</v>
      </c>
      <c r="L4002" s="38" t="s">
        <v>770</v>
      </c>
      <c r="M4002" s="38" t="s">
        <v>545</v>
      </c>
      <c r="N4002" s="59" t="s">
        <v>549</v>
      </c>
      <c r="O4002" s="62" t="s">
        <v>554</v>
      </c>
      <c r="T4002" s="6"/>
    </row>
    <row r="4003" spans="2:20" x14ac:dyDescent="0.25">
      <c r="B4003" s="36" t="s">
        <v>227</v>
      </c>
      <c r="C4003" s="37" t="s">
        <v>227</v>
      </c>
      <c r="D4003" s="37" t="s">
        <v>224</v>
      </c>
      <c r="E4003" s="37" t="s">
        <v>193</v>
      </c>
      <c r="F4003" s="37" t="s">
        <v>228</v>
      </c>
      <c r="G4003" s="38" t="str">
        <f t="shared" si="589"/>
        <v>4.4.94.52.57</v>
      </c>
      <c r="H4003" s="23" t="s">
        <v>402</v>
      </c>
      <c r="I4003" s="38" t="str">
        <f t="shared" si="588"/>
        <v>A</v>
      </c>
      <c r="J4003" s="38">
        <f t="shared" si="590"/>
        <v>5</v>
      </c>
      <c r="K4003" s="39" t="s">
        <v>47</v>
      </c>
      <c r="L4003" s="38" t="s">
        <v>770</v>
      </c>
      <c r="M4003" s="38" t="s">
        <v>545</v>
      </c>
      <c r="N4003" s="59" t="s">
        <v>549</v>
      </c>
      <c r="O4003" s="62" t="s">
        <v>554</v>
      </c>
      <c r="T4003" s="6"/>
    </row>
    <row r="4004" spans="2:20" x14ac:dyDescent="0.25">
      <c r="B4004" s="36" t="s">
        <v>227</v>
      </c>
      <c r="C4004" s="37" t="s">
        <v>227</v>
      </c>
      <c r="D4004" s="37" t="s">
        <v>224</v>
      </c>
      <c r="E4004" s="37" t="s">
        <v>193</v>
      </c>
      <c r="F4004" s="37" t="s">
        <v>197</v>
      </c>
      <c r="G4004" s="38" t="str">
        <f t="shared" si="589"/>
        <v>4.4.94.52.58</v>
      </c>
      <c r="H4004" s="23" t="s">
        <v>403</v>
      </c>
      <c r="I4004" s="38" t="str">
        <f t="shared" si="588"/>
        <v>A</v>
      </c>
      <c r="J4004" s="38">
        <f t="shared" si="590"/>
        <v>5</v>
      </c>
      <c r="K4004" s="39" t="s">
        <v>47</v>
      </c>
      <c r="L4004" s="38" t="s">
        <v>770</v>
      </c>
      <c r="M4004" s="38" t="s">
        <v>545</v>
      </c>
      <c r="N4004" s="59" t="s">
        <v>549</v>
      </c>
      <c r="O4004" s="62" t="s">
        <v>554</v>
      </c>
      <c r="T4004" s="6"/>
    </row>
    <row r="4005" spans="2:20" x14ac:dyDescent="0.25">
      <c r="B4005" s="36" t="s">
        <v>227</v>
      </c>
      <c r="C4005" s="37" t="s">
        <v>227</v>
      </c>
      <c r="D4005" s="37" t="s">
        <v>224</v>
      </c>
      <c r="E4005" s="37" t="s">
        <v>193</v>
      </c>
      <c r="F4005" s="37" t="s">
        <v>190</v>
      </c>
      <c r="G4005" s="38" t="str">
        <f t="shared" si="589"/>
        <v>4.4.94.52.60</v>
      </c>
      <c r="H4005" s="23" t="s">
        <v>404</v>
      </c>
      <c r="I4005" s="38" t="str">
        <f t="shared" si="588"/>
        <v>A</v>
      </c>
      <c r="J4005" s="38">
        <f t="shared" si="590"/>
        <v>5</v>
      </c>
      <c r="K4005" s="39" t="s">
        <v>47</v>
      </c>
      <c r="L4005" s="38" t="s">
        <v>770</v>
      </c>
      <c r="M4005" s="38" t="s">
        <v>545</v>
      </c>
      <c r="N4005" s="59" t="s">
        <v>549</v>
      </c>
      <c r="O4005" s="62" t="s">
        <v>554</v>
      </c>
      <c r="T4005" s="6"/>
    </row>
    <row r="4006" spans="2:20" x14ac:dyDescent="0.25">
      <c r="B4006" s="36" t="s">
        <v>227</v>
      </c>
      <c r="C4006" s="37" t="s">
        <v>227</v>
      </c>
      <c r="D4006" s="37" t="s">
        <v>224</v>
      </c>
      <c r="E4006" s="37" t="s">
        <v>193</v>
      </c>
      <c r="F4006" s="37" t="s">
        <v>219</v>
      </c>
      <c r="G4006" s="38" t="str">
        <f t="shared" si="589"/>
        <v>4.4.94.52.83</v>
      </c>
      <c r="H4006" s="23" t="s">
        <v>405</v>
      </c>
      <c r="I4006" s="38" t="str">
        <f t="shared" si="588"/>
        <v>A</v>
      </c>
      <c r="J4006" s="38">
        <f t="shared" si="590"/>
        <v>5</v>
      </c>
      <c r="K4006" s="39" t="s">
        <v>47</v>
      </c>
      <c r="L4006" s="38" t="s">
        <v>770</v>
      </c>
      <c r="M4006" s="38" t="s">
        <v>545</v>
      </c>
      <c r="N4006" s="59" t="s">
        <v>549</v>
      </c>
      <c r="O4006" s="62" t="s">
        <v>554</v>
      </c>
      <c r="T4006" s="6"/>
    </row>
    <row r="4007" spans="2:20" x14ac:dyDescent="0.25">
      <c r="B4007" s="36" t="s">
        <v>227</v>
      </c>
      <c r="C4007" s="37" t="s">
        <v>227</v>
      </c>
      <c r="D4007" s="37" t="s">
        <v>224</v>
      </c>
      <c r="E4007" s="37" t="s">
        <v>193</v>
      </c>
      <c r="F4007" s="37" t="s">
        <v>221</v>
      </c>
      <c r="G4007" s="38" t="str">
        <f t="shared" si="589"/>
        <v>4.4.94.52.87</v>
      </c>
      <c r="H4007" s="23" t="s">
        <v>721</v>
      </c>
      <c r="I4007" s="38" t="str">
        <f t="shared" si="588"/>
        <v>A</v>
      </c>
      <c r="J4007" s="38">
        <f t="shared" si="590"/>
        <v>5</v>
      </c>
      <c r="K4007" s="39" t="s">
        <v>47</v>
      </c>
      <c r="L4007" s="38" t="s">
        <v>770</v>
      </c>
      <c r="M4007" s="38" t="s">
        <v>545</v>
      </c>
      <c r="N4007" s="59" t="s">
        <v>549</v>
      </c>
      <c r="O4007" s="62" t="s">
        <v>554</v>
      </c>
      <c r="T4007" s="6"/>
    </row>
    <row r="4008" spans="2:20" x14ac:dyDescent="0.25">
      <c r="B4008" s="36" t="s">
        <v>227</v>
      </c>
      <c r="C4008" s="37" t="s">
        <v>227</v>
      </c>
      <c r="D4008" s="37" t="s">
        <v>224</v>
      </c>
      <c r="E4008" s="37" t="s">
        <v>193</v>
      </c>
      <c r="F4008" s="37" t="s">
        <v>222</v>
      </c>
      <c r="G4008" s="38" t="str">
        <f t="shared" si="589"/>
        <v>4.4.94.52.89</v>
      </c>
      <c r="H4008" s="23" t="s">
        <v>406</v>
      </c>
      <c r="I4008" s="38" t="str">
        <f t="shared" si="588"/>
        <v>A</v>
      </c>
      <c r="J4008" s="38">
        <f t="shared" si="590"/>
        <v>5</v>
      </c>
      <c r="K4008" s="39" t="s">
        <v>47</v>
      </c>
      <c r="L4008" s="38" t="s">
        <v>770</v>
      </c>
      <c r="M4008" s="38" t="s">
        <v>545</v>
      </c>
      <c r="N4008" s="59" t="s">
        <v>549</v>
      </c>
      <c r="O4008" s="62" t="s">
        <v>554</v>
      </c>
      <c r="T4008" s="6"/>
    </row>
    <row r="4009" spans="2:20" x14ac:dyDescent="0.25">
      <c r="B4009" s="36" t="s">
        <v>227</v>
      </c>
      <c r="C4009" s="37" t="s">
        <v>227</v>
      </c>
      <c r="D4009" s="37" t="s">
        <v>224</v>
      </c>
      <c r="E4009" s="37" t="s">
        <v>193</v>
      </c>
      <c r="F4009" s="37" t="s">
        <v>226</v>
      </c>
      <c r="G4009" s="38" t="str">
        <f t="shared" si="589"/>
        <v>4.4.94.52.96</v>
      </c>
      <c r="H4009" s="23" t="s">
        <v>722</v>
      </c>
      <c r="I4009" s="38" t="str">
        <f t="shared" si="588"/>
        <v>A</v>
      </c>
      <c r="J4009" s="38">
        <f t="shared" si="590"/>
        <v>5</v>
      </c>
      <c r="K4009" s="39" t="s">
        <v>47</v>
      </c>
      <c r="L4009" s="38" t="s">
        <v>770</v>
      </c>
      <c r="M4009" s="38" t="s">
        <v>545</v>
      </c>
      <c r="N4009" s="59" t="s">
        <v>549</v>
      </c>
      <c r="O4009" s="62" t="s">
        <v>554</v>
      </c>
      <c r="T4009" s="6"/>
    </row>
    <row r="4010" spans="2:20" x14ac:dyDescent="0.25">
      <c r="B4010" s="36" t="s">
        <v>227</v>
      </c>
      <c r="C4010" s="37" t="s">
        <v>227</v>
      </c>
      <c r="D4010" s="37" t="s">
        <v>224</v>
      </c>
      <c r="E4010" s="37" t="s">
        <v>193</v>
      </c>
      <c r="F4010" s="37" t="s">
        <v>191</v>
      </c>
      <c r="G4010" s="38" t="str">
        <f t="shared" si="589"/>
        <v>4.4.94.52.99</v>
      </c>
      <c r="H4010" s="23" t="s">
        <v>714</v>
      </c>
      <c r="I4010" s="38" t="str">
        <f t="shared" si="588"/>
        <v>A</v>
      </c>
      <c r="J4010" s="38">
        <f t="shared" si="590"/>
        <v>5</v>
      </c>
      <c r="K4010" s="39" t="s">
        <v>47</v>
      </c>
      <c r="L4010" s="38" t="s">
        <v>770</v>
      </c>
      <c r="M4010" s="38" t="s">
        <v>545</v>
      </c>
      <c r="N4010" s="59" t="s">
        <v>549</v>
      </c>
      <c r="O4010" s="62" t="s">
        <v>554</v>
      </c>
      <c r="T4010" s="6"/>
    </row>
    <row r="4011" spans="2:20" x14ac:dyDescent="0.25">
      <c r="B4011" s="30" t="s">
        <v>227</v>
      </c>
      <c r="C4011" s="31" t="s">
        <v>227</v>
      </c>
      <c r="D4011" s="31" t="s">
        <v>224</v>
      </c>
      <c r="E4011" s="31" t="s">
        <v>199</v>
      </c>
      <c r="F4011" s="31" t="s">
        <v>186</v>
      </c>
      <c r="G4011" s="32" t="str">
        <f t="shared" si="589"/>
        <v>4.4.94.61.00</v>
      </c>
      <c r="H4011" s="41" t="s">
        <v>121</v>
      </c>
      <c r="I4011" s="34" t="str">
        <f t="shared" si="588"/>
        <v>S</v>
      </c>
      <c r="J4011" s="32">
        <f t="shared" si="590"/>
        <v>4</v>
      </c>
      <c r="K4011" s="35" t="s">
        <v>46</v>
      </c>
      <c r="L4011" s="32" t="s">
        <v>770</v>
      </c>
      <c r="M4011" s="32" t="s">
        <v>545</v>
      </c>
      <c r="N4011" s="59" t="s">
        <v>549</v>
      </c>
      <c r="O4011" s="61" t="s">
        <v>554</v>
      </c>
      <c r="T4011" s="6"/>
    </row>
    <row r="4012" spans="2:20" x14ac:dyDescent="0.25">
      <c r="B4012" s="36" t="s">
        <v>227</v>
      </c>
      <c r="C4012" s="37" t="s">
        <v>227</v>
      </c>
      <c r="D4012" s="37" t="s">
        <v>224</v>
      </c>
      <c r="E4012" s="37" t="s">
        <v>199</v>
      </c>
      <c r="F4012" s="37" t="s">
        <v>173</v>
      </c>
      <c r="G4012" s="38" t="str">
        <f t="shared" si="589"/>
        <v>4.4.94.61.01</v>
      </c>
      <c r="H4012" s="23" t="s">
        <v>723</v>
      </c>
      <c r="I4012" s="38" t="str">
        <f t="shared" si="588"/>
        <v>A</v>
      </c>
      <c r="J4012" s="38">
        <f t="shared" si="590"/>
        <v>5</v>
      </c>
      <c r="K4012" s="39" t="s">
        <v>47</v>
      </c>
      <c r="L4012" s="38" t="s">
        <v>770</v>
      </c>
      <c r="M4012" s="38" t="s">
        <v>545</v>
      </c>
      <c r="N4012" s="59" t="s">
        <v>549</v>
      </c>
      <c r="O4012" s="62" t="s">
        <v>554</v>
      </c>
      <c r="T4012" s="6"/>
    </row>
    <row r="4013" spans="2:20" x14ac:dyDescent="0.25">
      <c r="B4013" s="36" t="s">
        <v>227</v>
      </c>
      <c r="C4013" s="37" t="s">
        <v>227</v>
      </c>
      <c r="D4013" s="37" t="s">
        <v>224</v>
      </c>
      <c r="E4013" s="37" t="s">
        <v>199</v>
      </c>
      <c r="F4013" s="37" t="s">
        <v>138</v>
      </c>
      <c r="G4013" s="38" t="str">
        <f t="shared" si="589"/>
        <v>4.4.94.61.02</v>
      </c>
      <c r="H4013" s="23" t="s">
        <v>729</v>
      </c>
      <c r="I4013" s="38" t="str">
        <f t="shared" si="588"/>
        <v>A</v>
      </c>
      <c r="J4013" s="38">
        <f t="shared" si="590"/>
        <v>5</v>
      </c>
      <c r="K4013" s="39" t="s">
        <v>47</v>
      </c>
      <c r="L4013" s="38" t="s">
        <v>770</v>
      </c>
      <c r="M4013" s="38" t="s">
        <v>545</v>
      </c>
      <c r="N4013" s="59" t="s">
        <v>549</v>
      </c>
      <c r="O4013" s="62" t="s">
        <v>554</v>
      </c>
      <c r="T4013" s="6"/>
    </row>
    <row r="4014" spans="2:20" x14ac:dyDescent="0.25">
      <c r="B4014" s="36" t="s">
        <v>227</v>
      </c>
      <c r="C4014" s="37" t="s">
        <v>227</v>
      </c>
      <c r="D4014" s="37" t="s">
        <v>224</v>
      </c>
      <c r="E4014" s="37" t="s">
        <v>199</v>
      </c>
      <c r="F4014" s="37" t="s">
        <v>139</v>
      </c>
      <c r="G4014" s="38" t="str">
        <f t="shared" si="589"/>
        <v>4.4.94.61.03</v>
      </c>
      <c r="H4014" s="23" t="s">
        <v>724</v>
      </c>
      <c r="I4014" s="38" t="str">
        <f t="shared" si="588"/>
        <v>A</v>
      </c>
      <c r="J4014" s="38">
        <f t="shared" si="590"/>
        <v>5</v>
      </c>
      <c r="K4014" s="39" t="s">
        <v>47</v>
      </c>
      <c r="L4014" s="38" t="s">
        <v>770</v>
      </c>
      <c r="M4014" s="38" t="s">
        <v>545</v>
      </c>
      <c r="N4014" s="59" t="s">
        <v>549</v>
      </c>
      <c r="O4014" s="62" t="s">
        <v>554</v>
      </c>
      <c r="T4014" s="6"/>
    </row>
    <row r="4015" spans="2:20" x14ac:dyDescent="0.25">
      <c r="B4015" s="36" t="s">
        <v>227</v>
      </c>
      <c r="C4015" s="37" t="s">
        <v>227</v>
      </c>
      <c r="D4015" s="37" t="s">
        <v>224</v>
      </c>
      <c r="E4015" s="37" t="s">
        <v>199</v>
      </c>
      <c r="F4015" s="37" t="s">
        <v>140</v>
      </c>
      <c r="G4015" s="38" t="str">
        <f t="shared" si="589"/>
        <v>4.4.94.61.04</v>
      </c>
      <c r="H4015" s="23" t="s">
        <v>799</v>
      </c>
      <c r="I4015" s="38" t="str">
        <f t="shared" si="588"/>
        <v>A</v>
      </c>
      <c r="J4015" s="38">
        <f t="shared" si="590"/>
        <v>5</v>
      </c>
      <c r="K4015" s="39" t="s">
        <v>47</v>
      </c>
      <c r="L4015" s="38" t="s">
        <v>770</v>
      </c>
      <c r="M4015" s="38" t="s">
        <v>545</v>
      </c>
      <c r="N4015" s="59" t="s">
        <v>549</v>
      </c>
      <c r="O4015" s="62" t="s">
        <v>554</v>
      </c>
      <c r="T4015" s="6"/>
    </row>
    <row r="4016" spans="2:20" x14ac:dyDescent="0.25">
      <c r="B4016" s="36" t="s">
        <v>227</v>
      </c>
      <c r="C4016" s="37" t="s">
        <v>227</v>
      </c>
      <c r="D4016" s="37" t="s">
        <v>224</v>
      </c>
      <c r="E4016" s="37" t="s">
        <v>199</v>
      </c>
      <c r="F4016" s="37" t="s">
        <v>142</v>
      </c>
      <c r="G4016" s="38" t="str">
        <f t="shared" si="589"/>
        <v>4.4.94.61.06</v>
      </c>
      <c r="H4016" s="23" t="s">
        <v>725</v>
      </c>
      <c r="I4016" s="38" t="str">
        <f t="shared" si="588"/>
        <v>A</v>
      </c>
      <c r="J4016" s="38">
        <f t="shared" si="590"/>
        <v>5</v>
      </c>
      <c r="K4016" s="39" t="s">
        <v>47</v>
      </c>
      <c r="L4016" s="38" t="s">
        <v>770</v>
      </c>
      <c r="M4016" s="38" t="s">
        <v>545</v>
      </c>
      <c r="N4016" s="59" t="s">
        <v>549</v>
      </c>
      <c r="O4016" s="62" t="s">
        <v>554</v>
      </c>
      <c r="T4016" s="6"/>
    </row>
    <row r="4017" spans="2:20" x14ac:dyDescent="0.25">
      <c r="B4017" s="36" t="s">
        <v>227</v>
      </c>
      <c r="C4017" s="37" t="s">
        <v>227</v>
      </c>
      <c r="D4017" s="37" t="s">
        <v>224</v>
      </c>
      <c r="E4017" s="37" t="s">
        <v>199</v>
      </c>
      <c r="F4017" s="37" t="s">
        <v>143</v>
      </c>
      <c r="G4017" s="38" t="str">
        <f t="shared" si="589"/>
        <v>4.4.94.61.07</v>
      </c>
      <c r="H4017" s="23" t="s">
        <v>726</v>
      </c>
      <c r="I4017" s="38" t="str">
        <f t="shared" si="588"/>
        <v>A</v>
      </c>
      <c r="J4017" s="38">
        <f t="shared" si="590"/>
        <v>5</v>
      </c>
      <c r="K4017" s="39" t="s">
        <v>47</v>
      </c>
      <c r="L4017" s="38" t="s">
        <v>770</v>
      </c>
      <c r="M4017" s="38" t="s">
        <v>545</v>
      </c>
      <c r="N4017" s="59" t="s">
        <v>549</v>
      </c>
      <c r="O4017" s="62" t="s">
        <v>554</v>
      </c>
      <c r="T4017" s="6"/>
    </row>
    <row r="4018" spans="2:20" x14ac:dyDescent="0.25">
      <c r="B4018" s="36" t="s">
        <v>227</v>
      </c>
      <c r="C4018" s="37" t="s">
        <v>227</v>
      </c>
      <c r="D4018" s="37" t="s">
        <v>224</v>
      </c>
      <c r="E4018" s="37" t="s">
        <v>199</v>
      </c>
      <c r="F4018" s="37" t="s">
        <v>144</v>
      </c>
      <c r="G4018" s="38" t="str">
        <f t="shared" si="589"/>
        <v>4.4.94.61.08</v>
      </c>
      <c r="H4018" s="23" t="s">
        <v>727</v>
      </c>
      <c r="I4018" s="38" t="str">
        <f t="shared" si="588"/>
        <v>A</v>
      </c>
      <c r="J4018" s="38">
        <f t="shared" si="590"/>
        <v>5</v>
      </c>
      <c r="K4018" s="39" t="s">
        <v>47</v>
      </c>
      <c r="L4018" s="38" t="s">
        <v>770</v>
      </c>
      <c r="M4018" s="38" t="s">
        <v>545</v>
      </c>
      <c r="N4018" s="59" t="s">
        <v>549</v>
      </c>
      <c r="O4018" s="62" t="s">
        <v>554</v>
      </c>
      <c r="T4018" s="6"/>
    </row>
    <row r="4019" spans="2:20" x14ac:dyDescent="0.25">
      <c r="B4019" s="36" t="s">
        <v>227</v>
      </c>
      <c r="C4019" s="37" t="s">
        <v>227</v>
      </c>
      <c r="D4019" s="37" t="s">
        <v>224</v>
      </c>
      <c r="E4019" s="37" t="s">
        <v>199</v>
      </c>
      <c r="F4019" s="37" t="s">
        <v>185</v>
      </c>
      <c r="G4019" s="38" t="str">
        <f t="shared" si="589"/>
        <v>4.4.94.61.92</v>
      </c>
      <c r="H4019" s="23" t="s">
        <v>730</v>
      </c>
      <c r="I4019" s="38" t="str">
        <f t="shared" si="588"/>
        <v>A</v>
      </c>
      <c r="J4019" s="38">
        <f t="shared" si="590"/>
        <v>5</v>
      </c>
      <c r="K4019" s="39" t="s">
        <v>47</v>
      </c>
      <c r="L4019" s="38" t="s">
        <v>770</v>
      </c>
      <c r="M4019" s="38" t="s">
        <v>545</v>
      </c>
      <c r="N4019" s="59" t="s">
        <v>549</v>
      </c>
      <c r="O4019" s="62" t="s">
        <v>554</v>
      </c>
      <c r="T4019" s="6"/>
    </row>
    <row r="4020" spans="2:20" x14ac:dyDescent="0.25">
      <c r="B4020" s="36" t="s">
        <v>227</v>
      </c>
      <c r="C4020" s="37" t="s">
        <v>227</v>
      </c>
      <c r="D4020" s="37" t="s">
        <v>224</v>
      </c>
      <c r="E4020" s="37" t="s">
        <v>199</v>
      </c>
      <c r="F4020" s="37" t="s">
        <v>191</v>
      </c>
      <c r="G4020" s="38" t="str">
        <f t="shared" si="589"/>
        <v>4.4.94.61.99</v>
      </c>
      <c r="H4020" s="23" t="s">
        <v>728</v>
      </c>
      <c r="I4020" s="38" t="str">
        <f t="shared" si="588"/>
        <v>A</v>
      </c>
      <c r="J4020" s="38">
        <f t="shared" si="590"/>
        <v>5</v>
      </c>
      <c r="K4020" s="39" t="s">
        <v>47</v>
      </c>
      <c r="L4020" s="38" t="s">
        <v>770</v>
      </c>
      <c r="M4020" s="38" t="s">
        <v>545</v>
      </c>
      <c r="N4020" s="59" t="s">
        <v>549</v>
      </c>
      <c r="O4020" s="62" t="s">
        <v>554</v>
      </c>
      <c r="T4020" s="6"/>
    </row>
    <row r="4021" spans="2:20" ht="30" x14ac:dyDescent="0.25">
      <c r="B4021" s="30" t="s">
        <v>227</v>
      </c>
      <c r="C4021" s="31" t="s">
        <v>227</v>
      </c>
      <c r="D4021" s="31" t="s">
        <v>225</v>
      </c>
      <c r="E4021" s="31" t="s">
        <v>186</v>
      </c>
      <c r="F4021" s="31" t="s">
        <v>186</v>
      </c>
      <c r="G4021" s="32" t="str">
        <f t="shared" si="589"/>
        <v>4.4.95.00.00</v>
      </c>
      <c r="H4021" s="41" t="s">
        <v>659</v>
      </c>
      <c r="I4021" s="32" t="str">
        <f t="shared" si="588"/>
        <v>S</v>
      </c>
      <c r="J4021" s="32">
        <f t="shared" si="590"/>
        <v>3</v>
      </c>
      <c r="K4021" s="35" t="s">
        <v>43</v>
      </c>
      <c r="L4021" s="38" t="s">
        <v>770</v>
      </c>
      <c r="M4021" s="32" t="s">
        <v>544</v>
      </c>
      <c r="N4021" s="59" t="s">
        <v>549</v>
      </c>
      <c r="O4021" s="61" t="s">
        <v>554</v>
      </c>
      <c r="T4021" s="6"/>
    </row>
    <row r="4022" spans="2:20" x14ac:dyDescent="0.25">
      <c r="B4022" s="30" t="s">
        <v>227</v>
      </c>
      <c r="C4022" s="31" t="s">
        <v>227</v>
      </c>
      <c r="D4022" s="31" t="s">
        <v>225</v>
      </c>
      <c r="E4022" s="31" t="s">
        <v>137</v>
      </c>
      <c r="F4022" s="31" t="s">
        <v>186</v>
      </c>
      <c r="G4022" s="32" t="str">
        <f t="shared" si="589"/>
        <v>4.4.95.30.00</v>
      </c>
      <c r="H4022" s="33" t="s">
        <v>3</v>
      </c>
      <c r="I4022" s="34" t="str">
        <f t="shared" si="588"/>
        <v>S</v>
      </c>
      <c r="J4022" s="32">
        <f t="shared" si="590"/>
        <v>4</v>
      </c>
      <c r="K4022" s="35" t="s">
        <v>46</v>
      </c>
      <c r="L4022" s="32" t="s">
        <v>770</v>
      </c>
      <c r="M4022" s="32" t="s">
        <v>545</v>
      </c>
      <c r="N4022" s="59" t="s">
        <v>549</v>
      </c>
      <c r="O4022" s="61" t="s">
        <v>554</v>
      </c>
      <c r="T4022" s="6"/>
    </row>
    <row r="4023" spans="2:20" x14ac:dyDescent="0.25">
      <c r="B4023" s="36" t="s">
        <v>227</v>
      </c>
      <c r="C4023" s="37" t="s">
        <v>227</v>
      </c>
      <c r="D4023" s="37" t="s">
        <v>225</v>
      </c>
      <c r="E4023" s="37" t="s">
        <v>137</v>
      </c>
      <c r="F4023" s="37" t="s">
        <v>173</v>
      </c>
      <c r="G4023" s="38" t="str">
        <f t="shared" si="589"/>
        <v>4.4.95.30.01</v>
      </c>
      <c r="H4023" s="23" t="s">
        <v>93</v>
      </c>
      <c r="I4023" s="38" t="str">
        <f t="shared" si="588"/>
        <v>A</v>
      </c>
      <c r="J4023" s="38">
        <f t="shared" si="590"/>
        <v>5</v>
      </c>
      <c r="K4023" s="39" t="s">
        <v>47</v>
      </c>
      <c r="L4023" s="38" t="s">
        <v>770</v>
      </c>
      <c r="M4023" s="38" t="s">
        <v>545</v>
      </c>
      <c r="N4023" s="59" t="s">
        <v>549</v>
      </c>
      <c r="O4023" s="62" t="s">
        <v>554</v>
      </c>
      <c r="T4023" s="6"/>
    </row>
    <row r="4024" spans="2:20" x14ac:dyDescent="0.25">
      <c r="B4024" s="36" t="s">
        <v>227</v>
      </c>
      <c r="C4024" s="37" t="s">
        <v>227</v>
      </c>
      <c r="D4024" s="37" t="s">
        <v>225</v>
      </c>
      <c r="E4024" s="37" t="s">
        <v>137</v>
      </c>
      <c r="F4024" s="37" t="s">
        <v>138</v>
      </c>
      <c r="G4024" s="38" t="str">
        <f t="shared" si="589"/>
        <v>4.4.95.30.02</v>
      </c>
      <c r="H4024" s="39" t="s">
        <v>259</v>
      </c>
      <c r="I4024" s="38" t="str">
        <f t="shared" si="588"/>
        <v>A</v>
      </c>
      <c r="J4024" s="38">
        <f t="shared" si="590"/>
        <v>5</v>
      </c>
      <c r="K4024" s="39" t="s">
        <v>47</v>
      </c>
      <c r="L4024" s="38" t="s">
        <v>770</v>
      </c>
      <c r="M4024" s="38" t="s">
        <v>545</v>
      </c>
      <c r="N4024" s="59" t="s">
        <v>549</v>
      </c>
      <c r="O4024" s="62" t="s">
        <v>554</v>
      </c>
      <c r="T4024" s="6"/>
    </row>
    <row r="4025" spans="2:20" x14ac:dyDescent="0.25">
      <c r="B4025" s="36" t="s">
        <v>227</v>
      </c>
      <c r="C4025" s="37" t="s">
        <v>227</v>
      </c>
      <c r="D4025" s="37" t="s">
        <v>225</v>
      </c>
      <c r="E4025" s="37" t="s">
        <v>137</v>
      </c>
      <c r="F4025" s="37" t="s">
        <v>139</v>
      </c>
      <c r="G4025" s="38" t="str">
        <f t="shared" si="589"/>
        <v>4.4.95.30.03</v>
      </c>
      <c r="H4025" s="39" t="s">
        <v>260</v>
      </c>
      <c r="I4025" s="38" t="str">
        <f t="shared" si="588"/>
        <v>A</v>
      </c>
      <c r="J4025" s="38">
        <f t="shared" si="590"/>
        <v>5</v>
      </c>
      <c r="K4025" s="39" t="s">
        <v>47</v>
      </c>
      <c r="L4025" s="38" t="s">
        <v>770</v>
      </c>
      <c r="M4025" s="38" t="s">
        <v>545</v>
      </c>
      <c r="N4025" s="59" t="s">
        <v>549</v>
      </c>
      <c r="O4025" s="62" t="s">
        <v>554</v>
      </c>
      <c r="T4025" s="6"/>
    </row>
    <row r="4026" spans="2:20" x14ac:dyDescent="0.25">
      <c r="B4026" s="36" t="s">
        <v>227</v>
      </c>
      <c r="C4026" s="37" t="s">
        <v>227</v>
      </c>
      <c r="D4026" s="37" t="s">
        <v>225</v>
      </c>
      <c r="E4026" s="37" t="s">
        <v>137</v>
      </c>
      <c r="F4026" s="37" t="s">
        <v>140</v>
      </c>
      <c r="G4026" s="38" t="str">
        <f t="shared" si="589"/>
        <v>4.4.95.30.04</v>
      </c>
      <c r="H4026" s="39" t="s">
        <v>261</v>
      </c>
      <c r="I4026" s="38" t="str">
        <f t="shared" si="588"/>
        <v>A</v>
      </c>
      <c r="J4026" s="38">
        <f t="shared" si="590"/>
        <v>5</v>
      </c>
      <c r="K4026" s="39" t="s">
        <v>47</v>
      </c>
      <c r="L4026" s="38" t="s">
        <v>770</v>
      </c>
      <c r="M4026" s="38" t="s">
        <v>545</v>
      </c>
      <c r="N4026" s="59" t="s">
        <v>549</v>
      </c>
      <c r="O4026" s="62" t="s">
        <v>554</v>
      </c>
      <c r="T4026" s="6"/>
    </row>
    <row r="4027" spans="2:20" x14ac:dyDescent="0.25">
      <c r="B4027" s="36" t="s">
        <v>227</v>
      </c>
      <c r="C4027" s="37" t="s">
        <v>227</v>
      </c>
      <c r="D4027" s="37" t="s">
        <v>225</v>
      </c>
      <c r="E4027" s="37" t="s">
        <v>137</v>
      </c>
      <c r="F4027" s="37" t="s">
        <v>141</v>
      </c>
      <c r="G4027" s="38" t="str">
        <f t="shared" si="589"/>
        <v>4.4.95.30.05</v>
      </c>
      <c r="H4027" s="39" t="s">
        <v>262</v>
      </c>
      <c r="I4027" s="38" t="str">
        <f t="shared" si="588"/>
        <v>A</v>
      </c>
      <c r="J4027" s="38">
        <f t="shared" si="590"/>
        <v>5</v>
      </c>
      <c r="K4027" s="39" t="s">
        <v>47</v>
      </c>
      <c r="L4027" s="38" t="s">
        <v>770</v>
      </c>
      <c r="M4027" s="38" t="s">
        <v>545</v>
      </c>
      <c r="N4027" s="59" t="s">
        <v>549</v>
      </c>
      <c r="O4027" s="62" t="s">
        <v>554</v>
      </c>
      <c r="T4027" s="6"/>
    </row>
    <row r="4028" spans="2:20" x14ac:dyDescent="0.25">
      <c r="B4028" s="36" t="s">
        <v>227</v>
      </c>
      <c r="C4028" s="37" t="s">
        <v>227</v>
      </c>
      <c r="D4028" s="37" t="s">
        <v>225</v>
      </c>
      <c r="E4028" s="37" t="s">
        <v>137</v>
      </c>
      <c r="F4028" s="37" t="s">
        <v>142</v>
      </c>
      <c r="G4028" s="38" t="str">
        <f t="shared" si="589"/>
        <v>4.4.95.30.06</v>
      </c>
      <c r="H4028" s="39" t="s">
        <v>263</v>
      </c>
      <c r="I4028" s="38" t="str">
        <f t="shared" si="588"/>
        <v>A</v>
      </c>
      <c r="J4028" s="38">
        <f t="shared" si="590"/>
        <v>5</v>
      </c>
      <c r="K4028" s="39" t="s">
        <v>47</v>
      </c>
      <c r="L4028" s="38" t="s">
        <v>770</v>
      </c>
      <c r="M4028" s="38" t="s">
        <v>545</v>
      </c>
      <c r="N4028" s="59" t="s">
        <v>549</v>
      </c>
      <c r="O4028" s="62" t="s">
        <v>554</v>
      </c>
      <c r="T4028" s="6"/>
    </row>
    <row r="4029" spans="2:20" x14ac:dyDescent="0.25">
      <c r="B4029" s="36" t="s">
        <v>227</v>
      </c>
      <c r="C4029" s="37" t="s">
        <v>227</v>
      </c>
      <c r="D4029" s="37" t="s">
        <v>225</v>
      </c>
      <c r="E4029" s="37" t="s">
        <v>137</v>
      </c>
      <c r="F4029" s="37" t="s">
        <v>143</v>
      </c>
      <c r="G4029" s="38" t="str">
        <f t="shared" si="589"/>
        <v>4.4.95.30.07</v>
      </c>
      <c r="H4029" s="39" t="s">
        <v>264</v>
      </c>
      <c r="I4029" s="38" t="str">
        <f t="shared" si="588"/>
        <v>A</v>
      </c>
      <c r="J4029" s="38">
        <f t="shared" si="590"/>
        <v>5</v>
      </c>
      <c r="K4029" s="39" t="s">
        <v>47</v>
      </c>
      <c r="L4029" s="38" t="s">
        <v>770</v>
      </c>
      <c r="M4029" s="38" t="s">
        <v>545</v>
      </c>
      <c r="N4029" s="59" t="s">
        <v>549</v>
      </c>
      <c r="O4029" s="62" t="s">
        <v>554</v>
      </c>
      <c r="T4029" s="6"/>
    </row>
    <row r="4030" spans="2:20" x14ac:dyDescent="0.25">
      <c r="B4030" s="36" t="s">
        <v>227</v>
      </c>
      <c r="C4030" s="37" t="s">
        <v>227</v>
      </c>
      <c r="D4030" s="37" t="s">
        <v>225</v>
      </c>
      <c r="E4030" s="37" t="s">
        <v>137</v>
      </c>
      <c r="F4030" s="37" t="s">
        <v>144</v>
      </c>
      <c r="G4030" s="38" t="str">
        <f t="shared" si="589"/>
        <v>4.4.95.30.08</v>
      </c>
      <c r="H4030" s="39" t="s">
        <v>265</v>
      </c>
      <c r="I4030" s="38" t="str">
        <f t="shared" si="588"/>
        <v>A</v>
      </c>
      <c r="J4030" s="38">
        <f t="shared" si="590"/>
        <v>5</v>
      </c>
      <c r="K4030" s="39" t="s">
        <v>47</v>
      </c>
      <c r="L4030" s="38" t="s">
        <v>770</v>
      </c>
      <c r="M4030" s="38" t="s">
        <v>545</v>
      </c>
      <c r="N4030" s="59" t="s">
        <v>549</v>
      </c>
      <c r="O4030" s="62" t="s">
        <v>554</v>
      </c>
      <c r="T4030" s="6"/>
    </row>
    <row r="4031" spans="2:20" x14ac:dyDescent="0.25">
      <c r="B4031" s="36" t="s">
        <v>227</v>
      </c>
      <c r="C4031" s="37" t="s">
        <v>227</v>
      </c>
      <c r="D4031" s="37" t="s">
        <v>225</v>
      </c>
      <c r="E4031" s="37" t="s">
        <v>137</v>
      </c>
      <c r="F4031" s="37" t="s">
        <v>174</v>
      </c>
      <c r="G4031" s="38" t="str">
        <f t="shared" si="589"/>
        <v>4.4.95.30.09</v>
      </c>
      <c r="H4031" s="23" t="s">
        <v>812</v>
      </c>
      <c r="I4031" s="38" t="str">
        <f t="shared" si="588"/>
        <v>A</v>
      </c>
      <c r="J4031" s="38">
        <f t="shared" si="590"/>
        <v>5</v>
      </c>
      <c r="K4031" s="39" t="s">
        <v>47</v>
      </c>
      <c r="L4031" s="38" t="s">
        <v>771</v>
      </c>
      <c r="M4031" s="38" t="s">
        <v>545</v>
      </c>
      <c r="N4031" s="67" t="s">
        <v>814</v>
      </c>
      <c r="O4031" s="62" t="s">
        <v>805</v>
      </c>
      <c r="T4031" s="6"/>
    </row>
    <row r="4032" spans="2:20" x14ac:dyDescent="0.25">
      <c r="B4032" s="36" t="s">
        <v>227</v>
      </c>
      <c r="C4032" s="37" t="s">
        <v>227</v>
      </c>
      <c r="D4032" s="37" t="s">
        <v>225</v>
      </c>
      <c r="E4032" s="37" t="s">
        <v>137</v>
      </c>
      <c r="F4032" s="37" t="s">
        <v>183</v>
      </c>
      <c r="G4032" s="38" t="str">
        <f t="shared" si="589"/>
        <v>4.4.95.30.10</v>
      </c>
      <c r="H4032" s="23" t="s">
        <v>810</v>
      </c>
      <c r="I4032" s="38" t="str">
        <f t="shared" si="588"/>
        <v>A</v>
      </c>
      <c r="J4032" s="38">
        <f t="shared" si="590"/>
        <v>5</v>
      </c>
      <c r="K4032" s="39" t="s">
        <v>47</v>
      </c>
      <c r="L4032" s="38" t="s">
        <v>771</v>
      </c>
      <c r="M4032" s="38" t="s">
        <v>545</v>
      </c>
      <c r="N4032" s="67" t="s">
        <v>814</v>
      </c>
      <c r="O4032" s="62" t="s">
        <v>805</v>
      </c>
      <c r="T4032" s="6"/>
    </row>
    <row r="4033" spans="2:20" x14ac:dyDescent="0.25">
      <c r="B4033" s="36" t="s">
        <v>227</v>
      </c>
      <c r="C4033" s="37" t="s">
        <v>227</v>
      </c>
      <c r="D4033" s="37" t="s">
        <v>225</v>
      </c>
      <c r="E4033" s="37" t="s">
        <v>137</v>
      </c>
      <c r="F4033" s="37" t="s">
        <v>175</v>
      </c>
      <c r="G4033" s="38" t="str">
        <f t="shared" si="589"/>
        <v>4.4.95.30.11</v>
      </c>
      <c r="H4033" s="23" t="s">
        <v>94</v>
      </c>
      <c r="I4033" s="38" t="str">
        <f t="shared" si="588"/>
        <v>A</v>
      </c>
      <c r="J4033" s="38">
        <f t="shared" si="590"/>
        <v>5</v>
      </c>
      <c r="K4033" s="39" t="s">
        <v>47</v>
      </c>
      <c r="L4033" s="38" t="s">
        <v>770</v>
      </c>
      <c r="M4033" s="38" t="s">
        <v>545</v>
      </c>
      <c r="N4033" s="59" t="s">
        <v>549</v>
      </c>
      <c r="O4033" s="62" t="s">
        <v>554</v>
      </c>
      <c r="T4033" s="6"/>
    </row>
    <row r="4034" spans="2:20" x14ac:dyDescent="0.25">
      <c r="B4034" s="36" t="s">
        <v>227</v>
      </c>
      <c r="C4034" s="37" t="s">
        <v>227</v>
      </c>
      <c r="D4034" s="37" t="s">
        <v>225</v>
      </c>
      <c r="E4034" s="37" t="s">
        <v>137</v>
      </c>
      <c r="F4034" s="37" t="s">
        <v>145</v>
      </c>
      <c r="G4034" s="38" t="str">
        <f t="shared" si="589"/>
        <v>4.4.95.30.12</v>
      </c>
      <c r="H4034" s="23" t="s">
        <v>266</v>
      </c>
      <c r="I4034" s="38" t="str">
        <f t="shared" si="588"/>
        <v>A</v>
      </c>
      <c r="J4034" s="38">
        <f t="shared" si="590"/>
        <v>5</v>
      </c>
      <c r="K4034" s="39" t="s">
        <v>47</v>
      </c>
      <c r="L4034" s="38" t="s">
        <v>770</v>
      </c>
      <c r="M4034" s="38" t="s">
        <v>545</v>
      </c>
      <c r="N4034" s="59" t="s">
        <v>549</v>
      </c>
      <c r="O4034" s="62" t="s">
        <v>554</v>
      </c>
      <c r="T4034" s="6"/>
    </row>
    <row r="4035" spans="2:20" x14ac:dyDescent="0.25">
      <c r="B4035" s="36" t="s">
        <v>227</v>
      </c>
      <c r="C4035" s="37" t="s">
        <v>227</v>
      </c>
      <c r="D4035" s="37" t="s">
        <v>225</v>
      </c>
      <c r="E4035" s="37" t="s">
        <v>137</v>
      </c>
      <c r="F4035" s="37" t="s">
        <v>146</v>
      </c>
      <c r="G4035" s="38" t="str">
        <f t="shared" si="589"/>
        <v>4.4.95.30.13</v>
      </c>
      <c r="H4035" s="23" t="s">
        <v>267</v>
      </c>
      <c r="I4035" s="38" t="str">
        <f t="shared" si="588"/>
        <v>A</v>
      </c>
      <c r="J4035" s="38">
        <f t="shared" si="590"/>
        <v>5</v>
      </c>
      <c r="K4035" s="39" t="s">
        <v>47</v>
      </c>
      <c r="L4035" s="38" t="s">
        <v>770</v>
      </c>
      <c r="M4035" s="38" t="s">
        <v>545</v>
      </c>
      <c r="N4035" s="59" t="s">
        <v>549</v>
      </c>
      <c r="O4035" s="62" t="s">
        <v>554</v>
      </c>
      <c r="T4035" s="6"/>
    </row>
    <row r="4036" spans="2:20" x14ac:dyDescent="0.25">
      <c r="B4036" s="36" t="s">
        <v>227</v>
      </c>
      <c r="C4036" s="37" t="s">
        <v>227</v>
      </c>
      <c r="D4036" s="37" t="s">
        <v>225</v>
      </c>
      <c r="E4036" s="37" t="s">
        <v>137</v>
      </c>
      <c r="F4036" s="37" t="s">
        <v>176</v>
      </c>
      <c r="G4036" s="38" t="str">
        <f t="shared" si="589"/>
        <v>4.4.95.30.14</v>
      </c>
      <c r="H4036" s="23" t="s">
        <v>21</v>
      </c>
      <c r="I4036" s="38" t="str">
        <f t="shared" si="588"/>
        <v>A</v>
      </c>
      <c r="J4036" s="38">
        <f t="shared" si="590"/>
        <v>5</v>
      </c>
      <c r="K4036" s="39" t="s">
        <v>47</v>
      </c>
      <c r="L4036" s="38" t="s">
        <v>770</v>
      </c>
      <c r="M4036" s="38" t="s">
        <v>545</v>
      </c>
      <c r="N4036" s="59" t="s">
        <v>549</v>
      </c>
      <c r="O4036" s="62" t="s">
        <v>554</v>
      </c>
      <c r="T4036" s="6"/>
    </row>
    <row r="4037" spans="2:20" x14ac:dyDescent="0.25">
      <c r="B4037" s="36" t="s">
        <v>227</v>
      </c>
      <c r="C4037" s="37" t="s">
        <v>227</v>
      </c>
      <c r="D4037" s="37" t="s">
        <v>225</v>
      </c>
      <c r="E4037" s="37" t="s">
        <v>137</v>
      </c>
      <c r="F4037" s="37" t="s">
        <v>147</v>
      </c>
      <c r="G4037" s="38" t="str">
        <f t="shared" si="589"/>
        <v>4.4.95.30.15</v>
      </c>
      <c r="H4037" s="23" t="s">
        <v>268</v>
      </c>
      <c r="I4037" s="38" t="str">
        <f t="shared" si="588"/>
        <v>A</v>
      </c>
      <c r="J4037" s="38">
        <f t="shared" si="590"/>
        <v>5</v>
      </c>
      <c r="K4037" s="39" t="s">
        <v>47</v>
      </c>
      <c r="L4037" s="38" t="s">
        <v>770</v>
      </c>
      <c r="M4037" s="38" t="s">
        <v>545</v>
      </c>
      <c r="N4037" s="59" t="s">
        <v>549</v>
      </c>
      <c r="O4037" s="62" t="s">
        <v>554</v>
      </c>
      <c r="T4037" s="6"/>
    </row>
    <row r="4038" spans="2:20" x14ac:dyDescent="0.25">
      <c r="B4038" s="36" t="s">
        <v>227</v>
      </c>
      <c r="C4038" s="37" t="s">
        <v>227</v>
      </c>
      <c r="D4038" s="37" t="s">
        <v>225</v>
      </c>
      <c r="E4038" s="37" t="s">
        <v>137</v>
      </c>
      <c r="F4038" s="37" t="s">
        <v>177</v>
      </c>
      <c r="G4038" s="38" t="str">
        <f t="shared" si="589"/>
        <v>4.4.95.30.16</v>
      </c>
      <c r="H4038" s="23" t="s">
        <v>4</v>
      </c>
      <c r="I4038" s="38" t="str">
        <f t="shared" si="588"/>
        <v>A</v>
      </c>
      <c r="J4038" s="38">
        <f t="shared" si="590"/>
        <v>5</v>
      </c>
      <c r="K4038" s="39" t="s">
        <v>47</v>
      </c>
      <c r="L4038" s="38" t="s">
        <v>770</v>
      </c>
      <c r="M4038" s="38" t="s">
        <v>545</v>
      </c>
      <c r="N4038" s="59" t="s">
        <v>549</v>
      </c>
      <c r="O4038" s="62" t="s">
        <v>554</v>
      </c>
      <c r="T4038" s="6"/>
    </row>
    <row r="4039" spans="2:20" x14ac:dyDescent="0.25">
      <c r="B4039" s="36" t="s">
        <v>227</v>
      </c>
      <c r="C4039" s="37" t="s">
        <v>227</v>
      </c>
      <c r="D4039" s="37" t="s">
        <v>225</v>
      </c>
      <c r="E4039" s="37" t="s">
        <v>137</v>
      </c>
      <c r="F4039" s="37" t="s">
        <v>187</v>
      </c>
      <c r="G4039" s="38" t="str">
        <f t="shared" si="589"/>
        <v>4.4.95.30.17</v>
      </c>
      <c r="H4039" s="23" t="s">
        <v>22</v>
      </c>
      <c r="I4039" s="38" t="str">
        <f t="shared" si="588"/>
        <v>A</v>
      </c>
      <c r="J4039" s="38">
        <f t="shared" si="590"/>
        <v>5</v>
      </c>
      <c r="K4039" s="39" t="s">
        <v>47</v>
      </c>
      <c r="L4039" s="38" t="s">
        <v>770</v>
      </c>
      <c r="M4039" s="38" t="s">
        <v>545</v>
      </c>
      <c r="N4039" s="59" t="s">
        <v>549</v>
      </c>
      <c r="O4039" s="62" t="s">
        <v>554</v>
      </c>
      <c r="T4039" s="6"/>
    </row>
    <row r="4040" spans="2:20" x14ac:dyDescent="0.25">
      <c r="B4040" s="36" t="s">
        <v>227</v>
      </c>
      <c r="C4040" s="37" t="s">
        <v>227</v>
      </c>
      <c r="D4040" s="37" t="s">
        <v>225</v>
      </c>
      <c r="E4040" s="37" t="s">
        <v>137</v>
      </c>
      <c r="F4040" s="37" t="s">
        <v>148</v>
      </c>
      <c r="G4040" s="38" t="str">
        <f t="shared" si="589"/>
        <v>4.4.95.30.18</v>
      </c>
      <c r="H4040" s="23" t="s">
        <v>269</v>
      </c>
      <c r="I4040" s="38" t="str">
        <f t="shared" ref="I4040:I4103" si="591">IF(J4040&lt;J4041,"S","A")</f>
        <v>A</v>
      </c>
      <c r="J4040" s="38">
        <f t="shared" si="590"/>
        <v>5</v>
      </c>
      <c r="K4040" s="39" t="s">
        <v>47</v>
      </c>
      <c r="L4040" s="38" t="s">
        <v>770</v>
      </c>
      <c r="M4040" s="38" t="s">
        <v>545</v>
      </c>
      <c r="N4040" s="59" t="s">
        <v>549</v>
      </c>
      <c r="O4040" s="62" t="s">
        <v>554</v>
      </c>
      <c r="T4040" s="6"/>
    </row>
    <row r="4041" spans="2:20" x14ac:dyDescent="0.25">
      <c r="B4041" s="36" t="s">
        <v>227</v>
      </c>
      <c r="C4041" s="37" t="s">
        <v>227</v>
      </c>
      <c r="D4041" s="37" t="s">
        <v>225</v>
      </c>
      <c r="E4041" s="37" t="s">
        <v>137</v>
      </c>
      <c r="F4041" s="37" t="s">
        <v>149</v>
      </c>
      <c r="G4041" s="38" t="str">
        <f t="shared" ref="G4041:G4104" si="592">B4041&amp;"."&amp;C4041&amp;"."&amp;D4041&amp;"."&amp;E4041&amp;"."&amp;F4041</f>
        <v>4.4.95.30.19</v>
      </c>
      <c r="H4041" s="23" t="s">
        <v>270</v>
      </c>
      <c r="I4041" s="38" t="str">
        <f t="shared" si="591"/>
        <v>A</v>
      </c>
      <c r="J4041" s="38">
        <f t="shared" ref="J4041:J4104" si="593">IF( (VALUE(F4041) &gt; 0), 5,IF( (VALUE(E4041) &gt; 0), 4,IF( (VALUE(D4041) &gt; 0), 3,IF( (VALUE(C4041) &gt; 0), 2,1))))</f>
        <v>5</v>
      </c>
      <c r="K4041" s="39" t="s">
        <v>47</v>
      </c>
      <c r="L4041" s="38" t="s">
        <v>770</v>
      </c>
      <c r="M4041" s="38" t="s">
        <v>545</v>
      </c>
      <c r="N4041" s="59" t="s">
        <v>549</v>
      </c>
      <c r="O4041" s="62" t="s">
        <v>554</v>
      </c>
      <c r="T4041" s="6"/>
    </row>
    <row r="4042" spans="2:20" x14ac:dyDescent="0.25">
      <c r="B4042" s="36" t="s">
        <v>227</v>
      </c>
      <c r="C4042" s="37" t="s">
        <v>227</v>
      </c>
      <c r="D4042" s="37" t="s">
        <v>225</v>
      </c>
      <c r="E4042" s="37" t="s">
        <v>137</v>
      </c>
      <c r="F4042" s="37" t="s">
        <v>178</v>
      </c>
      <c r="G4042" s="38" t="str">
        <f t="shared" si="592"/>
        <v>4.4.95.30.20</v>
      </c>
      <c r="H4042" s="23" t="s">
        <v>23</v>
      </c>
      <c r="I4042" s="38" t="str">
        <f t="shared" si="591"/>
        <v>A</v>
      </c>
      <c r="J4042" s="38">
        <f t="shared" si="593"/>
        <v>5</v>
      </c>
      <c r="K4042" s="39" t="s">
        <v>47</v>
      </c>
      <c r="L4042" s="38" t="s">
        <v>770</v>
      </c>
      <c r="M4042" s="38" t="s">
        <v>545</v>
      </c>
      <c r="N4042" s="59" t="s">
        <v>549</v>
      </c>
      <c r="O4042" s="62" t="s">
        <v>554</v>
      </c>
      <c r="T4042" s="6"/>
    </row>
    <row r="4043" spans="2:20" x14ac:dyDescent="0.25">
      <c r="B4043" s="36" t="s">
        <v>227</v>
      </c>
      <c r="C4043" s="37" t="s">
        <v>227</v>
      </c>
      <c r="D4043" s="37" t="s">
        <v>225</v>
      </c>
      <c r="E4043" s="37" t="s">
        <v>137</v>
      </c>
      <c r="F4043" s="37" t="s">
        <v>179</v>
      </c>
      <c r="G4043" s="38" t="str">
        <f t="shared" si="592"/>
        <v>4.4.95.30.21</v>
      </c>
      <c r="H4043" s="23" t="s">
        <v>95</v>
      </c>
      <c r="I4043" s="38" t="str">
        <f t="shared" si="591"/>
        <v>A</v>
      </c>
      <c r="J4043" s="38">
        <f t="shared" si="593"/>
        <v>5</v>
      </c>
      <c r="K4043" s="39" t="s">
        <v>47</v>
      </c>
      <c r="L4043" s="38" t="s">
        <v>770</v>
      </c>
      <c r="M4043" s="38" t="s">
        <v>545</v>
      </c>
      <c r="N4043" s="59" t="s">
        <v>549</v>
      </c>
      <c r="O4043" s="62" t="s">
        <v>554</v>
      </c>
      <c r="T4043" s="6"/>
    </row>
    <row r="4044" spans="2:20" x14ac:dyDescent="0.25">
      <c r="B4044" s="36" t="s">
        <v>227</v>
      </c>
      <c r="C4044" s="37" t="s">
        <v>227</v>
      </c>
      <c r="D4044" s="37" t="s">
        <v>225</v>
      </c>
      <c r="E4044" s="37">
        <v>30</v>
      </c>
      <c r="F4044" s="37">
        <v>22</v>
      </c>
      <c r="G4044" s="38" t="str">
        <f t="shared" si="592"/>
        <v>4.4.95.30.22</v>
      </c>
      <c r="H4044" s="23" t="s">
        <v>271</v>
      </c>
      <c r="I4044" s="38" t="str">
        <f t="shared" si="591"/>
        <v>A</v>
      </c>
      <c r="J4044" s="38">
        <f t="shared" si="593"/>
        <v>5</v>
      </c>
      <c r="K4044" s="39" t="s">
        <v>47</v>
      </c>
      <c r="L4044" s="38" t="s">
        <v>770</v>
      </c>
      <c r="M4044" s="38" t="s">
        <v>545</v>
      </c>
      <c r="N4044" s="59" t="s">
        <v>549</v>
      </c>
      <c r="O4044" s="62" t="s">
        <v>554</v>
      </c>
      <c r="T4044" s="6"/>
    </row>
    <row r="4045" spans="2:20" x14ac:dyDescent="0.25">
      <c r="B4045" s="36" t="s">
        <v>227</v>
      </c>
      <c r="C4045" s="37" t="s">
        <v>227</v>
      </c>
      <c r="D4045" s="37" t="s">
        <v>225</v>
      </c>
      <c r="E4045" s="37" t="s">
        <v>137</v>
      </c>
      <c r="F4045" s="37" t="s">
        <v>181</v>
      </c>
      <c r="G4045" s="38" t="str">
        <f t="shared" si="592"/>
        <v>4.4.95.30.23</v>
      </c>
      <c r="H4045" s="23" t="s">
        <v>96</v>
      </c>
      <c r="I4045" s="38" t="str">
        <f t="shared" si="591"/>
        <v>A</v>
      </c>
      <c r="J4045" s="38">
        <f t="shared" si="593"/>
        <v>5</v>
      </c>
      <c r="K4045" s="39" t="s">
        <v>47</v>
      </c>
      <c r="L4045" s="38" t="s">
        <v>770</v>
      </c>
      <c r="M4045" s="38" t="s">
        <v>545</v>
      </c>
      <c r="N4045" s="59" t="s">
        <v>549</v>
      </c>
      <c r="O4045" s="62" t="s">
        <v>554</v>
      </c>
      <c r="T4045" s="6"/>
    </row>
    <row r="4046" spans="2:20" x14ac:dyDescent="0.25">
      <c r="B4046" s="36" t="s">
        <v>227</v>
      </c>
      <c r="C4046" s="37" t="s">
        <v>227</v>
      </c>
      <c r="D4046" s="37" t="s">
        <v>225</v>
      </c>
      <c r="E4046" s="37" t="s">
        <v>137</v>
      </c>
      <c r="F4046" s="37" t="s">
        <v>151</v>
      </c>
      <c r="G4046" s="38" t="str">
        <f t="shared" si="592"/>
        <v>4.4.95.30.24</v>
      </c>
      <c r="H4046" s="46" t="s">
        <v>575</v>
      </c>
      <c r="I4046" s="38" t="str">
        <f t="shared" si="591"/>
        <v>A</v>
      </c>
      <c r="J4046" s="44">
        <f t="shared" si="593"/>
        <v>5</v>
      </c>
      <c r="K4046" s="39" t="s">
        <v>47</v>
      </c>
      <c r="L4046" s="38" t="s">
        <v>770</v>
      </c>
      <c r="M4046" s="38" t="s">
        <v>545</v>
      </c>
      <c r="N4046" s="59" t="s">
        <v>549</v>
      </c>
      <c r="O4046" s="62" t="s">
        <v>554</v>
      </c>
      <c r="T4046" s="6"/>
    </row>
    <row r="4047" spans="2:20" x14ac:dyDescent="0.25">
      <c r="B4047" s="36" t="s">
        <v>227</v>
      </c>
      <c r="C4047" s="37" t="s">
        <v>227</v>
      </c>
      <c r="D4047" s="37" t="s">
        <v>225</v>
      </c>
      <c r="E4047" s="37" t="s">
        <v>137</v>
      </c>
      <c r="F4047" s="37" t="s">
        <v>160</v>
      </c>
      <c r="G4047" s="38" t="str">
        <f t="shared" si="592"/>
        <v>4.4.95.30.25</v>
      </c>
      <c r="H4047" s="23" t="s">
        <v>272</v>
      </c>
      <c r="I4047" s="38" t="str">
        <f t="shared" si="591"/>
        <v>A</v>
      </c>
      <c r="J4047" s="38">
        <f t="shared" si="593"/>
        <v>5</v>
      </c>
      <c r="K4047" s="39" t="s">
        <v>47</v>
      </c>
      <c r="L4047" s="38" t="s">
        <v>770</v>
      </c>
      <c r="M4047" s="38" t="s">
        <v>545</v>
      </c>
      <c r="N4047" s="59" t="s">
        <v>549</v>
      </c>
      <c r="O4047" s="62" t="s">
        <v>554</v>
      </c>
      <c r="T4047" s="6"/>
    </row>
    <row r="4048" spans="2:20" x14ac:dyDescent="0.25">
      <c r="B4048" s="36" t="s">
        <v>227</v>
      </c>
      <c r="C4048" s="37" t="s">
        <v>227</v>
      </c>
      <c r="D4048" s="37" t="s">
        <v>225</v>
      </c>
      <c r="E4048" s="37" t="s">
        <v>137</v>
      </c>
      <c r="F4048" s="37" t="s">
        <v>158</v>
      </c>
      <c r="G4048" s="38" t="str">
        <f t="shared" si="592"/>
        <v>4.4.95.30.26</v>
      </c>
      <c r="H4048" s="23" t="s">
        <v>273</v>
      </c>
      <c r="I4048" s="38" t="str">
        <f t="shared" si="591"/>
        <v>A</v>
      </c>
      <c r="J4048" s="38">
        <f t="shared" si="593"/>
        <v>5</v>
      </c>
      <c r="K4048" s="39" t="s">
        <v>47</v>
      </c>
      <c r="L4048" s="38" t="s">
        <v>770</v>
      </c>
      <c r="M4048" s="38" t="s">
        <v>545</v>
      </c>
      <c r="N4048" s="59" t="s">
        <v>549</v>
      </c>
      <c r="O4048" s="62" t="s">
        <v>554</v>
      </c>
      <c r="T4048" s="6"/>
    </row>
    <row r="4049" spans="2:20" x14ac:dyDescent="0.25">
      <c r="B4049" s="36" t="s">
        <v>227</v>
      </c>
      <c r="C4049" s="37" t="s">
        <v>227</v>
      </c>
      <c r="D4049" s="37" t="s">
        <v>225</v>
      </c>
      <c r="E4049" s="37" t="s">
        <v>137</v>
      </c>
      <c r="F4049" s="37" t="s">
        <v>152</v>
      </c>
      <c r="G4049" s="38" t="str">
        <f t="shared" si="592"/>
        <v>4.4.95.30.27</v>
      </c>
      <c r="H4049" s="23" t="s">
        <v>274</v>
      </c>
      <c r="I4049" s="38" t="str">
        <f t="shared" si="591"/>
        <v>A</v>
      </c>
      <c r="J4049" s="38">
        <f t="shared" si="593"/>
        <v>5</v>
      </c>
      <c r="K4049" s="39" t="s">
        <v>47</v>
      </c>
      <c r="L4049" s="38" t="s">
        <v>770</v>
      </c>
      <c r="M4049" s="38" t="s">
        <v>545</v>
      </c>
      <c r="N4049" s="59" t="s">
        <v>549</v>
      </c>
      <c r="O4049" s="62" t="s">
        <v>554</v>
      </c>
      <c r="T4049" s="6"/>
    </row>
    <row r="4050" spans="2:20" x14ac:dyDescent="0.25">
      <c r="B4050" s="36" t="s">
        <v>227</v>
      </c>
      <c r="C4050" s="37" t="s">
        <v>227</v>
      </c>
      <c r="D4050" s="37" t="s">
        <v>225</v>
      </c>
      <c r="E4050" s="37" t="s">
        <v>137</v>
      </c>
      <c r="F4050" s="37" t="s">
        <v>182</v>
      </c>
      <c r="G4050" s="38" t="str">
        <f t="shared" si="592"/>
        <v>4.4.95.30.28</v>
      </c>
      <c r="H4050" s="23" t="s">
        <v>188</v>
      </c>
      <c r="I4050" s="38" t="str">
        <f t="shared" si="591"/>
        <v>A</v>
      </c>
      <c r="J4050" s="38">
        <f t="shared" si="593"/>
        <v>5</v>
      </c>
      <c r="K4050" s="39" t="s">
        <v>47</v>
      </c>
      <c r="L4050" s="38" t="s">
        <v>770</v>
      </c>
      <c r="M4050" s="38" t="s">
        <v>545</v>
      </c>
      <c r="N4050" s="59" t="s">
        <v>549</v>
      </c>
      <c r="O4050" s="62" t="s">
        <v>554</v>
      </c>
      <c r="T4050" s="6"/>
    </row>
    <row r="4051" spans="2:20" x14ac:dyDescent="0.25">
      <c r="B4051" s="36" t="s">
        <v>227</v>
      </c>
      <c r="C4051" s="37" t="s">
        <v>227</v>
      </c>
      <c r="D4051" s="37" t="s">
        <v>225</v>
      </c>
      <c r="E4051" s="37" t="s">
        <v>137</v>
      </c>
      <c r="F4051" s="37" t="s">
        <v>159</v>
      </c>
      <c r="G4051" s="38" t="str">
        <f t="shared" si="592"/>
        <v>4.4.95.30.29</v>
      </c>
      <c r="H4051" s="23" t="s">
        <v>275</v>
      </c>
      <c r="I4051" s="38" t="str">
        <f t="shared" si="591"/>
        <v>A</v>
      </c>
      <c r="J4051" s="38">
        <f t="shared" si="593"/>
        <v>5</v>
      </c>
      <c r="K4051" s="39" t="s">
        <v>47</v>
      </c>
      <c r="L4051" s="38" t="s">
        <v>770</v>
      </c>
      <c r="M4051" s="38" t="s">
        <v>545</v>
      </c>
      <c r="N4051" s="59" t="s">
        <v>549</v>
      </c>
      <c r="O4051" s="62" t="s">
        <v>554</v>
      </c>
      <c r="T4051" s="6"/>
    </row>
    <row r="4052" spans="2:20" x14ac:dyDescent="0.25">
      <c r="B4052" s="36" t="s">
        <v>227</v>
      </c>
      <c r="C4052" s="37" t="s">
        <v>227</v>
      </c>
      <c r="D4052" s="37" t="s">
        <v>225</v>
      </c>
      <c r="E4052" s="37" t="s">
        <v>137</v>
      </c>
      <c r="F4052" s="37" t="s">
        <v>137</v>
      </c>
      <c r="G4052" s="38" t="str">
        <f t="shared" si="592"/>
        <v>4.4.95.30.30</v>
      </c>
      <c r="H4052" s="23" t="s">
        <v>276</v>
      </c>
      <c r="I4052" s="38" t="str">
        <f t="shared" si="591"/>
        <v>A</v>
      </c>
      <c r="J4052" s="38">
        <f t="shared" si="593"/>
        <v>5</v>
      </c>
      <c r="K4052" s="39" t="s">
        <v>47</v>
      </c>
      <c r="L4052" s="38" t="s">
        <v>770</v>
      </c>
      <c r="M4052" s="38" t="s">
        <v>545</v>
      </c>
      <c r="N4052" s="59" t="s">
        <v>549</v>
      </c>
      <c r="O4052" s="62" t="s">
        <v>554</v>
      </c>
      <c r="T4052" s="6"/>
    </row>
    <row r="4053" spans="2:20" x14ac:dyDescent="0.25">
      <c r="B4053" s="36" t="s">
        <v>227</v>
      </c>
      <c r="C4053" s="37" t="s">
        <v>227</v>
      </c>
      <c r="D4053" s="37" t="s">
        <v>225</v>
      </c>
      <c r="E4053" s="37" t="s">
        <v>137</v>
      </c>
      <c r="F4053" s="37" t="s">
        <v>150</v>
      </c>
      <c r="G4053" s="38" t="str">
        <f t="shared" si="592"/>
        <v>4.4.95.30.31</v>
      </c>
      <c r="H4053" s="23" t="s">
        <v>277</v>
      </c>
      <c r="I4053" s="38" t="str">
        <f t="shared" si="591"/>
        <v>A</v>
      </c>
      <c r="J4053" s="38">
        <f t="shared" si="593"/>
        <v>5</v>
      </c>
      <c r="K4053" s="39" t="s">
        <v>47</v>
      </c>
      <c r="L4053" s="38" t="s">
        <v>770</v>
      </c>
      <c r="M4053" s="38" t="s">
        <v>545</v>
      </c>
      <c r="N4053" s="59" t="s">
        <v>549</v>
      </c>
      <c r="O4053" s="62" t="s">
        <v>554</v>
      </c>
      <c r="T4053" s="6"/>
    </row>
    <row r="4054" spans="2:20" x14ac:dyDescent="0.25">
      <c r="B4054" s="36" t="s">
        <v>227</v>
      </c>
      <c r="C4054" s="37" t="s">
        <v>227</v>
      </c>
      <c r="D4054" s="37" t="s">
        <v>225</v>
      </c>
      <c r="E4054" s="37" t="s">
        <v>137</v>
      </c>
      <c r="F4054" s="37" t="s">
        <v>155</v>
      </c>
      <c r="G4054" s="38" t="str">
        <f t="shared" si="592"/>
        <v>4.4.95.30.32</v>
      </c>
      <c r="H4054" s="23" t="s">
        <v>278</v>
      </c>
      <c r="I4054" s="38" t="str">
        <f t="shared" si="591"/>
        <v>A</v>
      </c>
      <c r="J4054" s="38">
        <f t="shared" si="593"/>
        <v>5</v>
      </c>
      <c r="K4054" s="39" t="s">
        <v>47</v>
      </c>
      <c r="L4054" s="38" t="s">
        <v>770</v>
      </c>
      <c r="M4054" s="38" t="s">
        <v>545</v>
      </c>
      <c r="N4054" s="59" t="s">
        <v>549</v>
      </c>
      <c r="O4054" s="62" t="s">
        <v>554</v>
      </c>
      <c r="T4054" s="6"/>
    </row>
    <row r="4055" spans="2:20" x14ac:dyDescent="0.25">
      <c r="B4055" s="36" t="s">
        <v>227</v>
      </c>
      <c r="C4055" s="37" t="s">
        <v>227</v>
      </c>
      <c r="D4055" s="37" t="s">
        <v>225</v>
      </c>
      <c r="E4055" s="37" t="s">
        <v>137</v>
      </c>
      <c r="F4055" s="37" t="s">
        <v>161</v>
      </c>
      <c r="G4055" s="38" t="str">
        <f t="shared" si="592"/>
        <v>4.4.95.30.33</v>
      </c>
      <c r="H4055" s="23" t="s">
        <v>279</v>
      </c>
      <c r="I4055" s="38" t="str">
        <f t="shared" si="591"/>
        <v>A</v>
      </c>
      <c r="J4055" s="38">
        <f t="shared" si="593"/>
        <v>5</v>
      </c>
      <c r="K4055" s="39" t="s">
        <v>47</v>
      </c>
      <c r="L4055" s="38" t="s">
        <v>770</v>
      </c>
      <c r="M4055" s="38" t="s">
        <v>545</v>
      </c>
      <c r="N4055" s="59" t="s">
        <v>549</v>
      </c>
      <c r="O4055" s="62" t="s">
        <v>554</v>
      </c>
      <c r="T4055" s="6"/>
    </row>
    <row r="4056" spans="2:20" x14ac:dyDescent="0.25">
      <c r="B4056" s="36" t="s">
        <v>227</v>
      </c>
      <c r="C4056" s="37" t="s">
        <v>227</v>
      </c>
      <c r="D4056" s="37" t="s">
        <v>225</v>
      </c>
      <c r="E4056" s="37" t="s">
        <v>137</v>
      </c>
      <c r="F4056" s="37" t="s">
        <v>156</v>
      </c>
      <c r="G4056" s="38" t="str">
        <f t="shared" si="592"/>
        <v>4.4.95.30.34</v>
      </c>
      <c r="H4056" s="23" t="s">
        <v>280</v>
      </c>
      <c r="I4056" s="38" t="str">
        <f t="shared" si="591"/>
        <v>A</v>
      </c>
      <c r="J4056" s="38">
        <f t="shared" si="593"/>
        <v>5</v>
      </c>
      <c r="K4056" s="39" t="s">
        <v>47</v>
      </c>
      <c r="L4056" s="38" t="s">
        <v>770</v>
      </c>
      <c r="M4056" s="38" t="s">
        <v>545</v>
      </c>
      <c r="N4056" s="59" t="s">
        <v>549</v>
      </c>
      <c r="O4056" s="62" t="s">
        <v>554</v>
      </c>
      <c r="T4056" s="6"/>
    </row>
    <row r="4057" spans="2:20" x14ac:dyDescent="0.25">
      <c r="B4057" s="36" t="s">
        <v>227</v>
      </c>
      <c r="C4057" s="37" t="s">
        <v>227</v>
      </c>
      <c r="D4057" s="37" t="s">
        <v>225</v>
      </c>
      <c r="E4057" s="37" t="s">
        <v>137</v>
      </c>
      <c r="F4057" s="37" t="s">
        <v>189</v>
      </c>
      <c r="G4057" s="38" t="str">
        <f t="shared" si="592"/>
        <v>4.4.95.30.35</v>
      </c>
      <c r="H4057" s="23" t="s">
        <v>24</v>
      </c>
      <c r="I4057" s="38" t="str">
        <f t="shared" si="591"/>
        <v>A</v>
      </c>
      <c r="J4057" s="38">
        <f t="shared" si="593"/>
        <v>5</v>
      </c>
      <c r="K4057" s="39" t="s">
        <v>47</v>
      </c>
      <c r="L4057" s="38" t="s">
        <v>770</v>
      </c>
      <c r="M4057" s="38" t="s">
        <v>545</v>
      </c>
      <c r="N4057" s="59" t="s">
        <v>549</v>
      </c>
      <c r="O4057" s="62" t="s">
        <v>554</v>
      </c>
      <c r="T4057" s="6"/>
    </row>
    <row r="4058" spans="2:20" x14ac:dyDescent="0.25">
      <c r="B4058" s="36" t="s">
        <v>227</v>
      </c>
      <c r="C4058" s="37" t="s">
        <v>227</v>
      </c>
      <c r="D4058" s="37" t="s">
        <v>225</v>
      </c>
      <c r="E4058" s="37" t="s">
        <v>137</v>
      </c>
      <c r="F4058" s="37" t="s">
        <v>172</v>
      </c>
      <c r="G4058" s="38" t="str">
        <f t="shared" si="592"/>
        <v>4.4.95.30.36</v>
      </c>
      <c r="H4058" s="23" t="s">
        <v>811</v>
      </c>
      <c r="I4058" s="38" t="str">
        <f t="shared" si="591"/>
        <v>A</v>
      </c>
      <c r="J4058" s="38">
        <f t="shared" si="593"/>
        <v>5</v>
      </c>
      <c r="K4058" s="39" t="s">
        <v>47</v>
      </c>
      <c r="L4058" s="38" t="s">
        <v>771</v>
      </c>
      <c r="M4058" s="38" t="s">
        <v>545</v>
      </c>
      <c r="N4058" s="67" t="s">
        <v>814</v>
      </c>
      <c r="O4058" s="62" t="s">
        <v>805</v>
      </c>
      <c r="T4058" s="6"/>
    </row>
    <row r="4059" spans="2:20" x14ac:dyDescent="0.25">
      <c r="B4059" s="36" t="s">
        <v>227</v>
      </c>
      <c r="C4059" s="37" t="s">
        <v>227</v>
      </c>
      <c r="D4059" s="37" t="s">
        <v>225</v>
      </c>
      <c r="E4059" s="37" t="s">
        <v>137</v>
      </c>
      <c r="F4059" s="37" t="s">
        <v>162</v>
      </c>
      <c r="G4059" s="38" t="str">
        <f t="shared" si="592"/>
        <v>4.4.95.30.37</v>
      </c>
      <c r="H4059" s="23" t="s">
        <v>281</v>
      </c>
      <c r="I4059" s="38" t="str">
        <f t="shared" si="591"/>
        <v>A</v>
      </c>
      <c r="J4059" s="38">
        <f t="shared" si="593"/>
        <v>5</v>
      </c>
      <c r="K4059" s="39" t="s">
        <v>47</v>
      </c>
      <c r="L4059" s="38" t="s">
        <v>770</v>
      </c>
      <c r="M4059" s="38" t="s">
        <v>545</v>
      </c>
      <c r="N4059" s="59" t="s">
        <v>549</v>
      </c>
      <c r="O4059" s="62" t="s">
        <v>554</v>
      </c>
      <c r="T4059" s="6"/>
    </row>
    <row r="4060" spans="2:20" x14ac:dyDescent="0.25">
      <c r="B4060" s="36" t="s">
        <v>227</v>
      </c>
      <c r="C4060" s="37" t="s">
        <v>227</v>
      </c>
      <c r="D4060" s="37" t="s">
        <v>225</v>
      </c>
      <c r="E4060" s="37" t="s">
        <v>137</v>
      </c>
      <c r="F4060" s="37" t="s">
        <v>154</v>
      </c>
      <c r="G4060" s="38" t="str">
        <f t="shared" si="592"/>
        <v>4.4.95.30.38</v>
      </c>
      <c r="H4060" s="23" t="s">
        <v>282</v>
      </c>
      <c r="I4060" s="38" t="str">
        <f t="shared" si="591"/>
        <v>A</v>
      </c>
      <c r="J4060" s="38">
        <f t="shared" si="593"/>
        <v>5</v>
      </c>
      <c r="K4060" s="39" t="s">
        <v>47</v>
      </c>
      <c r="L4060" s="38" t="s">
        <v>770</v>
      </c>
      <c r="M4060" s="38" t="s">
        <v>545</v>
      </c>
      <c r="N4060" s="59" t="s">
        <v>549</v>
      </c>
      <c r="O4060" s="62" t="s">
        <v>554</v>
      </c>
      <c r="T4060" s="6"/>
    </row>
    <row r="4061" spans="2:20" x14ac:dyDescent="0.25">
      <c r="B4061" s="36" t="s">
        <v>227</v>
      </c>
      <c r="C4061" s="37" t="s">
        <v>227</v>
      </c>
      <c r="D4061" s="37" t="s">
        <v>225</v>
      </c>
      <c r="E4061" s="37" t="s">
        <v>137</v>
      </c>
      <c r="F4061" s="37" t="s">
        <v>184</v>
      </c>
      <c r="G4061" s="38" t="str">
        <f t="shared" si="592"/>
        <v>4.4.95.30.39</v>
      </c>
      <c r="H4061" s="23" t="s">
        <v>97</v>
      </c>
      <c r="I4061" s="38" t="str">
        <f t="shared" si="591"/>
        <v>A</v>
      </c>
      <c r="J4061" s="38">
        <f t="shared" si="593"/>
        <v>5</v>
      </c>
      <c r="K4061" s="39" t="s">
        <v>47</v>
      </c>
      <c r="L4061" s="38" t="s">
        <v>770</v>
      </c>
      <c r="M4061" s="38" t="s">
        <v>545</v>
      </c>
      <c r="N4061" s="59" t="s">
        <v>549</v>
      </c>
      <c r="O4061" s="62" t="s">
        <v>554</v>
      </c>
      <c r="T4061" s="6"/>
    </row>
    <row r="4062" spans="2:20" x14ac:dyDescent="0.25">
      <c r="B4062" s="36" t="s">
        <v>227</v>
      </c>
      <c r="C4062" s="37" t="s">
        <v>227</v>
      </c>
      <c r="D4062" s="37" t="s">
        <v>225</v>
      </c>
      <c r="E4062" s="37" t="s">
        <v>137</v>
      </c>
      <c r="F4062" s="37" t="s">
        <v>153</v>
      </c>
      <c r="G4062" s="38" t="str">
        <f t="shared" si="592"/>
        <v>4.4.95.30.40</v>
      </c>
      <c r="H4062" s="23" t="s">
        <v>283</v>
      </c>
      <c r="I4062" s="38" t="str">
        <f t="shared" si="591"/>
        <v>A</v>
      </c>
      <c r="J4062" s="38">
        <f t="shared" si="593"/>
        <v>5</v>
      </c>
      <c r="K4062" s="39" t="s">
        <v>47</v>
      </c>
      <c r="L4062" s="38" t="s">
        <v>770</v>
      </c>
      <c r="M4062" s="38" t="s">
        <v>545</v>
      </c>
      <c r="N4062" s="59" t="s">
        <v>549</v>
      </c>
      <c r="O4062" s="62" t="s">
        <v>554</v>
      </c>
      <c r="T4062" s="6"/>
    </row>
    <row r="4063" spans="2:20" x14ac:dyDescent="0.25">
      <c r="B4063" s="36" t="s">
        <v>227</v>
      </c>
      <c r="C4063" s="37" t="s">
        <v>227</v>
      </c>
      <c r="D4063" s="37" t="s">
        <v>225</v>
      </c>
      <c r="E4063" s="37" t="s">
        <v>137</v>
      </c>
      <c r="F4063" s="37" t="s">
        <v>163</v>
      </c>
      <c r="G4063" s="38" t="str">
        <f t="shared" si="592"/>
        <v>4.4.95.30.41</v>
      </c>
      <c r="H4063" s="23" t="s">
        <v>284</v>
      </c>
      <c r="I4063" s="38" t="str">
        <f t="shared" si="591"/>
        <v>A</v>
      </c>
      <c r="J4063" s="38">
        <f t="shared" si="593"/>
        <v>5</v>
      </c>
      <c r="K4063" s="39" t="s">
        <v>47</v>
      </c>
      <c r="L4063" s="38" t="s">
        <v>770</v>
      </c>
      <c r="M4063" s="38" t="s">
        <v>545</v>
      </c>
      <c r="N4063" s="59" t="s">
        <v>549</v>
      </c>
      <c r="O4063" s="62" t="s">
        <v>554</v>
      </c>
      <c r="T4063" s="6"/>
    </row>
    <row r="4064" spans="2:20" x14ac:dyDescent="0.25">
      <c r="B4064" s="36" t="s">
        <v>227</v>
      </c>
      <c r="C4064" s="37" t="s">
        <v>227</v>
      </c>
      <c r="D4064" s="37" t="s">
        <v>225</v>
      </c>
      <c r="E4064" s="37" t="s">
        <v>137</v>
      </c>
      <c r="F4064" s="37" t="s">
        <v>164</v>
      </c>
      <c r="G4064" s="38" t="str">
        <f t="shared" si="592"/>
        <v>4.4.95.30.42</v>
      </c>
      <c r="H4064" s="23" t="s">
        <v>285</v>
      </c>
      <c r="I4064" s="38" t="str">
        <f t="shared" si="591"/>
        <v>A</v>
      </c>
      <c r="J4064" s="38">
        <f t="shared" si="593"/>
        <v>5</v>
      </c>
      <c r="K4064" s="39" t="s">
        <v>47</v>
      </c>
      <c r="L4064" s="38" t="s">
        <v>770</v>
      </c>
      <c r="M4064" s="38" t="s">
        <v>545</v>
      </c>
      <c r="N4064" s="59" t="s">
        <v>549</v>
      </c>
      <c r="O4064" s="62" t="s">
        <v>554</v>
      </c>
      <c r="T4064" s="6"/>
    </row>
    <row r="4065" spans="2:20" x14ac:dyDescent="0.25">
      <c r="B4065" s="36" t="s">
        <v>227</v>
      </c>
      <c r="C4065" s="37" t="s">
        <v>227</v>
      </c>
      <c r="D4065" s="37" t="s">
        <v>225</v>
      </c>
      <c r="E4065" s="37" t="s">
        <v>137</v>
      </c>
      <c r="F4065" s="37" t="s">
        <v>165</v>
      </c>
      <c r="G4065" s="38" t="str">
        <f t="shared" si="592"/>
        <v>4.4.95.30.43</v>
      </c>
      <c r="H4065" s="23" t="s">
        <v>286</v>
      </c>
      <c r="I4065" s="38" t="str">
        <f t="shared" si="591"/>
        <v>A</v>
      </c>
      <c r="J4065" s="38">
        <f t="shared" si="593"/>
        <v>5</v>
      </c>
      <c r="K4065" s="39" t="s">
        <v>47</v>
      </c>
      <c r="L4065" s="38" t="s">
        <v>770</v>
      </c>
      <c r="M4065" s="38" t="s">
        <v>545</v>
      </c>
      <c r="N4065" s="59" t="s">
        <v>549</v>
      </c>
      <c r="O4065" s="62" t="s">
        <v>554</v>
      </c>
      <c r="T4065" s="6"/>
    </row>
    <row r="4066" spans="2:20" x14ac:dyDescent="0.25">
      <c r="B4066" s="36" t="s">
        <v>227</v>
      </c>
      <c r="C4066" s="37" t="s">
        <v>227</v>
      </c>
      <c r="D4066" s="37" t="s">
        <v>225</v>
      </c>
      <c r="E4066" s="37" t="s">
        <v>137</v>
      </c>
      <c r="F4066" s="37" t="s">
        <v>166</v>
      </c>
      <c r="G4066" s="38" t="str">
        <f t="shared" si="592"/>
        <v>4.4.95.30.44</v>
      </c>
      <c r="H4066" s="23" t="s">
        <v>287</v>
      </c>
      <c r="I4066" s="38" t="str">
        <f t="shared" si="591"/>
        <v>A</v>
      </c>
      <c r="J4066" s="38">
        <f t="shared" si="593"/>
        <v>5</v>
      </c>
      <c r="K4066" s="39" t="s">
        <v>47</v>
      </c>
      <c r="L4066" s="38" t="s">
        <v>770</v>
      </c>
      <c r="M4066" s="38" t="s">
        <v>545</v>
      </c>
      <c r="N4066" s="59" t="s">
        <v>549</v>
      </c>
      <c r="O4066" s="62" t="s">
        <v>554</v>
      </c>
      <c r="T4066" s="6"/>
    </row>
    <row r="4067" spans="2:20" x14ac:dyDescent="0.25">
      <c r="B4067" s="36" t="s">
        <v>227</v>
      </c>
      <c r="C4067" s="37" t="s">
        <v>227</v>
      </c>
      <c r="D4067" s="37" t="s">
        <v>225</v>
      </c>
      <c r="E4067" s="37" t="s">
        <v>137</v>
      </c>
      <c r="F4067" s="37" t="s">
        <v>167</v>
      </c>
      <c r="G4067" s="38" t="str">
        <f t="shared" si="592"/>
        <v>4.4.95.30.45</v>
      </c>
      <c r="H4067" s="23" t="s">
        <v>288</v>
      </c>
      <c r="I4067" s="38" t="str">
        <f t="shared" si="591"/>
        <v>A</v>
      </c>
      <c r="J4067" s="38">
        <f t="shared" si="593"/>
        <v>5</v>
      </c>
      <c r="K4067" s="39" t="s">
        <v>47</v>
      </c>
      <c r="L4067" s="38" t="s">
        <v>770</v>
      </c>
      <c r="M4067" s="38" t="s">
        <v>545</v>
      </c>
      <c r="N4067" s="59" t="s">
        <v>549</v>
      </c>
      <c r="O4067" s="62" t="s">
        <v>554</v>
      </c>
      <c r="T4067" s="6"/>
    </row>
    <row r="4068" spans="2:20" x14ac:dyDescent="0.25">
      <c r="B4068" s="36" t="s">
        <v>227</v>
      </c>
      <c r="C4068" s="37" t="s">
        <v>227</v>
      </c>
      <c r="D4068" s="37" t="s">
        <v>225</v>
      </c>
      <c r="E4068" s="37" t="s">
        <v>137</v>
      </c>
      <c r="F4068" s="37" t="s">
        <v>168</v>
      </c>
      <c r="G4068" s="38" t="str">
        <f t="shared" si="592"/>
        <v>4.4.95.30.46</v>
      </c>
      <c r="H4068" s="23" t="s">
        <v>289</v>
      </c>
      <c r="I4068" s="38" t="str">
        <f t="shared" si="591"/>
        <v>A</v>
      </c>
      <c r="J4068" s="38">
        <f t="shared" si="593"/>
        <v>5</v>
      </c>
      <c r="K4068" s="39" t="s">
        <v>47</v>
      </c>
      <c r="L4068" s="38" t="s">
        <v>770</v>
      </c>
      <c r="M4068" s="38" t="s">
        <v>545</v>
      </c>
      <c r="N4068" s="59" t="s">
        <v>549</v>
      </c>
      <c r="O4068" s="62" t="s">
        <v>554</v>
      </c>
      <c r="T4068" s="6"/>
    </row>
    <row r="4069" spans="2:20" x14ac:dyDescent="0.25">
      <c r="B4069" s="36" t="s">
        <v>227</v>
      </c>
      <c r="C4069" s="37" t="s">
        <v>227</v>
      </c>
      <c r="D4069" s="37" t="s">
        <v>225</v>
      </c>
      <c r="E4069" s="37" t="s">
        <v>137</v>
      </c>
      <c r="F4069" s="37" t="s">
        <v>169</v>
      </c>
      <c r="G4069" s="38" t="str">
        <f t="shared" si="592"/>
        <v>4.4.95.30.47</v>
      </c>
      <c r="H4069" s="23" t="s">
        <v>290</v>
      </c>
      <c r="I4069" s="38" t="str">
        <f t="shared" si="591"/>
        <v>A</v>
      </c>
      <c r="J4069" s="38">
        <f t="shared" si="593"/>
        <v>5</v>
      </c>
      <c r="K4069" s="39" t="s">
        <v>47</v>
      </c>
      <c r="L4069" s="38" t="s">
        <v>770</v>
      </c>
      <c r="M4069" s="38" t="s">
        <v>545</v>
      </c>
      <c r="N4069" s="59" t="s">
        <v>549</v>
      </c>
      <c r="O4069" s="62" t="s">
        <v>554</v>
      </c>
      <c r="T4069" s="6"/>
    </row>
    <row r="4070" spans="2:20" x14ac:dyDescent="0.25">
      <c r="B4070" s="36" t="s">
        <v>227</v>
      </c>
      <c r="C4070" s="37" t="s">
        <v>227</v>
      </c>
      <c r="D4070" s="37" t="s">
        <v>225</v>
      </c>
      <c r="E4070" s="37" t="s">
        <v>137</v>
      </c>
      <c r="F4070" s="37" t="s">
        <v>170</v>
      </c>
      <c r="G4070" s="38" t="str">
        <f t="shared" si="592"/>
        <v>4.4.95.30.48</v>
      </c>
      <c r="H4070" s="23" t="s">
        <v>291</v>
      </c>
      <c r="I4070" s="38" t="str">
        <f t="shared" si="591"/>
        <v>A</v>
      </c>
      <c r="J4070" s="38">
        <f t="shared" si="593"/>
        <v>5</v>
      </c>
      <c r="K4070" s="39" t="s">
        <v>47</v>
      </c>
      <c r="L4070" s="38" t="s">
        <v>770</v>
      </c>
      <c r="M4070" s="38" t="s">
        <v>545</v>
      </c>
      <c r="N4070" s="59" t="s">
        <v>549</v>
      </c>
      <c r="O4070" s="62" t="s">
        <v>554</v>
      </c>
      <c r="T4070" s="6"/>
    </row>
    <row r="4071" spans="2:20" x14ac:dyDescent="0.25">
      <c r="B4071" s="36" t="s">
        <v>227</v>
      </c>
      <c r="C4071" s="37" t="s">
        <v>227</v>
      </c>
      <c r="D4071" s="37" t="s">
        <v>225</v>
      </c>
      <c r="E4071" s="37" t="s">
        <v>137</v>
      </c>
      <c r="F4071" s="37" t="s">
        <v>171</v>
      </c>
      <c r="G4071" s="38" t="str">
        <f t="shared" si="592"/>
        <v>4.4.95.30.49</v>
      </c>
      <c r="H4071" s="23" t="s">
        <v>292</v>
      </c>
      <c r="I4071" s="38" t="str">
        <f t="shared" si="591"/>
        <v>A</v>
      </c>
      <c r="J4071" s="38">
        <f t="shared" si="593"/>
        <v>5</v>
      </c>
      <c r="K4071" s="39" t="s">
        <v>47</v>
      </c>
      <c r="L4071" s="38" t="s">
        <v>770</v>
      </c>
      <c r="M4071" s="38" t="s">
        <v>545</v>
      </c>
      <c r="N4071" s="59" t="s">
        <v>549</v>
      </c>
      <c r="O4071" s="62" t="s">
        <v>554</v>
      </c>
      <c r="T4071" s="6"/>
    </row>
    <row r="4072" spans="2:20" x14ac:dyDescent="0.25">
      <c r="B4072" s="36" t="s">
        <v>227</v>
      </c>
      <c r="C4072" s="37" t="s">
        <v>227</v>
      </c>
      <c r="D4072" s="37" t="s">
        <v>225</v>
      </c>
      <c r="E4072" s="37" t="s">
        <v>137</v>
      </c>
      <c r="F4072" s="37" t="s">
        <v>157</v>
      </c>
      <c r="G4072" s="38" t="str">
        <f t="shared" si="592"/>
        <v>4.4.95.30.50</v>
      </c>
      <c r="H4072" s="23" t="s">
        <v>293</v>
      </c>
      <c r="I4072" s="38" t="str">
        <f t="shared" si="591"/>
        <v>A</v>
      </c>
      <c r="J4072" s="38">
        <f t="shared" si="593"/>
        <v>5</v>
      </c>
      <c r="K4072" s="39" t="s">
        <v>47</v>
      </c>
      <c r="L4072" s="38" t="s">
        <v>770</v>
      </c>
      <c r="M4072" s="38" t="s">
        <v>545</v>
      </c>
      <c r="N4072" s="59" t="s">
        <v>549</v>
      </c>
      <c r="O4072" s="62" t="s">
        <v>554</v>
      </c>
      <c r="T4072" s="6"/>
    </row>
    <row r="4073" spans="2:20" x14ac:dyDescent="0.25">
      <c r="B4073" s="36" t="s">
        <v>227</v>
      </c>
      <c r="C4073" s="37" t="s">
        <v>227</v>
      </c>
      <c r="D4073" s="37" t="s">
        <v>225</v>
      </c>
      <c r="E4073" s="37" t="s">
        <v>137</v>
      </c>
      <c r="F4073" s="37" t="s">
        <v>192</v>
      </c>
      <c r="G4073" s="38" t="str">
        <f t="shared" si="592"/>
        <v>4.4.95.30.51</v>
      </c>
      <c r="H4073" s="23" t="s">
        <v>580</v>
      </c>
      <c r="I4073" s="38" t="str">
        <f t="shared" si="591"/>
        <v>A</v>
      </c>
      <c r="J4073" s="38">
        <f t="shared" si="593"/>
        <v>5</v>
      </c>
      <c r="K4073" s="39" t="s">
        <v>47</v>
      </c>
      <c r="L4073" s="38" t="s">
        <v>770</v>
      </c>
      <c r="M4073" s="38" t="s">
        <v>545</v>
      </c>
      <c r="N4073" s="59" t="s">
        <v>549</v>
      </c>
      <c r="O4073" s="62" t="s">
        <v>554</v>
      </c>
      <c r="T4073" s="6"/>
    </row>
    <row r="4074" spans="2:20" x14ac:dyDescent="0.25">
      <c r="B4074" s="36" t="s">
        <v>227</v>
      </c>
      <c r="C4074" s="37" t="s">
        <v>227</v>
      </c>
      <c r="D4074" s="37" t="s">
        <v>225</v>
      </c>
      <c r="E4074" s="37" t="s">
        <v>137</v>
      </c>
      <c r="F4074" s="37" t="s">
        <v>193</v>
      </c>
      <c r="G4074" s="38" t="str">
        <f t="shared" si="592"/>
        <v>4.4.95.30.52</v>
      </c>
      <c r="H4074" s="23" t="s">
        <v>576</v>
      </c>
      <c r="I4074" s="38" t="str">
        <f t="shared" si="591"/>
        <v>A</v>
      </c>
      <c r="J4074" s="38">
        <f t="shared" si="593"/>
        <v>5</v>
      </c>
      <c r="K4074" s="39" t="s">
        <v>47</v>
      </c>
      <c r="L4074" s="38" t="s">
        <v>770</v>
      </c>
      <c r="M4074" s="38" t="s">
        <v>545</v>
      </c>
      <c r="N4074" s="59" t="s">
        <v>549</v>
      </c>
      <c r="O4074" s="62" t="s">
        <v>554</v>
      </c>
      <c r="T4074" s="6"/>
    </row>
    <row r="4075" spans="2:20" x14ac:dyDescent="0.25">
      <c r="B4075" s="36" t="s">
        <v>227</v>
      </c>
      <c r="C4075" s="37" t="s">
        <v>227</v>
      </c>
      <c r="D4075" s="37" t="s">
        <v>225</v>
      </c>
      <c r="E4075" s="37" t="s">
        <v>137</v>
      </c>
      <c r="F4075" s="37" t="s">
        <v>194</v>
      </c>
      <c r="G4075" s="38" t="str">
        <f t="shared" si="592"/>
        <v>4.4.95.30.53</v>
      </c>
      <c r="H4075" s="23" t="s">
        <v>577</v>
      </c>
      <c r="I4075" s="38" t="str">
        <f t="shared" si="591"/>
        <v>A</v>
      </c>
      <c r="J4075" s="38">
        <f t="shared" si="593"/>
        <v>5</v>
      </c>
      <c r="K4075" s="39" t="s">
        <v>47</v>
      </c>
      <c r="L4075" s="38" t="s">
        <v>770</v>
      </c>
      <c r="M4075" s="38" t="s">
        <v>545</v>
      </c>
      <c r="N4075" s="59" t="s">
        <v>549</v>
      </c>
      <c r="O4075" s="62" t="s">
        <v>554</v>
      </c>
      <c r="T4075" s="6"/>
    </row>
    <row r="4076" spans="2:20" x14ac:dyDescent="0.25">
      <c r="B4076" s="36" t="s">
        <v>227</v>
      </c>
      <c r="C4076" s="37" t="s">
        <v>227</v>
      </c>
      <c r="D4076" s="37" t="s">
        <v>225</v>
      </c>
      <c r="E4076" s="37" t="s">
        <v>137</v>
      </c>
      <c r="F4076" s="37" t="s">
        <v>195</v>
      </c>
      <c r="G4076" s="38" t="str">
        <f t="shared" si="592"/>
        <v>4.4.95.30.54</v>
      </c>
      <c r="H4076" s="23" t="s">
        <v>578</v>
      </c>
      <c r="I4076" s="38" t="str">
        <f t="shared" si="591"/>
        <v>A</v>
      </c>
      <c r="J4076" s="38">
        <f t="shared" si="593"/>
        <v>5</v>
      </c>
      <c r="K4076" s="39" t="s">
        <v>47</v>
      </c>
      <c r="L4076" s="38" t="s">
        <v>770</v>
      </c>
      <c r="M4076" s="38" t="s">
        <v>545</v>
      </c>
      <c r="N4076" s="59" t="s">
        <v>549</v>
      </c>
      <c r="O4076" s="62" t="s">
        <v>554</v>
      </c>
      <c r="T4076" s="6"/>
    </row>
    <row r="4077" spans="2:20" x14ac:dyDescent="0.25">
      <c r="B4077" s="36" t="s">
        <v>227</v>
      </c>
      <c r="C4077" s="37" t="s">
        <v>227</v>
      </c>
      <c r="D4077" s="37" t="s">
        <v>225</v>
      </c>
      <c r="E4077" s="37" t="s">
        <v>137</v>
      </c>
      <c r="F4077" s="37" t="s">
        <v>190</v>
      </c>
      <c r="G4077" s="38" t="str">
        <f t="shared" si="592"/>
        <v>4.4.95.30.60</v>
      </c>
      <c r="H4077" s="23" t="s">
        <v>98</v>
      </c>
      <c r="I4077" s="38" t="str">
        <f t="shared" si="591"/>
        <v>A</v>
      </c>
      <c r="J4077" s="38">
        <f t="shared" si="593"/>
        <v>5</v>
      </c>
      <c r="K4077" s="39" t="s">
        <v>47</v>
      </c>
      <c r="L4077" s="38" t="s">
        <v>770</v>
      </c>
      <c r="M4077" s="38" t="s">
        <v>545</v>
      </c>
      <c r="N4077" s="59" t="s">
        <v>549</v>
      </c>
      <c r="O4077" s="62" t="s">
        <v>554</v>
      </c>
      <c r="T4077" s="6"/>
    </row>
    <row r="4078" spans="2:20" x14ac:dyDescent="0.25">
      <c r="B4078" s="36" t="s">
        <v>227</v>
      </c>
      <c r="C4078" s="37" t="s">
        <v>227</v>
      </c>
      <c r="D4078" s="37" t="s">
        <v>225</v>
      </c>
      <c r="E4078" s="37" t="s">
        <v>137</v>
      </c>
      <c r="F4078" s="37" t="s">
        <v>226</v>
      </c>
      <c r="G4078" s="38" t="str">
        <f t="shared" si="592"/>
        <v>4.4.95.30.96</v>
      </c>
      <c r="H4078" s="23" t="s">
        <v>579</v>
      </c>
      <c r="I4078" s="38" t="str">
        <f t="shared" si="591"/>
        <v>A</v>
      </c>
      <c r="J4078" s="38">
        <f t="shared" si="593"/>
        <v>5</v>
      </c>
      <c r="K4078" s="39" t="s">
        <v>47</v>
      </c>
      <c r="L4078" s="38" t="s">
        <v>770</v>
      </c>
      <c r="M4078" s="38" t="s">
        <v>545</v>
      </c>
      <c r="N4078" s="59" t="s">
        <v>549</v>
      </c>
      <c r="O4078" s="62" t="s">
        <v>554</v>
      </c>
      <c r="T4078" s="6"/>
    </row>
    <row r="4079" spans="2:20" x14ac:dyDescent="0.25">
      <c r="B4079" s="36" t="s">
        <v>227</v>
      </c>
      <c r="C4079" s="37" t="s">
        <v>227</v>
      </c>
      <c r="D4079" s="37" t="s">
        <v>225</v>
      </c>
      <c r="E4079" s="37" t="s">
        <v>137</v>
      </c>
      <c r="F4079" s="37" t="s">
        <v>191</v>
      </c>
      <c r="G4079" s="38" t="str">
        <f t="shared" si="592"/>
        <v>4.4.95.30.99</v>
      </c>
      <c r="H4079" s="23" t="s">
        <v>25</v>
      </c>
      <c r="I4079" s="38" t="str">
        <f t="shared" si="591"/>
        <v>A</v>
      </c>
      <c r="J4079" s="38">
        <f t="shared" si="593"/>
        <v>5</v>
      </c>
      <c r="K4079" s="39" t="s">
        <v>47</v>
      </c>
      <c r="L4079" s="38" t="s">
        <v>770</v>
      </c>
      <c r="M4079" s="38" t="s">
        <v>545</v>
      </c>
      <c r="N4079" s="59" t="s">
        <v>549</v>
      </c>
      <c r="O4079" s="62" t="s">
        <v>554</v>
      </c>
      <c r="T4079" s="6"/>
    </row>
    <row r="4080" spans="2:20" x14ac:dyDescent="0.25">
      <c r="B4080" s="30" t="s">
        <v>227</v>
      </c>
      <c r="C4080" s="31" t="s">
        <v>227</v>
      </c>
      <c r="D4080" s="31" t="s">
        <v>225</v>
      </c>
      <c r="E4080" s="31" t="s">
        <v>172</v>
      </c>
      <c r="F4080" s="31" t="s">
        <v>186</v>
      </c>
      <c r="G4080" s="32" t="str">
        <f t="shared" si="592"/>
        <v>4.4.95.36.00</v>
      </c>
      <c r="H4080" s="33" t="s">
        <v>84</v>
      </c>
      <c r="I4080" s="34" t="str">
        <f t="shared" si="591"/>
        <v>S</v>
      </c>
      <c r="J4080" s="32">
        <f t="shared" si="593"/>
        <v>4</v>
      </c>
      <c r="K4080" s="35" t="s">
        <v>46</v>
      </c>
      <c r="L4080" s="32" t="s">
        <v>770</v>
      </c>
      <c r="M4080" s="32" t="s">
        <v>545</v>
      </c>
      <c r="N4080" s="59" t="s">
        <v>549</v>
      </c>
      <c r="O4080" s="61" t="s">
        <v>554</v>
      </c>
      <c r="T4080" s="6"/>
    </row>
    <row r="4081" spans="2:20" x14ac:dyDescent="0.25">
      <c r="B4081" s="36" t="s">
        <v>227</v>
      </c>
      <c r="C4081" s="36" t="s">
        <v>227</v>
      </c>
      <c r="D4081" s="37" t="s">
        <v>225</v>
      </c>
      <c r="E4081" s="37" t="s">
        <v>172</v>
      </c>
      <c r="F4081" s="37" t="s">
        <v>173</v>
      </c>
      <c r="G4081" s="38" t="str">
        <f t="shared" si="592"/>
        <v>4.4.95.36.01</v>
      </c>
      <c r="H4081" s="45" t="s">
        <v>294</v>
      </c>
      <c r="I4081" s="29" t="str">
        <f t="shared" si="591"/>
        <v>A</v>
      </c>
      <c r="J4081" s="38">
        <f t="shared" si="593"/>
        <v>5</v>
      </c>
      <c r="K4081" s="39" t="s">
        <v>47</v>
      </c>
      <c r="L4081" s="38" t="s">
        <v>770</v>
      </c>
      <c r="M4081" s="38" t="s">
        <v>545</v>
      </c>
      <c r="N4081" s="59" t="s">
        <v>549</v>
      </c>
      <c r="O4081" s="62" t="s">
        <v>554</v>
      </c>
      <c r="T4081" s="6"/>
    </row>
    <row r="4082" spans="2:20" x14ac:dyDescent="0.25">
      <c r="B4082" s="36" t="s">
        <v>227</v>
      </c>
      <c r="C4082" s="36" t="s">
        <v>227</v>
      </c>
      <c r="D4082" s="37" t="s">
        <v>225</v>
      </c>
      <c r="E4082" s="37" t="s">
        <v>172</v>
      </c>
      <c r="F4082" s="37" t="s">
        <v>138</v>
      </c>
      <c r="G4082" s="38" t="str">
        <f t="shared" si="592"/>
        <v>4.4.95.36.02</v>
      </c>
      <c r="H4082" s="45" t="s">
        <v>295</v>
      </c>
      <c r="I4082" s="29" t="str">
        <f t="shared" si="591"/>
        <v>A</v>
      </c>
      <c r="J4082" s="38">
        <f t="shared" si="593"/>
        <v>5</v>
      </c>
      <c r="K4082" s="39" t="s">
        <v>47</v>
      </c>
      <c r="L4082" s="38" t="s">
        <v>770</v>
      </c>
      <c r="M4082" s="38" t="s">
        <v>545</v>
      </c>
      <c r="N4082" s="59" t="s">
        <v>549</v>
      </c>
      <c r="O4082" s="62" t="s">
        <v>554</v>
      </c>
      <c r="T4082" s="6"/>
    </row>
    <row r="4083" spans="2:20" x14ac:dyDescent="0.25">
      <c r="B4083" s="36" t="s">
        <v>227</v>
      </c>
      <c r="C4083" s="36" t="s">
        <v>227</v>
      </c>
      <c r="D4083" s="37" t="s">
        <v>225</v>
      </c>
      <c r="E4083" s="37" t="s">
        <v>172</v>
      </c>
      <c r="F4083" s="37" t="s">
        <v>139</v>
      </c>
      <c r="G4083" s="38" t="str">
        <f t="shared" si="592"/>
        <v>4.4.95.36.03</v>
      </c>
      <c r="H4083" s="45" t="s">
        <v>296</v>
      </c>
      <c r="I4083" s="29" t="str">
        <f t="shared" si="591"/>
        <v>A</v>
      </c>
      <c r="J4083" s="38">
        <f t="shared" si="593"/>
        <v>5</v>
      </c>
      <c r="K4083" s="39" t="s">
        <v>47</v>
      </c>
      <c r="L4083" s="38" t="s">
        <v>770</v>
      </c>
      <c r="M4083" s="38" t="s">
        <v>545</v>
      </c>
      <c r="N4083" s="59" t="s">
        <v>549</v>
      </c>
      <c r="O4083" s="62" t="s">
        <v>554</v>
      </c>
      <c r="T4083" s="6"/>
    </row>
    <row r="4084" spans="2:20" x14ac:dyDescent="0.25">
      <c r="B4084" s="36" t="s">
        <v>227</v>
      </c>
      <c r="C4084" s="36" t="s">
        <v>227</v>
      </c>
      <c r="D4084" s="37" t="s">
        <v>225</v>
      </c>
      <c r="E4084" s="37" t="s">
        <v>172</v>
      </c>
      <c r="F4084" s="37" t="s">
        <v>140</v>
      </c>
      <c r="G4084" s="38" t="str">
        <f t="shared" si="592"/>
        <v>4.4.95.36.04</v>
      </c>
      <c r="H4084" s="45" t="s">
        <v>297</v>
      </c>
      <c r="I4084" s="29" t="str">
        <f t="shared" si="591"/>
        <v>A</v>
      </c>
      <c r="J4084" s="38">
        <f t="shared" si="593"/>
        <v>5</v>
      </c>
      <c r="K4084" s="39" t="s">
        <v>47</v>
      </c>
      <c r="L4084" s="38" t="s">
        <v>770</v>
      </c>
      <c r="M4084" s="38" t="s">
        <v>545</v>
      </c>
      <c r="N4084" s="59" t="s">
        <v>549</v>
      </c>
      <c r="O4084" s="62" t="s">
        <v>554</v>
      </c>
      <c r="T4084" s="6"/>
    </row>
    <row r="4085" spans="2:20" x14ac:dyDescent="0.25">
      <c r="B4085" s="36" t="s">
        <v>227</v>
      </c>
      <c r="C4085" s="36" t="s">
        <v>227</v>
      </c>
      <c r="D4085" s="37" t="s">
        <v>225</v>
      </c>
      <c r="E4085" s="37" t="s">
        <v>172</v>
      </c>
      <c r="F4085" s="37" t="s">
        <v>141</v>
      </c>
      <c r="G4085" s="38" t="str">
        <f t="shared" si="592"/>
        <v>4.4.95.36.05</v>
      </c>
      <c r="H4085" s="45" t="s">
        <v>298</v>
      </c>
      <c r="I4085" s="29" t="str">
        <f t="shared" si="591"/>
        <v>A</v>
      </c>
      <c r="J4085" s="38">
        <f t="shared" si="593"/>
        <v>5</v>
      </c>
      <c r="K4085" s="39" t="s">
        <v>47</v>
      </c>
      <c r="L4085" s="38" t="s">
        <v>770</v>
      </c>
      <c r="M4085" s="38" t="s">
        <v>545</v>
      </c>
      <c r="N4085" s="59" t="s">
        <v>549</v>
      </c>
      <c r="O4085" s="62" t="s">
        <v>554</v>
      </c>
      <c r="T4085" s="6"/>
    </row>
    <row r="4086" spans="2:20" x14ac:dyDescent="0.25">
      <c r="B4086" s="36" t="s">
        <v>227</v>
      </c>
      <c r="C4086" s="36" t="s">
        <v>227</v>
      </c>
      <c r="D4086" s="37" t="s">
        <v>225</v>
      </c>
      <c r="E4086" s="37" t="s">
        <v>172</v>
      </c>
      <c r="F4086" s="37" t="s">
        <v>142</v>
      </c>
      <c r="G4086" s="38" t="str">
        <f t="shared" si="592"/>
        <v>4.4.95.36.06</v>
      </c>
      <c r="H4086" s="45" t="s">
        <v>327</v>
      </c>
      <c r="I4086" s="29" t="str">
        <f t="shared" si="591"/>
        <v>A</v>
      </c>
      <c r="J4086" s="38">
        <f t="shared" si="593"/>
        <v>5</v>
      </c>
      <c r="K4086" s="39" t="s">
        <v>47</v>
      </c>
      <c r="L4086" s="38" t="s">
        <v>770</v>
      </c>
      <c r="M4086" s="38" t="s">
        <v>545</v>
      </c>
      <c r="N4086" s="59" t="s">
        <v>549</v>
      </c>
      <c r="O4086" s="62" t="s">
        <v>554</v>
      </c>
      <c r="T4086" s="6"/>
    </row>
    <row r="4087" spans="2:20" x14ac:dyDescent="0.25">
      <c r="B4087" s="36" t="s">
        <v>227</v>
      </c>
      <c r="C4087" s="36" t="s">
        <v>227</v>
      </c>
      <c r="D4087" s="37" t="s">
        <v>225</v>
      </c>
      <c r="E4087" s="37" t="s">
        <v>172</v>
      </c>
      <c r="F4087" s="37" t="s">
        <v>143</v>
      </c>
      <c r="G4087" s="38" t="str">
        <f t="shared" si="592"/>
        <v>4.4.95.36.07</v>
      </c>
      <c r="H4087" s="45" t="s">
        <v>299</v>
      </c>
      <c r="I4087" s="29" t="str">
        <f t="shared" si="591"/>
        <v>A</v>
      </c>
      <c r="J4087" s="38">
        <f t="shared" si="593"/>
        <v>5</v>
      </c>
      <c r="K4087" s="39" t="s">
        <v>47</v>
      </c>
      <c r="L4087" s="38" t="s">
        <v>770</v>
      </c>
      <c r="M4087" s="38" t="s">
        <v>545</v>
      </c>
      <c r="N4087" s="59" t="s">
        <v>549</v>
      </c>
      <c r="O4087" s="62" t="s">
        <v>554</v>
      </c>
      <c r="T4087" s="6"/>
    </row>
    <row r="4088" spans="2:20" x14ac:dyDescent="0.25">
      <c r="B4088" s="36" t="s">
        <v>227</v>
      </c>
      <c r="C4088" s="36" t="s">
        <v>227</v>
      </c>
      <c r="D4088" s="37" t="s">
        <v>225</v>
      </c>
      <c r="E4088" s="37" t="s">
        <v>172</v>
      </c>
      <c r="F4088" s="37" t="s">
        <v>144</v>
      </c>
      <c r="G4088" s="38" t="str">
        <f t="shared" si="592"/>
        <v>4.4.95.36.08</v>
      </c>
      <c r="H4088" s="23" t="s">
        <v>100</v>
      </c>
      <c r="I4088" s="29" t="str">
        <f t="shared" si="591"/>
        <v>A</v>
      </c>
      <c r="J4088" s="38">
        <f t="shared" si="593"/>
        <v>5</v>
      </c>
      <c r="K4088" s="39" t="s">
        <v>47</v>
      </c>
      <c r="L4088" s="38" t="s">
        <v>770</v>
      </c>
      <c r="M4088" s="38" t="s">
        <v>545</v>
      </c>
      <c r="N4088" s="59" t="s">
        <v>549</v>
      </c>
      <c r="O4088" s="62" t="s">
        <v>554</v>
      </c>
      <c r="T4088" s="6"/>
    </row>
    <row r="4089" spans="2:20" x14ac:dyDescent="0.25">
      <c r="B4089" s="36" t="s">
        <v>227</v>
      </c>
      <c r="C4089" s="36" t="s">
        <v>227</v>
      </c>
      <c r="D4089" s="37" t="s">
        <v>225</v>
      </c>
      <c r="E4089" s="37">
        <v>36</v>
      </c>
      <c r="F4089" s="37" t="s">
        <v>174</v>
      </c>
      <c r="G4089" s="38" t="str">
        <f t="shared" si="592"/>
        <v>4.4.95.36.09</v>
      </c>
      <c r="H4089" s="23" t="s">
        <v>300</v>
      </c>
      <c r="I4089" s="29" t="str">
        <f t="shared" si="591"/>
        <v>A</v>
      </c>
      <c r="J4089" s="38">
        <f t="shared" si="593"/>
        <v>5</v>
      </c>
      <c r="K4089" s="39" t="s">
        <v>47</v>
      </c>
      <c r="L4089" s="38" t="s">
        <v>770</v>
      </c>
      <c r="M4089" s="38" t="s">
        <v>545</v>
      </c>
      <c r="N4089" s="59" t="s">
        <v>549</v>
      </c>
      <c r="O4089" s="62" t="s">
        <v>554</v>
      </c>
      <c r="T4089" s="6"/>
    </row>
    <row r="4090" spans="2:20" x14ac:dyDescent="0.25">
      <c r="B4090" s="36" t="s">
        <v>227</v>
      </c>
      <c r="C4090" s="36" t="s">
        <v>227</v>
      </c>
      <c r="D4090" s="37" t="s">
        <v>225</v>
      </c>
      <c r="E4090" s="37">
        <v>36</v>
      </c>
      <c r="F4090" s="37" t="s">
        <v>183</v>
      </c>
      <c r="G4090" s="38" t="str">
        <f t="shared" si="592"/>
        <v>4.4.95.36.10</v>
      </c>
      <c r="H4090" s="23" t="s">
        <v>767</v>
      </c>
      <c r="I4090" s="29" t="str">
        <f t="shared" si="591"/>
        <v>A</v>
      </c>
      <c r="J4090" s="38">
        <f t="shared" si="593"/>
        <v>5</v>
      </c>
      <c r="K4090" s="39" t="s">
        <v>47</v>
      </c>
      <c r="L4090" s="38" t="s">
        <v>770</v>
      </c>
      <c r="M4090" s="38" t="s">
        <v>545</v>
      </c>
      <c r="N4090" s="59" t="s">
        <v>549</v>
      </c>
      <c r="O4090" s="62" t="s">
        <v>554</v>
      </c>
      <c r="T4090" s="6"/>
    </row>
    <row r="4091" spans="2:20" x14ac:dyDescent="0.25">
      <c r="B4091" s="36" t="s">
        <v>227</v>
      </c>
      <c r="C4091" s="36" t="s">
        <v>227</v>
      </c>
      <c r="D4091" s="37" t="s">
        <v>225</v>
      </c>
      <c r="E4091" s="37">
        <v>36</v>
      </c>
      <c r="F4091" s="37" t="s">
        <v>175</v>
      </c>
      <c r="G4091" s="38" t="str">
        <f t="shared" si="592"/>
        <v>4.4.95.36.11</v>
      </c>
      <c r="H4091" s="23" t="s">
        <v>301</v>
      </c>
      <c r="I4091" s="29" t="str">
        <f t="shared" si="591"/>
        <v>A</v>
      </c>
      <c r="J4091" s="38">
        <f t="shared" si="593"/>
        <v>5</v>
      </c>
      <c r="K4091" s="39" t="s">
        <v>47</v>
      </c>
      <c r="L4091" s="38" t="s">
        <v>770</v>
      </c>
      <c r="M4091" s="38" t="s">
        <v>545</v>
      </c>
      <c r="N4091" s="59" t="s">
        <v>549</v>
      </c>
      <c r="O4091" s="62" t="s">
        <v>554</v>
      </c>
      <c r="T4091" s="6"/>
    </row>
    <row r="4092" spans="2:20" x14ac:dyDescent="0.25">
      <c r="B4092" s="36" t="s">
        <v>227</v>
      </c>
      <c r="C4092" s="36" t="s">
        <v>227</v>
      </c>
      <c r="D4092" s="37" t="s">
        <v>225</v>
      </c>
      <c r="E4092" s="37">
        <v>36</v>
      </c>
      <c r="F4092" s="37" t="s">
        <v>145</v>
      </c>
      <c r="G4092" s="38" t="str">
        <f t="shared" si="592"/>
        <v>4.4.95.36.12</v>
      </c>
      <c r="H4092" s="23" t="s">
        <v>302</v>
      </c>
      <c r="I4092" s="29" t="str">
        <f t="shared" si="591"/>
        <v>A</v>
      </c>
      <c r="J4092" s="38">
        <f t="shared" si="593"/>
        <v>5</v>
      </c>
      <c r="K4092" s="39" t="s">
        <v>47</v>
      </c>
      <c r="L4092" s="38" t="s">
        <v>770</v>
      </c>
      <c r="M4092" s="38" t="s">
        <v>545</v>
      </c>
      <c r="N4092" s="59" t="s">
        <v>549</v>
      </c>
      <c r="O4092" s="62" t="s">
        <v>554</v>
      </c>
      <c r="T4092" s="6"/>
    </row>
    <row r="4093" spans="2:20" x14ac:dyDescent="0.25">
      <c r="B4093" s="36" t="s">
        <v>227</v>
      </c>
      <c r="C4093" s="36" t="s">
        <v>227</v>
      </c>
      <c r="D4093" s="37" t="s">
        <v>225</v>
      </c>
      <c r="E4093" s="37">
        <v>36</v>
      </c>
      <c r="F4093" s="37" t="s">
        <v>146</v>
      </c>
      <c r="G4093" s="38" t="str">
        <f t="shared" si="592"/>
        <v>4.4.95.36.13</v>
      </c>
      <c r="H4093" s="23" t="s">
        <v>303</v>
      </c>
      <c r="I4093" s="29" t="str">
        <f t="shared" si="591"/>
        <v>A</v>
      </c>
      <c r="J4093" s="38">
        <f t="shared" si="593"/>
        <v>5</v>
      </c>
      <c r="K4093" s="39" t="s">
        <v>47</v>
      </c>
      <c r="L4093" s="38" t="s">
        <v>770</v>
      </c>
      <c r="M4093" s="38" t="s">
        <v>545</v>
      </c>
      <c r="N4093" s="59" t="s">
        <v>549</v>
      </c>
      <c r="O4093" s="62" t="s">
        <v>554</v>
      </c>
      <c r="T4093" s="6"/>
    </row>
    <row r="4094" spans="2:20" x14ac:dyDescent="0.25">
      <c r="B4094" s="36" t="s">
        <v>227</v>
      </c>
      <c r="C4094" s="36" t="s">
        <v>227</v>
      </c>
      <c r="D4094" s="37" t="s">
        <v>225</v>
      </c>
      <c r="E4094" s="37">
        <v>36</v>
      </c>
      <c r="F4094" s="37" t="s">
        <v>176</v>
      </c>
      <c r="G4094" s="38" t="str">
        <f t="shared" si="592"/>
        <v>4.4.95.36.14</v>
      </c>
      <c r="H4094" s="23" t="s">
        <v>304</v>
      </c>
      <c r="I4094" s="29" t="str">
        <f t="shared" si="591"/>
        <v>A</v>
      </c>
      <c r="J4094" s="38">
        <f t="shared" si="593"/>
        <v>5</v>
      </c>
      <c r="K4094" s="39" t="s">
        <v>47</v>
      </c>
      <c r="L4094" s="38" t="s">
        <v>770</v>
      </c>
      <c r="M4094" s="38" t="s">
        <v>545</v>
      </c>
      <c r="N4094" s="59" t="s">
        <v>549</v>
      </c>
      <c r="O4094" s="62" t="s">
        <v>554</v>
      </c>
      <c r="T4094" s="6"/>
    </row>
    <row r="4095" spans="2:20" x14ac:dyDescent="0.25">
      <c r="B4095" s="36" t="s">
        <v>227</v>
      </c>
      <c r="C4095" s="36" t="s">
        <v>227</v>
      </c>
      <c r="D4095" s="37" t="s">
        <v>225</v>
      </c>
      <c r="E4095" s="37">
        <v>36</v>
      </c>
      <c r="F4095" s="37" t="s">
        <v>147</v>
      </c>
      <c r="G4095" s="38" t="str">
        <f t="shared" si="592"/>
        <v>4.4.95.36.15</v>
      </c>
      <c r="H4095" s="23" t="s">
        <v>305</v>
      </c>
      <c r="I4095" s="29" t="str">
        <f t="shared" si="591"/>
        <v>A</v>
      </c>
      <c r="J4095" s="38">
        <f t="shared" si="593"/>
        <v>5</v>
      </c>
      <c r="K4095" s="39" t="s">
        <v>47</v>
      </c>
      <c r="L4095" s="38" t="s">
        <v>770</v>
      </c>
      <c r="M4095" s="38" t="s">
        <v>545</v>
      </c>
      <c r="N4095" s="59" t="s">
        <v>549</v>
      </c>
      <c r="O4095" s="62" t="s">
        <v>554</v>
      </c>
      <c r="T4095" s="6"/>
    </row>
    <row r="4096" spans="2:20" x14ac:dyDescent="0.25">
      <c r="B4096" s="36" t="s">
        <v>227</v>
      </c>
      <c r="C4096" s="36" t="s">
        <v>227</v>
      </c>
      <c r="D4096" s="37" t="s">
        <v>225</v>
      </c>
      <c r="E4096" s="37">
        <v>36</v>
      </c>
      <c r="F4096" s="37" t="s">
        <v>177</v>
      </c>
      <c r="G4096" s="38" t="str">
        <f t="shared" si="592"/>
        <v>4.4.95.36.16</v>
      </c>
      <c r="H4096" s="23" t="s">
        <v>306</v>
      </c>
      <c r="I4096" s="29" t="str">
        <f t="shared" si="591"/>
        <v>A</v>
      </c>
      <c r="J4096" s="38">
        <f t="shared" si="593"/>
        <v>5</v>
      </c>
      <c r="K4096" s="39" t="s">
        <v>47</v>
      </c>
      <c r="L4096" s="38" t="s">
        <v>770</v>
      </c>
      <c r="M4096" s="38" t="s">
        <v>545</v>
      </c>
      <c r="N4096" s="59" t="s">
        <v>549</v>
      </c>
      <c r="O4096" s="62" t="s">
        <v>554</v>
      </c>
      <c r="T4096" s="6"/>
    </row>
    <row r="4097" spans="2:20" x14ac:dyDescent="0.25">
      <c r="B4097" s="36" t="s">
        <v>227</v>
      </c>
      <c r="C4097" s="36" t="s">
        <v>227</v>
      </c>
      <c r="D4097" s="37" t="s">
        <v>225</v>
      </c>
      <c r="E4097" s="37">
        <v>36</v>
      </c>
      <c r="F4097" s="37" t="s">
        <v>148</v>
      </c>
      <c r="G4097" s="38" t="str">
        <f t="shared" si="592"/>
        <v>4.4.95.36.18</v>
      </c>
      <c r="H4097" s="23" t="s">
        <v>307</v>
      </c>
      <c r="I4097" s="29" t="str">
        <f t="shared" si="591"/>
        <v>A</v>
      </c>
      <c r="J4097" s="38">
        <f t="shared" si="593"/>
        <v>5</v>
      </c>
      <c r="K4097" s="39" t="s">
        <v>47</v>
      </c>
      <c r="L4097" s="38" t="s">
        <v>770</v>
      </c>
      <c r="M4097" s="38" t="s">
        <v>545</v>
      </c>
      <c r="N4097" s="59" t="s">
        <v>549</v>
      </c>
      <c r="O4097" s="62" t="s">
        <v>554</v>
      </c>
      <c r="T4097" s="6"/>
    </row>
    <row r="4098" spans="2:20" x14ac:dyDescent="0.25">
      <c r="B4098" s="36" t="s">
        <v>227</v>
      </c>
      <c r="C4098" s="36" t="s">
        <v>227</v>
      </c>
      <c r="D4098" s="37" t="s">
        <v>225</v>
      </c>
      <c r="E4098" s="37">
        <v>36</v>
      </c>
      <c r="F4098" s="37" t="s">
        <v>178</v>
      </c>
      <c r="G4098" s="38" t="str">
        <f t="shared" si="592"/>
        <v>4.4.95.36.20</v>
      </c>
      <c r="H4098" s="23" t="s">
        <v>308</v>
      </c>
      <c r="I4098" s="29" t="str">
        <f t="shared" si="591"/>
        <v>A</v>
      </c>
      <c r="J4098" s="38">
        <f t="shared" si="593"/>
        <v>5</v>
      </c>
      <c r="K4098" s="39" t="s">
        <v>47</v>
      </c>
      <c r="L4098" s="38" t="s">
        <v>770</v>
      </c>
      <c r="M4098" s="38" t="s">
        <v>545</v>
      </c>
      <c r="N4098" s="59" t="s">
        <v>549</v>
      </c>
      <c r="O4098" s="62" t="s">
        <v>554</v>
      </c>
      <c r="T4098" s="6"/>
    </row>
    <row r="4099" spans="2:20" x14ac:dyDescent="0.25">
      <c r="B4099" s="36" t="s">
        <v>227</v>
      </c>
      <c r="C4099" s="36" t="s">
        <v>227</v>
      </c>
      <c r="D4099" s="37" t="s">
        <v>225</v>
      </c>
      <c r="E4099" s="37">
        <v>36</v>
      </c>
      <c r="F4099" s="37" t="s">
        <v>179</v>
      </c>
      <c r="G4099" s="38" t="str">
        <f t="shared" si="592"/>
        <v>4.4.95.36.21</v>
      </c>
      <c r="H4099" s="23" t="s">
        <v>309</v>
      </c>
      <c r="I4099" s="29" t="str">
        <f t="shared" si="591"/>
        <v>A</v>
      </c>
      <c r="J4099" s="38">
        <f t="shared" si="593"/>
        <v>5</v>
      </c>
      <c r="K4099" s="39" t="s">
        <v>47</v>
      </c>
      <c r="L4099" s="38" t="s">
        <v>770</v>
      </c>
      <c r="M4099" s="38" t="s">
        <v>545</v>
      </c>
      <c r="N4099" s="59" t="s">
        <v>549</v>
      </c>
      <c r="O4099" s="62" t="s">
        <v>554</v>
      </c>
      <c r="T4099" s="6"/>
    </row>
    <row r="4100" spans="2:20" x14ac:dyDescent="0.25">
      <c r="B4100" s="36" t="s">
        <v>227</v>
      </c>
      <c r="C4100" s="36" t="s">
        <v>227</v>
      </c>
      <c r="D4100" s="37" t="s">
        <v>225</v>
      </c>
      <c r="E4100" s="37">
        <v>36</v>
      </c>
      <c r="F4100" s="37" t="s">
        <v>180</v>
      </c>
      <c r="G4100" s="38" t="str">
        <f t="shared" si="592"/>
        <v>4.4.95.36.22</v>
      </c>
      <c r="H4100" s="23" t="s">
        <v>310</v>
      </c>
      <c r="I4100" s="29" t="str">
        <f t="shared" si="591"/>
        <v>A</v>
      </c>
      <c r="J4100" s="38">
        <f t="shared" si="593"/>
        <v>5</v>
      </c>
      <c r="K4100" s="39" t="s">
        <v>47</v>
      </c>
      <c r="L4100" s="38" t="s">
        <v>770</v>
      </c>
      <c r="M4100" s="38" t="s">
        <v>545</v>
      </c>
      <c r="N4100" s="59" t="s">
        <v>549</v>
      </c>
      <c r="O4100" s="62" t="s">
        <v>554</v>
      </c>
      <c r="T4100" s="6"/>
    </row>
    <row r="4101" spans="2:20" x14ac:dyDescent="0.25">
      <c r="B4101" s="36" t="s">
        <v>227</v>
      </c>
      <c r="C4101" s="36" t="s">
        <v>227</v>
      </c>
      <c r="D4101" s="37" t="s">
        <v>225</v>
      </c>
      <c r="E4101" s="37">
        <v>36</v>
      </c>
      <c r="F4101" s="37" t="s">
        <v>181</v>
      </c>
      <c r="G4101" s="38" t="str">
        <f t="shared" si="592"/>
        <v>4.4.95.36.23</v>
      </c>
      <c r="H4101" s="23" t="s">
        <v>407</v>
      </c>
      <c r="I4101" s="29" t="str">
        <f t="shared" si="591"/>
        <v>A</v>
      </c>
      <c r="J4101" s="38">
        <f t="shared" si="593"/>
        <v>5</v>
      </c>
      <c r="K4101" s="39" t="s">
        <v>47</v>
      </c>
      <c r="L4101" s="38" t="s">
        <v>770</v>
      </c>
      <c r="M4101" s="38" t="s">
        <v>545</v>
      </c>
      <c r="N4101" s="59" t="s">
        <v>549</v>
      </c>
      <c r="O4101" s="62" t="s">
        <v>554</v>
      </c>
      <c r="T4101" s="6"/>
    </row>
    <row r="4102" spans="2:20" x14ac:dyDescent="0.25">
      <c r="B4102" s="36" t="s">
        <v>227</v>
      </c>
      <c r="C4102" s="36" t="s">
        <v>227</v>
      </c>
      <c r="D4102" s="37" t="s">
        <v>225</v>
      </c>
      <c r="E4102" s="37">
        <v>36</v>
      </c>
      <c r="F4102" s="37" t="s">
        <v>151</v>
      </c>
      <c r="G4102" s="38" t="str">
        <f t="shared" si="592"/>
        <v>4.4.95.36.24</v>
      </c>
      <c r="H4102" s="23" t="s">
        <v>312</v>
      </c>
      <c r="I4102" s="29" t="str">
        <f t="shared" si="591"/>
        <v>A</v>
      </c>
      <c r="J4102" s="38">
        <f t="shared" si="593"/>
        <v>5</v>
      </c>
      <c r="K4102" s="39" t="s">
        <v>47</v>
      </c>
      <c r="L4102" s="38" t="s">
        <v>770</v>
      </c>
      <c r="M4102" s="38" t="s">
        <v>545</v>
      </c>
      <c r="N4102" s="59" t="s">
        <v>549</v>
      </c>
      <c r="O4102" s="62" t="s">
        <v>554</v>
      </c>
      <c r="T4102" s="6"/>
    </row>
    <row r="4103" spans="2:20" x14ac:dyDescent="0.25">
      <c r="B4103" s="36" t="s">
        <v>227</v>
      </c>
      <c r="C4103" s="36" t="s">
        <v>227</v>
      </c>
      <c r="D4103" s="37" t="s">
        <v>225</v>
      </c>
      <c r="E4103" s="37">
        <v>36</v>
      </c>
      <c r="F4103" s="37" t="s">
        <v>160</v>
      </c>
      <c r="G4103" s="38" t="str">
        <f t="shared" si="592"/>
        <v>4.4.95.36.25</v>
      </c>
      <c r="H4103" s="23" t="s">
        <v>313</v>
      </c>
      <c r="I4103" s="29" t="str">
        <f t="shared" si="591"/>
        <v>A</v>
      </c>
      <c r="J4103" s="38">
        <f t="shared" si="593"/>
        <v>5</v>
      </c>
      <c r="K4103" s="39" t="s">
        <v>47</v>
      </c>
      <c r="L4103" s="38" t="s">
        <v>770</v>
      </c>
      <c r="M4103" s="38" t="s">
        <v>545</v>
      </c>
      <c r="N4103" s="59" t="s">
        <v>549</v>
      </c>
      <c r="O4103" s="62" t="s">
        <v>554</v>
      </c>
      <c r="T4103" s="6"/>
    </row>
    <row r="4104" spans="2:20" x14ac:dyDescent="0.25">
      <c r="B4104" s="36" t="s">
        <v>227</v>
      </c>
      <c r="C4104" s="36" t="s">
        <v>227</v>
      </c>
      <c r="D4104" s="37" t="s">
        <v>225</v>
      </c>
      <c r="E4104" s="37">
        <v>36</v>
      </c>
      <c r="F4104" s="37" t="s">
        <v>158</v>
      </c>
      <c r="G4104" s="38" t="str">
        <f t="shared" si="592"/>
        <v>4.4.95.36.26</v>
      </c>
      <c r="H4104" s="23" t="s">
        <v>314</v>
      </c>
      <c r="I4104" s="29" t="str">
        <f t="shared" ref="I4104:I4167" si="594">IF(J4104&lt;J4105,"S","A")</f>
        <v>A</v>
      </c>
      <c r="J4104" s="38">
        <f t="shared" si="593"/>
        <v>5</v>
      </c>
      <c r="K4104" s="39" t="s">
        <v>47</v>
      </c>
      <c r="L4104" s="38" t="s">
        <v>770</v>
      </c>
      <c r="M4104" s="38" t="s">
        <v>545</v>
      </c>
      <c r="N4104" s="59" t="s">
        <v>549</v>
      </c>
      <c r="O4104" s="62" t="s">
        <v>554</v>
      </c>
      <c r="T4104" s="6"/>
    </row>
    <row r="4105" spans="2:20" x14ac:dyDescent="0.25">
      <c r="B4105" s="36" t="s">
        <v>227</v>
      </c>
      <c r="C4105" s="36" t="s">
        <v>227</v>
      </c>
      <c r="D4105" s="37" t="s">
        <v>225</v>
      </c>
      <c r="E4105" s="37">
        <v>36</v>
      </c>
      <c r="F4105" s="37" t="s">
        <v>152</v>
      </c>
      <c r="G4105" s="38" t="str">
        <f t="shared" ref="G4105:G4168" si="595">B4105&amp;"."&amp;C4105&amp;"."&amp;D4105&amp;"."&amp;E4105&amp;"."&amp;F4105</f>
        <v>4.4.95.36.27</v>
      </c>
      <c r="H4105" s="23" t="s">
        <v>105</v>
      </c>
      <c r="I4105" s="29" t="str">
        <f t="shared" si="594"/>
        <v>A</v>
      </c>
      <c r="J4105" s="38">
        <f t="shared" ref="J4105:J4168" si="596">IF( (VALUE(F4105) &gt; 0), 5,IF( (VALUE(E4105) &gt; 0), 4,IF( (VALUE(D4105) &gt; 0), 3,IF( (VALUE(C4105) &gt; 0), 2,1))))</f>
        <v>5</v>
      </c>
      <c r="K4105" s="39" t="s">
        <v>47</v>
      </c>
      <c r="L4105" s="38" t="s">
        <v>770</v>
      </c>
      <c r="M4105" s="38" t="s">
        <v>545</v>
      </c>
      <c r="N4105" s="59" t="s">
        <v>549</v>
      </c>
      <c r="O4105" s="62" t="s">
        <v>554</v>
      </c>
      <c r="T4105" s="6"/>
    </row>
    <row r="4106" spans="2:20" x14ac:dyDescent="0.25">
      <c r="B4106" s="36" t="s">
        <v>227</v>
      </c>
      <c r="C4106" s="36" t="s">
        <v>227</v>
      </c>
      <c r="D4106" s="37" t="s">
        <v>225</v>
      </c>
      <c r="E4106" s="37">
        <v>36</v>
      </c>
      <c r="F4106" s="37" t="s">
        <v>182</v>
      </c>
      <c r="G4106" s="38" t="str">
        <f t="shared" si="595"/>
        <v>4.4.95.36.28</v>
      </c>
      <c r="H4106" s="23" t="s">
        <v>605</v>
      </c>
      <c r="I4106" s="29" t="str">
        <f>IF(J4106&lt;J4108,"S","A")</f>
        <v>A</v>
      </c>
      <c r="J4106" s="38">
        <f t="shared" si="596"/>
        <v>5</v>
      </c>
      <c r="K4106" s="39" t="s">
        <v>47</v>
      </c>
      <c r="L4106" s="38" t="s">
        <v>770</v>
      </c>
      <c r="M4106" s="38" t="s">
        <v>545</v>
      </c>
      <c r="N4106" s="59" t="s">
        <v>549</v>
      </c>
      <c r="O4106" s="62" t="s">
        <v>554</v>
      </c>
      <c r="T4106" s="6"/>
    </row>
    <row r="4107" spans="2:20" x14ac:dyDescent="0.25">
      <c r="B4107" s="36" t="s">
        <v>227</v>
      </c>
      <c r="C4107" s="36" t="s">
        <v>227</v>
      </c>
      <c r="D4107" s="37" t="s">
        <v>225</v>
      </c>
      <c r="E4107" s="37">
        <v>36</v>
      </c>
      <c r="F4107" s="37" t="s">
        <v>159</v>
      </c>
      <c r="G4107" s="38" t="str">
        <f t="shared" si="595"/>
        <v>4.4.95.36.29</v>
      </c>
      <c r="H4107" s="23" t="s">
        <v>768</v>
      </c>
      <c r="I4107" s="29" t="str">
        <f>IF(J4107&lt;J4109,"S","A")</f>
        <v>A</v>
      </c>
      <c r="J4107" s="38">
        <f t="shared" si="596"/>
        <v>5</v>
      </c>
      <c r="K4107" s="39" t="s">
        <v>47</v>
      </c>
      <c r="L4107" s="38" t="s">
        <v>770</v>
      </c>
      <c r="M4107" s="38" t="s">
        <v>545</v>
      </c>
      <c r="N4107" s="59" t="s">
        <v>549</v>
      </c>
      <c r="O4107" s="62" t="s">
        <v>554</v>
      </c>
      <c r="T4107" s="6"/>
    </row>
    <row r="4108" spans="2:20" x14ac:dyDescent="0.25">
      <c r="B4108" s="36" t="s">
        <v>227</v>
      </c>
      <c r="C4108" s="36" t="s">
        <v>227</v>
      </c>
      <c r="D4108" s="37" t="s">
        <v>225</v>
      </c>
      <c r="E4108" s="37" t="s">
        <v>172</v>
      </c>
      <c r="F4108" s="37" t="s">
        <v>137</v>
      </c>
      <c r="G4108" s="38" t="str">
        <f t="shared" si="595"/>
        <v>4.4.95.36.30</v>
      </c>
      <c r="H4108" s="23" t="s">
        <v>601</v>
      </c>
      <c r="I4108" s="29" t="str">
        <f t="shared" ref="I4108:I4171" si="597">IF(J4108&lt;J4109,"S","A")</f>
        <v>A</v>
      </c>
      <c r="J4108" s="38">
        <f t="shared" si="596"/>
        <v>5</v>
      </c>
      <c r="K4108" s="39" t="s">
        <v>47</v>
      </c>
      <c r="L4108" s="38" t="s">
        <v>770</v>
      </c>
      <c r="M4108" s="38" t="s">
        <v>545</v>
      </c>
      <c r="N4108" s="59" t="s">
        <v>549</v>
      </c>
      <c r="O4108" s="62" t="s">
        <v>554</v>
      </c>
      <c r="T4108" s="6"/>
    </row>
    <row r="4109" spans="2:20" x14ac:dyDescent="0.25">
      <c r="B4109" s="36" t="s">
        <v>227</v>
      </c>
      <c r="C4109" s="36" t="s">
        <v>227</v>
      </c>
      <c r="D4109" s="37" t="s">
        <v>225</v>
      </c>
      <c r="E4109" s="37">
        <v>36</v>
      </c>
      <c r="F4109" s="37" t="s">
        <v>150</v>
      </c>
      <c r="G4109" s="38" t="str">
        <f t="shared" si="595"/>
        <v>4.4.95.36.31</v>
      </c>
      <c r="H4109" s="23" t="s">
        <v>315</v>
      </c>
      <c r="I4109" s="29" t="str">
        <f t="shared" si="597"/>
        <v>A</v>
      </c>
      <c r="J4109" s="38">
        <f t="shared" si="596"/>
        <v>5</v>
      </c>
      <c r="K4109" s="39" t="s">
        <v>47</v>
      </c>
      <c r="L4109" s="38" t="s">
        <v>770</v>
      </c>
      <c r="M4109" s="38" t="s">
        <v>545</v>
      </c>
      <c r="N4109" s="59" t="s">
        <v>549</v>
      </c>
      <c r="O4109" s="62" t="s">
        <v>554</v>
      </c>
      <c r="T4109" s="6"/>
    </row>
    <row r="4110" spans="2:20" x14ac:dyDescent="0.25">
      <c r="B4110" s="36" t="s">
        <v>227</v>
      </c>
      <c r="C4110" s="36" t="s">
        <v>227</v>
      </c>
      <c r="D4110" s="37" t="s">
        <v>225</v>
      </c>
      <c r="E4110" s="37" t="s">
        <v>172</v>
      </c>
      <c r="F4110" s="37" t="s">
        <v>155</v>
      </c>
      <c r="G4110" s="38" t="str">
        <f t="shared" si="595"/>
        <v>4.4.95.36.32</v>
      </c>
      <c r="H4110" s="23" t="s">
        <v>602</v>
      </c>
      <c r="I4110" s="29" t="str">
        <f t="shared" si="597"/>
        <v>A</v>
      </c>
      <c r="J4110" s="38">
        <f t="shared" si="596"/>
        <v>5</v>
      </c>
      <c r="K4110" s="39" t="s">
        <v>47</v>
      </c>
      <c r="L4110" s="38" t="s">
        <v>770</v>
      </c>
      <c r="M4110" s="38" t="s">
        <v>545</v>
      </c>
      <c r="N4110" s="59" t="s">
        <v>549</v>
      </c>
      <c r="O4110" s="62" t="s">
        <v>554</v>
      </c>
      <c r="T4110" s="6"/>
    </row>
    <row r="4111" spans="2:20" x14ac:dyDescent="0.25">
      <c r="B4111" s="36" t="s">
        <v>227</v>
      </c>
      <c r="C4111" s="36" t="s">
        <v>227</v>
      </c>
      <c r="D4111" s="37" t="s">
        <v>225</v>
      </c>
      <c r="E4111" s="37" t="s">
        <v>172</v>
      </c>
      <c r="F4111" s="37" t="s">
        <v>156</v>
      </c>
      <c r="G4111" s="38" t="str">
        <f t="shared" si="595"/>
        <v>4.4.95.36.34</v>
      </c>
      <c r="H4111" s="23" t="s">
        <v>603</v>
      </c>
      <c r="I4111" s="29" t="str">
        <f t="shared" si="597"/>
        <v>A</v>
      </c>
      <c r="J4111" s="38">
        <f t="shared" si="596"/>
        <v>5</v>
      </c>
      <c r="K4111" s="39" t="s">
        <v>47</v>
      </c>
      <c r="L4111" s="38" t="s">
        <v>770</v>
      </c>
      <c r="M4111" s="38" t="s">
        <v>545</v>
      </c>
      <c r="N4111" s="59" t="s">
        <v>549</v>
      </c>
      <c r="O4111" s="62" t="s">
        <v>554</v>
      </c>
      <c r="T4111" s="6"/>
    </row>
    <row r="4112" spans="2:20" x14ac:dyDescent="0.25">
      <c r="B4112" s="36" t="s">
        <v>227</v>
      </c>
      <c r="C4112" s="36" t="s">
        <v>227</v>
      </c>
      <c r="D4112" s="37" t="s">
        <v>225</v>
      </c>
      <c r="E4112" s="37">
        <v>36</v>
      </c>
      <c r="F4112" s="37">
        <v>35</v>
      </c>
      <c r="G4112" s="38" t="str">
        <f t="shared" si="595"/>
        <v>4.4.95.36.35</v>
      </c>
      <c r="H4112" s="23" t="s">
        <v>606</v>
      </c>
      <c r="I4112" s="29" t="str">
        <f t="shared" si="597"/>
        <v>A</v>
      </c>
      <c r="J4112" s="38">
        <f t="shared" si="596"/>
        <v>5</v>
      </c>
      <c r="K4112" s="39" t="s">
        <v>47</v>
      </c>
      <c r="L4112" s="38" t="s">
        <v>770</v>
      </c>
      <c r="M4112" s="38" t="s">
        <v>545</v>
      </c>
      <c r="N4112" s="59" t="s">
        <v>549</v>
      </c>
      <c r="O4112" s="62" t="s">
        <v>554</v>
      </c>
      <c r="T4112" s="6"/>
    </row>
    <row r="4113" spans="2:20" x14ac:dyDescent="0.25">
      <c r="B4113" s="36" t="s">
        <v>227</v>
      </c>
      <c r="C4113" s="36" t="s">
        <v>227</v>
      </c>
      <c r="D4113" s="37" t="s">
        <v>225</v>
      </c>
      <c r="E4113" s="37">
        <v>36</v>
      </c>
      <c r="F4113" s="37">
        <v>36</v>
      </c>
      <c r="G4113" s="38" t="str">
        <f t="shared" si="595"/>
        <v>4.4.95.36.36</v>
      </c>
      <c r="H4113" s="23" t="s">
        <v>607</v>
      </c>
      <c r="I4113" s="29" t="str">
        <f t="shared" si="597"/>
        <v>A</v>
      </c>
      <c r="J4113" s="38">
        <f t="shared" si="596"/>
        <v>5</v>
      </c>
      <c r="K4113" s="39" t="s">
        <v>47</v>
      </c>
      <c r="L4113" s="38" t="s">
        <v>770</v>
      </c>
      <c r="M4113" s="38" t="s">
        <v>545</v>
      </c>
      <c r="N4113" s="59" t="s">
        <v>549</v>
      </c>
      <c r="O4113" s="62" t="s">
        <v>554</v>
      </c>
      <c r="T4113" s="6"/>
    </row>
    <row r="4114" spans="2:20" x14ac:dyDescent="0.25">
      <c r="B4114" s="36" t="s">
        <v>227</v>
      </c>
      <c r="C4114" s="36" t="s">
        <v>227</v>
      </c>
      <c r="D4114" s="37" t="s">
        <v>225</v>
      </c>
      <c r="E4114" s="37">
        <v>36</v>
      </c>
      <c r="F4114" s="37">
        <v>37</v>
      </c>
      <c r="G4114" s="38" t="str">
        <f t="shared" si="595"/>
        <v>4.4.95.36.37</v>
      </c>
      <c r="H4114" s="23" t="s">
        <v>317</v>
      </c>
      <c r="I4114" s="29" t="str">
        <f t="shared" si="597"/>
        <v>A</v>
      </c>
      <c r="J4114" s="38">
        <f t="shared" si="596"/>
        <v>5</v>
      </c>
      <c r="K4114" s="39" t="s">
        <v>47</v>
      </c>
      <c r="L4114" s="38" t="s">
        <v>770</v>
      </c>
      <c r="M4114" s="38" t="s">
        <v>545</v>
      </c>
      <c r="N4114" s="59" t="s">
        <v>549</v>
      </c>
      <c r="O4114" s="62" t="s">
        <v>554</v>
      </c>
      <c r="T4114" s="6"/>
    </row>
    <row r="4115" spans="2:20" x14ac:dyDescent="0.25">
      <c r="B4115" s="36" t="s">
        <v>227</v>
      </c>
      <c r="C4115" s="36" t="s">
        <v>227</v>
      </c>
      <c r="D4115" s="37" t="s">
        <v>225</v>
      </c>
      <c r="E4115" s="37">
        <v>36</v>
      </c>
      <c r="F4115" s="37">
        <v>38</v>
      </c>
      <c r="G4115" s="38" t="str">
        <f t="shared" si="595"/>
        <v>4.4.95.36.38</v>
      </c>
      <c r="H4115" s="23" t="s">
        <v>318</v>
      </c>
      <c r="I4115" s="29" t="str">
        <f t="shared" si="597"/>
        <v>A</v>
      </c>
      <c r="J4115" s="38">
        <f t="shared" si="596"/>
        <v>5</v>
      </c>
      <c r="K4115" s="39" t="s">
        <v>47</v>
      </c>
      <c r="L4115" s="38" t="s">
        <v>770</v>
      </c>
      <c r="M4115" s="38" t="s">
        <v>545</v>
      </c>
      <c r="N4115" s="59" t="s">
        <v>549</v>
      </c>
      <c r="O4115" s="62" t="s">
        <v>554</v>
      </c>
      <c r="T4115" s="6"/>
    </row>
    <row r="4116" spans="2:20" x14ac:dyDescent="0.25">
      <c r="B4116" s="36" t="s">
        <v>227</v>
      </c>
      <c r="C4116" s="36" t="s">
        <v>227</v>
      </c>
      <c r="D4116" s="37" t="s">
        <v>225</v>
      </c>
      <c r="E4116" s="37">
        <v>36</v>
      </c>
      <c r="F4116" s="37">
        <v>39</v>
      </c>
      <c r="G4116" s="38" t="str">
        <f t="shared" si="595"/>
        <v>4.4.95.36.39</v>
      </c>
      <c r="H4116" s="23" t="s">
        <v>319</v>
      </c>
      <c r="I4116" s="29" t="str">
        <f t="shared" si="597"/>
        <v>A</v>
      </c>
      <c r="J4116" s="38">
        <f t="shared" si="596"/>
        <v>5</v>
      </c>
      <c r="K4116" s="39" t="s">
        <v>47</v>
      </c>
      <c r="L4116" s="38" t="s">
        <v>770</v>
      </c>
      <c r="M4116" s="38" t="s">
        <v>545</v>
      </c>
      <c r="N4116" s="59" t="s">
        <v>549</v>
      </c>
      <c r="O4116" s="62" t="s">
        <v>554</v>
      </c>
      <c r="T4116" s="6"/>
    </row>
    <row r="4117" spans="2:20" x14ac:dyDescent="0.25">
      <c r="B4117" s="36" t="s">
        <v>227</v>
      </c>
      <c r="C4117" s="36" t="s">
        <v>227</v>
      </c>
      <c r="D4117" s="37" t="s">
        <v>225</v>
      </c>
      <c r="E4117" s="37">
        <v>36</v>
      </c>
      <c r="F4117" s="37">
        <v>40</v>
      </c>
      <c r="G4117" s="38" t="str">
        <f t="shared" si="595"/>
        <v>4.4.95.36.40</v>
      </c>
      <c r="H4117" s="23" t="s">
        <v>320</v>
      </c>
      <c r="I4117" s="29" t="str">
        <f t="shared" si="597"/>
        <v>A</v>
      </c>
      <c r="J4117" s="38">
        <f t="shared" si="596"/>
        <v>5</v>
      </c>
      <c r="K4117" s="39" t="s">
        <v>47</v>
      </c>
      <c r="L4117" s="38" t="s">
        <v>770</v>
      </c>
      <c r="M4117" s="38" t="s">
        <v>545</v>
      </c>
      <c r="N4117" s="59" t="s">
        <v>549</v>
      </c>
      <c r="O4117" s="62" t="s">
        <v>554</v>
      </c>
      <c r="T4117" s="6"/>
    </row>
    <row r="4118" spans="2:20" x14ac:dyDescent="0.25">
      <c r="B4118" s="36" t="s">
        <v>227</v>
      </c>
      <c r="C4118" s="36" t="s">
        <v>227</v>
      </c>
      <c r="D4118" s="37" t="s">
        <v>225</v>
      </c>
      <c r="E4118" s="37">
        <v>36</v>
      </c>
      <c r="F4118" s="37">
        <v>41</v>
      </c>
      <c r="G4118" s="38" t="str">
        <f t="shared" si="595"/>
        <v>4.4.95.36.41</v>
      </c>
      <c r="H4118" s="23" t="s">
        <v>321</v>
      </c>
      <c r="I4118" s="29" t="str">
        <f t="shared" si="597"/>
        <v>A</v>
      </c>
      <c r="J4118" s="38">
        <f t="shared" si="596"/>
        <v>5</v>
      </c>
      <c r="K4118" s="39" t="s">
        <v>47</v>
      </c>
      <c r="L4118" s="38" t="s">
        <v>770</v>
      </c>
      <c r="M4118" s="38" t="s">
        <v>545</v>
      </c>
      <c r="N4118" s="59" t="s">
        <v>549</v>
      </c>
      <c r="O4118" s="62" t="s">
        <v>554</v>
      </c>
      <c r="T4118" s="6"/>
    </row>
    <row r="4119" spans="2:20" x14ac:dyDescent="0.25">
      <c r="B4119" s="36" t="s">
        <v>227</v>
      </c>
      <c r="C4119" s="36" t="s">
        <v>227</v>
      </c>
      <c r="D4119" s="37" t="s">
        <v>225</v>
      </c>
      <c r="E4119" s="37">
        <v>36</v>
      </c>
      <c r="F4119" s="37">
        <v>42</v>
      </c>
      <c r="G4119" s="38" t="str">
        <f t="shared" si="595"/>
        <v>4.4.95.36.42</v>
      </c>
      <c r="H4119" s="23" t="s">
        <v>322</v>
      </c>
      <c r="I4119" s="29" t="str">
        <f t="shared" si="597"/>
        <v>A</v>
      </c>
      <c r="J4119" s="38">
        <f t="shared" si="596"/>
        <v>5</v>
      </c>
      <c r="K4119" s="39" t="s">
        <v>47</v>
      </c>
      <c r="L4119" s="38" t="s">
        <v>770</v>
      </c>
      <c r="M4119" s="38" t="s">
        <v>545</v>
      </c>
      <c r="N4119" s="59" t="s">
        <v>549</v>
      </c>
      <c r="O4119" s="62" t="s">
        <v>554</v>
      </c>
      <c r="T4119" s="6"/>
    </row>
    <row r="4120" spans="2:20" x14ac:dyDescent="0.25">
      <c r="B4120" s="36" t="s">
        <v>227</v>
      </c>
      <c r="C4120" s="36" t="s">
        <v>227</v>
      </c>
      <c r="D4120" s="37" t="s">
        <v>225</v>
      </c>
      <c r="E4120" s="37">
        <v>36</v>
      </c>
      <c r="F4120" s="37">
        <v>43</v>
      </c>
      <c r="G4120" s="38" t="str">
        <f t="shared" si="595"/>
        <v>4.4.95.36.43</v>
      </c>
      <c r="H4120" s="23" t="s">
        <v>323</v>
      </c>
      <c r="I4120" s="29" t="str">
        <f t="shared" si="597"/>
        <v>A</v>
      </c>
      <c r="J4120" s="38">
        <f t="shared" si="596"/>
        <v>5</v>
      </c>
      <c r="K4120" s="39" t="s">
        <v>47</v>
      </c>
      <c r="L4120" s="38" t="s">
        <v>770</v>
      </c>
      <c r="M4120" s="38" t="s">
        <v>545</v>
      </c>
      <c r="N4120" s="59" t="s">
        <v>549</v>
      </c>
      <c r="O4120" s="62" t="s">
        <v>554</v>
      </c>
      <c r="T4120" s="6"/>
    </row>
    <row r="4121" spans="2:20" x14ac:dyDescent="0.25">
      <c r="B4121" s="36" t="s">
        <v>227</v>
      </c>
      <c r="C4121" s="36" t="s">
        <v>227</v>
      </c>
      <c r="D4121" s="37" t="s">
        <v>225</v>
      </c>
      <c r="E4121" s="37">
        <v>36</v>
      </c>
      <c r="F4121" s="37">
        <v>44</v>
      </c>
      <c r="G4121" s="38" t="str">
        <f t="shared" si="595"/>
        <v>4.4.95.36.44</v>
      </c>
      <c r="H4121" s="23" t="s">
        <v>324</v>
      </c>
      <c r="I4121" s="29" t="str">
        <f t="shared" si="597"/>
        <v>A</v>
      </c>
      <c r="J4121" s="38">
        <f t="shared" si="596"/>
        <v>5</v>
      </c>
      <c r="K4121" s="39" t="s">
        <v>47</v>
      </c>
      <c r="L4121" s="38" t="s">
        <v>770</v>
      </c>
      <c r="M4121" s="38" t="s">
        <v>545</v>
      </c>
      <c r="N4121" s="59" t="s">
        <v>549</v>
      </c>
      <c r="O4121" s="62" t="s">
        <v>554</v>
      </c>
      <c r="T4121" s="6"/>
    </row>
    <row r="4122" spans="2:20" x14ac:dyDescent="0.25">
      <c r="B4122" s="36" t="s">
        <v>227</v>
      </c>
      <c r="C4122" s="36" t="s">
        <v>227</v>
      </c>
      <c r="D4122" s="37" t="s">
        <v>225</v>
      </c>
      <c r="E4122" s="37" t="s">
        <v>172</v>
      </c>
      <c r="F4122" s="37" t="s">
        <v>167</v>
      </c>
      <c r="G4122" s="38" t="str">
        <f t="shared" si="595"/>
        <v>4.4.95.36.45</v>
      </c>
      <c r="H4122" s="23" t="s">
        <v>490</v>
      </c>
      <c r="I4122" s="29" t="str">
        <f t="shared" si="597"/>
        <v>A</v>
      </c>
      <c r="J4122" s="38">
        <f t="shared" si="596"/>
        <v>5</v>
      </c>
      <c r="K4122" s="39" t="s">
        <v>47</v>
      </c>
      <c r="L4122" s="38" t="s">
        <v>770</v>
      </c>
      <c r="M4122" s="38" t="s">
        <v>545</v>
      </c>
      <c r="N4122" s="59" t="s">
        <v>549</v>
      </c>
      <c r="O4122" s="62" t="s">
        <v>554</v>
      </c>
      <c r="T4122" s="6"/>
    </row>
    <row r="4123" spans="2:20" x14ac:dyDescent="0.25">
      <c r="B4123" s="36" t="s">
        <v>227</v>
      </c>
      <c r="C4123" s="36" t="s">
        <v>227</v>
      </c>
      <c r="D4123" s="37" t="s">
        <v>225</v>
      </c>
      <c r="E4123" s="37" t="s">
        <v>172</v>
      </c>
      <c r="F4123" s="37" t="s">
        <v>168</v>
      </c>
      <c r="G4123" s="38" t="str">
        <f t="shared" si="595"/>
        <v>4.4.95.36.46</v>
      </c>
      <c r="H4123" s="23" t="s">
        <v>491</v>
      </c>
      <c r="I4123" s="29" t="str">
        <f t="shared" si="597"/>
        <v>A</v>
      </c>
      <c r="J4123" s="38">
        <f t="shared" si="596"/>
        <v>5</v>
      </c>
      <c r="K4123" s="39" t="s">
        <v>47</v>
      </c>
      <c r="L4123" s="38" t="s">
        <v>770</v>
      </c>
      <c r="M4123" s="38" t="s">
        <v>545</v>
      </c>
      <c r="N4123" s="59" t="s">
        <v>549</v>
      </c>
      <c r="O4123" s="62" t="s">
        <v>554</v>
      </c>
      <c r="T4123" s="6"/>
    </row>
    <row r="4124" spans="2:20" x14ac:dyDescent="0.25">
      <c r="B4124" s="36" t="s">
        <v>227</v>
      </c>
      <c r="C4124" s="36" t="s">
        <v>227</v>
      </c>
      <c r="D4124" s="37" t="s">
        <v>225</v>
      </c>
      <c r="E4124" s="37" t="s">
        <v>172</v>
      </c>
      <c r="F4124" s="37">
        <v>48</v>
      </c>
      <c r="G4124" s="38" t="str">
        <f t="shared" si="595"/>
        <v>4.4.95.36.48</v>
      </c>
      <c r="H4124" s="23" t="s">
        <v>242</v>
      </c>
      <c r="I4124" s="29" t="str">
        <f t="shared" si="597"/>
        <v>A</v>
      </c>
      <c r="J4124" s="38">
        <f t="shared" si="596"/>
        <v>5</v>
      </c>
      <c r="K4124" s="39" t="s">
        <v>47</v>
      </c>
      <c r="L4124" s="38" t="s">
        <v>770</v>
      </c>
      <c r="M4124" s="38" t="s">
        <v>545</v>
      </c>
      <c r="N4124" s="59" t="s">
        <v>549</v>
      </c>
      <c r="O4124" s="62" t="s">
        <v>554</v>
      </c>
      <c r="T4124" s="6"/>
    </row>
    <row r="4125" spans="2:20" x14ac:dyDescent="0.25">
      <c r="B4125" s="36" t="s">
        <v>227</v>
      </c>
      <c r="C4125" s="36" t="s">
        <v>227</v>
      </c>
      <c r="D4125" s="37" t="s">
        <v>225</v>
      </c>
      <c r="E4125" s="37">
        <v>36</v>
      </c>
      <c r="F4125" s="37">
        <v>59</v>
      </c>
      <c r="G4125" s="38" t="str">
        <f t="shared" si="595"/>
        <v>4.4.95.36.59</v>
      </c>
      <c r="H4125" s="23" t="s">
        <v>325</v>
      </c>
      <c r="I4125" s="29" t="str">
        <f t="shared" si="597"/>
        <v>A</v>
      </c>
      <c r="J4125" s="38">
        <f t="shared" si="596"/>
        <v>5</v>
      </c>
      <c r="K4125" s="39" t="s">
        <v>47</v>
      </c>
      <c r="L4125" s="38" t="s">
        <v>770</v>
      </c>
      <c r="M4125" s="38" t="s">
        <v>545</v>
      </c>
      <c r="N4125" s="59" t="s">
        <v>549</v>
      </c>
      <c r="O4125" s="62" t="s">
        <v>554</v>
      </c>
      <c r="T4125" s="6"/>
    </row>
    <row r="4126" spans="2:20" x14ac:dyDescent="0.25">
      <c r="B4126" s="36" t="s">
        <v>227</v>
      </c>
      <c r="C4126" s="36" t="s">
        <v>227</v>
      </c>
      <c r="D4126" s="37" t="s">
        <v>225</v>
      </c>
      <c r="E4126" s="37">
        <v>36</v>
      </c>
      <c r="F4126" s="37">
        <v>89</v>
      </c>
      <c r="G4126" s="38" t="str">
        <f t="shared" si="595"/>
        <v>4.4.95.36.89</v>
      </c>
      <c r="H4126" s="23" t="s">
        <v>608</v>
      </c>
      <c r="I4126" s="29" t="str">
        <f t="shared" si="597"/>
        <v>A</v>
      </c>
      <c r="J4126" s="38">
        <f t="shared" si="596"/>
        <v>5</v>
      </c>
      <c r="K4126" s="39" t="s">
        <v>47</v>
      </c>
      <c r="L4126" s="38" t="s">
        <v>770</v>
      </c>
      <c r="M4126" s="38" t="s">
        <v>545</v>
      </c>
      <c r="N4126" s="59" t="s">
        <v>549</v>
      </c>
      <c r="O4126" s="62" t="s">
        <v>554</v>
      </c>
      <c r="T4126" s="6"/>
    </row>
    <row r="4127" spans="2:20" x14ac:dyDescent="0.25">
      <c r="B4127" s="36" t="s">
        <v>227</v>
      </c>
      <c r="C4127" s="36" t="s">
        <v>227</v>
      </c>
      <c r="D4127" s="37" t="s">
        <v>225</v>
      </c>
      <c r="E4127" s="37">
        <v>36</v>
      </c>
      <c r="F4127" s="37" t="s">
        <v>226</v>
      </c>
      <c r="G4127" s="38" t="str">
        <f t="shared" si="595"/>
        <v>4.4.95.36.96</v>
      </c>
      <c r="H4127" s="23" t="s">
        <v>604</v>
      </c>
      <c r="I4127" s="29" t="str">
        <f t="shared" si="597"/>
        <v>A</v>
      </c>
      <c r="J4127" s="38">
        <f t="shared" si="596"/>
        <v>5</v>
      </c>
      <c r="K4127" s="39" t="s">
        <v>47</v>
      </c>
      <c r="L4127" s="38" t="s">
        <v>770</v>
      </c>
      <c r="M4127" s="38" t="s">
        <v>545</v>
      </c>
      <c r="N4127" s="59" t="s">
        <v>549</v>
      </c>
      <c r="O4127" s="62" t="s">
        <v>554</v>
      </c>
      <c r="T4127" s="6"/>
    </row>
    <row r="4128" spans="2:20" x14ac:dyDescent="0.25">
      <c r="B4128" s="36" t="s">
        <v>227</v>
      </c>
      <c r="C4128" s="36" t="s">
        <v>227</v>
      </c>
      <c r="D4128" s="37" t="s">
        <v>225</v>
      </c>
      <c r="E4128" s="37" t="s">
        <v>172</v>
      </c>
      <c r="F4128" s="37" t="s">
        <v>191</v>
      </c>
      <c r="G4128" s="38" t="str">
        <f t="shared" si="595"/>
        <v>4.4.95.36.99</v>
      </c>
      <c r="H4128" s="45" t="s">
        <v>84</v>
      </c>
      <c r="I4128" s="29" t="str">
        <f t="shared" si="597"/>
        <v>A</v>
      </c>
      <c r="J4128" s="38">
        <f t="shared" si="596"/>
        <v>5</v>
      </c>
      <c r="K4128" s="39" t="s">
        <v>47</v>
      </c>
      <c r="L4128" s="38" t="s">
        <v>770</v>
      </c>
      <c r="M4128" s="38" t="s">
        <v>545</v>
      </c>
      <c r="N4128" s="59" t="s">
        <v>549</v>
      </c>
      <c r="O4128" s="62" t="s">
        <v>554</v>
      </c>
      <c r="T4128" s="6"/>
    </row>
    <row r="4129" spans="2:20" x14ac:dyDescent="0.25">
      <c r="B4129" s="30" t="s">
        <v>227</v>
      </c>
      <c r="C4129" s="31" t="s">
        <v>227</v>
      </c>
      <c r="D4129" s="31" t="s">
        <v>225</v>
      </c>
      <c r="E4129" s="31" t="s">
        <v>184</v>
      </c>
      <c r="F4129" s="31" t="s">
        <v>186</v>
      </c>
      <c r="G4129" s="32" t="str">
        <f t="shared" si="595"/>
        <v>4.4.95.39.00</v>
      </c>
      <c r="H4129" s="33" t="s">
        <v>80</v>
      </c>
      <c r="I4129" s="34" t="str">
        <f t="shared" si="597"/>
        <v>S</v>
      </c>
      <c r="J4129" s="32">
        <f t="shared" si="596"/>
        <v>4</v>
      </c>
      <c r="K4129" s="35" t="s">
        <v>46</v>
      </c>
      <c r="L4129" s="32" t="s">
        <v>770</v>
      </c>
      <c r="M4129" s="32" t="s">
        <v>545</v>
      </c>
      <c r="N4129" s="59" t="s">
        <v>549</v>
      </c>
      <c r="O4129" s="61" t="s">
        <v>554</v>
      </c>
      <c r="T4129" s="6"/>
    </row>
    <row r="4130" spans="2:20" x14ac:dyDescent="0.25">
      <c r="B4130" s="36" t="s">
        <v>227</v>
      </c>
      <c r="C4130" s="36" t="s">
        <v>227</v>
      </c>
      <c r="D4130" s="37" t="s">
        <v>225</v>
      </c>
      <c r="E4130" s="37" t="s">
        <v>184</v>
      </c>
      <c r="F4130" s="37" t="s">
        <v>173</v>
      </c>
      <c r="G4130" s="38" t="str">
        <f t="shared" si="595"/>
        <v>4.4.95.39.01</v>
      </c>
      <c r="H4130" s="45" t="s">
        <v>326</v>
      </c>
      <c r="I4130" s="29" t="str">
        <f t="shared" si="597"/>
        <v>A</v>
      </c>
      <c r="J4130" s="38">
        <f t="shared" si="596"/>
        <v>5</v>
      </c>
      <c r="K4130" s="39" t="s">
        <v>47</v>
      </c>
      <c r="L4130" s="38" t="s">
        <v>770</v>
      </c>
      <c r="M4130" s="38" t="s">
        <v>545</v>
      </c>
      <c r="N4130" s="59" t="s">
        <v>549</v>
      </c>
      <c r="O4130" s="62" t="s">
        <v>554</v>
      </c>
      <c r="T4130" s="6"/>
    </row>
    <row r="4131" spans="2:20" x14ac:dyDescent="0.25">
      <c r="B4131" s="36" t="s">
        <v>227</v>
      </c>
      <c r="C4131" s="36" t="s">
        <v>227</v>
      </c>
      <c r="D4131" s="37" t="s">
        <v>225</v>
      </c>
      <c r="E4131" s="37" t="s">
        <v>184</v>
      </c>
      <c r="F4131" s="37" t="s">
        <v>138</v>
      </c>
      <c r="G4131" s="38" t="str">
        <f t="shared" si="595"/>
        <v>4.4.95.39.02</v>
      </c>
      <c r="H4131" s="45" t="s">
        <v>294</v>
      </c>
      <c r="I4131" s="29" t="str">
        <f t="shared" si="597"/>
        <v>A</v>
      </c>
      <c r="J4131" s="38">
        <f t="shared" si="596"/>
        <v>5</v>
      </c>
      <c r="K4131" s="39" t="s">
        <v>47</v>
      </c>
      <c r="L4131" s="38" t="s">
        <v>770</v>
      </c>
      <c r="M4131" s="38" t="s">
        <v>545</v>
      </c>
      <c r="N4131" s="59" t="s">
        <v>549</v>
      </c>
      <c r="O4131" s="62" t="s">
        <v>554</v>
      </c>
      <c r="T4131" s="6"/>
    </row>
    <row r="4132" spans="2:20" x14ac:dyDescent="0.25">
      <c r="B4132" s="36" t="s">
        <v>227</v>
      </c>
      <c r="C4132" s="36" t="s">
        <v>227</v>
      </c>
      <c r="D4132" s="37" t="s">
        <v>225</v>
      </c>
      <c r="E4132" s="37" t="s">
        <v>184</v>
      </c>
      <c r="F4132" s="37" t="s">
        <v>139</v>
      </c>
      <c r="G4132" s="38" t="str">
        <f t="shared" si="595"/>
        <v>4.4.95.39.03</v>
      </c>
      <c r="H4132" s="45" t="s">
        <v>297</v>
      </c>
      <c r="I4132" s="29" t="str">
        <f t="shared" si="597"/>
        <v>A</v>
      </c>
      <c r="J4132" s="38">
        <f t="shared" si="596"/>
        <v>5</v>
      </c>
      <c r="K4132" s="39" t="s">
        <v>47</v>
      </c>
      <c r="L4132" s="38" t="s">
        <v>770</v>
      </c>
      <c r="M4132" s="38" t="s">
        <v>545</v>
      </c>
      <c r="N4132" s="59" t="s">
        <v>549</v>
      </c>
      <c r="O4132" s="62" t="s">
        <v>554</v>
      </c>
      <c r="T4132" s="6"/>
    </row>
    <row r="4133" spans="2:20" x14ac:dyDescent="0.25">
      <c r="B4133" s="36" t="s">
        <v>227</v>
      </c>
      <c r="C4133" s="36" t="s">
        <v>227</v>
      </c>
      <c r="D4133" s="37" t="s">
        <v>225</v>
      </c>
      <c r="E4133" s="37" t="s">
        <v>184</v>
      </c>
      <c r="F4133" s="37" t="s">
        <v>140</v>
      </c>
      <c r="G4133" s="38" t="str">
        <f t="shared" si="595"/>
        <v>4.4.95.39.04</v>
      </c>
      <c r="H4133" s="45" t="s">
        <v>298</v>
      </c>
      <c r="I4133" s="29" t="str">
        <f t="shared" si="597"/>
        <v>A</v>
      </c>
      <c r="J4133" s="38">
        <f t="shared" si="596"/>
        <v>5</v>
      </c>
      <c r="K4133" s="39" t="s">
        <v>47</v>
      </c>
      <c r="L4133" s="38" t="s">
        <v>770</v>
      </c>
      <c r="M4133" s="38" t="s">
        <v>545</v>
      </c>
      <c r="N4133" s="59" t="s">
        <v>549</v>
      </c>
      <c r="O4133" s="62" t="s">
        <v>554</v>
      </c>
      <c r="T4133" s="6"/>
    </row>
    <row r="4134" spans="2:20" x14ac:dyDescent="0.25">
      <c r="B4134" s="36" t="s">
        <v>227</v>
      </c>
      <c r="C4134" s="36" t="s">
        <v>227</v>
      </c>
      <c r="D4134" s="37" t="s">
        <v>225</v>
      </c>
      <c r="E4134" s="37" t="s">
        <v>184</v>
      </c>
      <c r="F4134" s="37" t="s">
        <v>141</v>
      </c>
      <c r="G4134" s="38" t="str">
        <f t="shared" si="595"/>
        <v>4.4.95.39.05</v>
      </c>
      <c r="H4134" s="45" t="s">
        <v>327</v>
      </c>
      <c r="I4134" s="29" t="str">
        <f t="shared" si="597"/>
        <v>A</v>
      </c>
      <c r="J4134" s="38">
        <f t="shared" si="596"/>
        <v>5</v>
      </c>
      <c r="K4134" s="39" t="s">
        <v>47</v>
      </c>
      <c r="L4134" s="38" t="s">
        <v>770</v>
      </c>
      <c r="M4134" s="38" t="s">
        <v>545</v>
      </c>
      <c r="N4134" s="59" t="s">
        <v>549</v>
      </c>
      <c r="O4134" s="62" t="s">
        <v>554</v>
      </c>
      <c r="T4134" s="6"/>
    </row>
    <row r="4135" spans="2:20" x14ac:dyDescent="0.25">
      <c r="B4135" s="36" t="s">
        <v>227</v>
      </c>
      <c r="C4135" s="36" t="s">
        <v>227</v>
      </c>
      <c r="D4135" s="37" t="s">
        <v>225</v>
      </c>
      <c r="E4135" s="37" t="s">
        <v>184</v>
      </c>
      <c r="F4135" s="37" t="s">
        <v>142</v>
      </c>
      <c r="G4135" s="38" t="str">
        <f t="shared" si="595"/>
        <v>4.4.95.39.06</v>
      </c>
      <c r="H4135" s="45" t="s">
        <v>302</v>
      </c>
      <c r="I4135" s="29" t="str">
        <f t="shared" si="597"/>
        <v>A</v>
      </c>
      <c r="J4135" s="38">
        <f t="shared" si="596"/>
        <v>5</v>
      </c>
      <c r="K4135" s="39" t="s">
        <v>47</v>
      </c>
      <c r="L4135" s="38" t="s">
        <v>770</v>
      </c>
      <c r="M4135" s="38" t="s">
        <v>545</v>
      </c>
      <c r="N4135" s="59" t="s">
        <v>549</v>
      </c>
      <c r="O4135" s="62" t="s">
        <v>554</v>
      </c>
      <c r="T4135" s="6"/>
    </row>
    <row r="4136" spans="2:20" x14ac:dyDescent="0.25">
      <c r="B4136" s="36" t="s">
        <v>227</v>
      </c>
      <c r="C4136" s="36" t="s">
        <v>227</v>
      </c>
      <c r="D4136" s="37" t="s">
        <v>225</v>
      </c>
      <c r="E4136" s="37" t="s">
        <v>184</v>
      </c>
      <c r="F4136" s="37" t="s">
        <v>143</v>
      </c>
      <c r="G4136" s="38" t="str">
        <f t="shared" si="595"/>
        <v>4.4.95.39.07</v>
      </c>
      <c r="H4136" s="45" t="s">
        <v>328</v>
      </c>
      <c r="I4136" s="29" t="str">
        <f t="shared" si="597"/>
        <v>A</v>
      </c>
      <c r="J4136" s="38">
        <f t="shared" si="596"/>
        <v>5</v>
      </c>
      <c r="K4136" s="39" t="s">
        <v>47</v>
      </c>
      <c r="L4136" s="38" t="s">
        <v>770</v>
      </c>
      <c r="M4136" s="38" t="s">
        <v>545</v>
      </c>
      <c r="N4136" s="59" t="s">
        <v>549</v>
      </c>
      <c r="O4136" s="62" t="s">
        <v>554</v>
      </c>
      <c r="T4136" s="6"/>
    </row>
    <row r="4137" spans="2:20" x14ac:dyDescent="0.25">
      <c r="B4137" s="36" t="s">
        <v>227</v>
      </c>
      <c r="C4137" s="36" t="s">
        <v>227</v>
      </c>
      <c r="D4137" s="37" t="s">
        <v>225</v>
      </c>
      <c r="E4137" s="37" t="s">
        <v>184</v>
      </c>
      <c r="F4137" s="37" t="s">
        <v>174</v>
      </c>
      <c r="G4137" s="38" t="str">
        <f t="shared" si="595"/>
        <v>4.4.95.39.09</v>
      </c>
      <c r="H4137" s="45" t="s">
        <v>304</v>
      </c>
      <c r="I4137" s="29" t="str">
        <f t="shared" si="597"/>
        <v>A</v>
      </c>
      <c r="J4137" s="38">
        <f t="shared" si="596"/>
        <v>5</v>
      </c>
      <c r="K4137" s="39" t="s">
        <v>47</v>
      </c>
      <c r="L4137" s="38" t="s">
        <v>770</v>
      </c>
      <c r="M4137" s="38" t="s">
        <v>545</v>
      </c>
      <c r="N4137" s="59" t="s">
        <v>549</v>
      </c>
      <c r="O4137" s="62" t="s">
        <v>554</v>
      </c>
      <c r="T4137" s="6"/>
    </row>
    <row r="4138" spans="2:20" x14ac:dyDescent="0.25">
      <c r="B4138" s="36" t="s">
        <v>227</v>
      </c>
      <c r="C4138" s="36" t="s">
        <v>227</v>
      </c>
      <c r="D4138" s="37" t="s">
        <v>225</v>
      </c>
      <c r="E4138" s="37" t="s">
        <v>184</v>
      </c>
      <c r="F4138" s="37" t="s">
        <v>183</v>
      </c>
      <c r="G4138" s="38" t="str">
        <f t="shared" si="595"/>
        <v>4.4.95.39.10</v>
      </c>
      <c r="H4138" s="45" t="s">
        <v>305</v>
      </c>
      <c r="I4138" s="29" t="str">
        <f t="shared" si="597"/>
        <v>A</v>
      </c>
      <c r="J4138" s="38">
        <f t="shared" si="596"/>
        <v>5</v>
      </c>
      <c r="K4138" s="39" t="s">
        <v>47</v>
      </c>
      <c r="L4138" s="38" t="s">
        <v>770</v>
      </c>
      <c r="M4138" s="38" t="s">
        <v>545</v>
      </c>
      <c r="N4138" s="59" t="s">
        <v>549</v>
      </c>
      <c r="O4138" s="62" t="s">
        <v>554</v>
      </c>
      <c r="T4138" s="6"/>
    </row>
    <row r="4139" spans="2:20" x14ac:dyDescent="0.25">
      <c r="B4139" s="36" t="s">
        <v>227</v>
      </c>
      <c r="C4139" s="36" t="s">
        <v>227</v>
      </c>
      <c r="D4139" s="37" t="s">
        <v>225</v>
      </c>
      <c r="E4139" s="37" t="s">
        <v>184</v>
      </c>
      <c r="F4139" s="37" t="s">
        <v>145</v>
      </c>
      <c r="G4139" s="38" t="str">
        <f t="shared" si="595"/>
        <v>4.4.95.39.12</v>
      </c>
      <c r="H4139" s="45" t="s">
        <v>329</v>
      </c>
      <c r="I4139" s="29" t="str">
        <f t="shared" si="597"/>
        <v>A</v>
      </c>
      <c r="J4139" s="38">
        <f t="shared" si="596"/>
        <v>5</v>
      </c>
      <c r="K4139" s="39" t="s">
        <v>47</v>
      </c>
      <c r="L4139" s="38" t="s">
        <v>770</v>
      </c>
      <c r="M4139" s="38" t="s">
        <v>545</v>
      </c>
      <c r="N4139" s="59" t="s">
        <v>549</v>
      </c>
      <c r="O4139" s="62" t="s">
        <v>554</v>
      </c>
      <c r="T4139" s="6"/>
    </row>
    <row r="4140" spans="2:20" x14ac:dyDescent="0.25">
      <c r="B4140" s="36" t="s">
        <v>227</v>
      </c>
      <c r="C4140" s="36" t="s">
        <v>227</v>
      </c>
      <c r="D4140" s="37" t="s">
        <v>225</v>
      </c>
      <c r="E4140" s="37" t="s">
        <v>184</v>
      </c>
      <c r="F4140" s="37" t="s">
        <v>176</v>
      </c>
      <c r="G4140" s="38" t="str">
        <f t="shared" si="595"/>
        <v>4.4.95.39.14</v>
      </c>
      <c r="H4140" s="45" t="s">
        <v>330</v>
      </c>
      <c r="I4140" s="29" t="str">
        <f t="shared" si="597"/>
        <v>A</v>
      </c>
      <c r="J4140" s="38">
        <f t="shared" si="596"/>
        <v>5</v>
      </c>
      <c r="K4140" s="39" t="s">
        <v>47</v>
      </c>
      <c r="L4140" s="38" t="s">
        <v>770</v>
      </c>
      <c r="M4140" s="38" t="s">
        <v>545</v>
      </c>
      <c r="N4140" s="59" t="s">
        <v>549</v>
      </c>
      <c r="O4140" s="62" t="s">
        <v>554</v>
      </c>
      <c r="T4140" s="6"/>
    </row>
    <row r="4141" spans="2:20" x14ac:dyDescent="0.25">
      <c r="B4141" s="36" t="s">
        <v>227</v>
      </c>
      <c r="C4141" s="36" t="s">
        <v>227</v>
      </c>
      <c r="D4141" s="37" t="s">
        <v>225</v>
      </c>
      <c r="E4141" s="37" t="s">
        <v>184</v>
      </c>
      <c r="F4141" s="37" t="s">
        <v>177</v>
      </c>
      <c r="G4141" s="38" t="str">
        <f t="shared" si="595"/>
        <v>4.4.95.39.16</v>
      </c>
      <c r="H4141" s="45" t="s">
        <v>310</v>
      </c>
      <c r="I4141" s="29" t="str">
        <f t="shared" si="597"/>
        <v>A</v>
      </c>
      <c r="J4141" s="38">
        <f t="shared" si="596"/>
        <v>5</v>
      </c>
      <c r="K4141" s="39" t="s">
        <v>47</v>
      </c>
      <c r="L4141" s="38" t="s">
        <v>770</v>
      </c>
      <c r="M4141" s="38" t="s">
        <v>545</v>
      </c>
      <c r="N4141" s="59" t="s">
        <v>549</v>
      </c>
      <c r="O4141" s="62" t="s">
        <v>554</v>
      </c>
      <c r="T4141" s="6"/>
    </row>
    <row r="4142" spans="2:20" x14ac:dyDescent="0.25">
      <c r="B4142" s="36" t="s">
        <v>227</v>
      </c>
      <c r="C4142" s="36" t="s">
        <v>227</v>
      </c>
      <c r="D4142" s="37" t="s">
        <v>225</v>
      </c>
      <c r="E4142" s="37" t="s">
        <v>184</v>
      </c>
      <c r="F4142" s="37" t="s">
        <v>187</v>
      </c>
      <c r="G4142" s="38" t="str">
        <f t="shared" si="595"/>
        <v>4.4.95.39.17</v>
      </c>
      <c r="H4142" s="23" t="s">
        <v>102</v>
      </c>
      <c r="I4142" s="29" t="str">
        <f t="shared" si="597"/>
        <v>A</v>
      </c>
      <c r="J4142" s="38">
        <f t="shared" si="596"/>
        <v>5</v>
      </c>
      <c r="K4142" s="39" t="s">
        <v>47</v>
      </c>
      <c r="L4142" s="38" t="s">
        <v>770</v>
      </c>
      <c r="M4142" s="38" t="s">
        <v>545</v>
      </c>
      <c r="N4142" s="59" t="s">
        <v>549</v>
      </c>
      <c r="O4142" s="62" t="s">
        <v>554</v>
      </c>
      <c r="T4142" s="6"/>
    </row>
    <row r="4143" spans="2:20" x14ac:dyDescent="0.25">
      <c r="B4143" s="36" t="s">
        <v>227</v>
      </c>
      <c r="C4143" s="36" t="s">
        <v>227</v>
      </c>
      <c r="D4143" s="37" t="s">
        <v>225</v>
      </c>
      <c r="E4143" s="37" t="s">
        <v>184</v>
      </c>
      <c r="F4143" s="37">
        <v>19</v>
      </c>
      <c r="G4143" s="38" t="str">
        <f t="shared" si="595"/>
        <v>4.4.95.39.19</v>
      </c>
      <c r="H4143" s="23" t="s">
        <v>308</v>
      </c>
      <c r="I4143" s="29" t="str">
        <f t="shared" si="597"/>
        <v>A</v>
      </c>
      <c r="J4143" s="38">
        <f t="shared" si="596"/>
        <v>5</v>
      </c>
      <c r="K4143" s="39" t="s">
        <v>47</v>
      </c>
      <c r="L4143" s="38" t="s">
        <v>770</v>
      </c>
      <c r="M4143" s="38" t="s">
        <v>545</v>
      </c>
      <c r="N4143" s="59" t="s">
        <v>549</v>
      </c>
      <c r="O4143" s="62" t="s">
        <v>554</v>
      </c>
      <c r="T4143" s="6"/>
    </row>
    <row r="4144" spans="2:20" x14ac:dyDescent="0.25">
      <c r="B4144" s="36" t="s">
        <v>227</v>
      </c>
      <c r="C4144" s="36" t="s">
        <v>227</v>
      </c>
      <c r="D4144" s="37" t="s">
        <v>225</v>
      </c>
      <c r="E4144" s="37" t="s">
        <v>184</v>
      </c>
      <c r="F4144" s="37">
        <v>20</v>
      </c>
      <c r="G4144" s="38" t="str">
        <f t="shared" si="595"/>
        <v>4.4.95.39.20</v>
      </c>
      <c r="H4144" s="23" t="s">
        <v>309</v>
      </c>
      <c r="I4144" s="29" t="str">
        <f t="shared" si="597"/>
        <v>A</v>
      </c>
      <c r="J4144" s="38">
        <f t="shared" si="596"/>
        <v>5</v>
      </c>
      <c r="K4144" s="39" t="s">
        <v>47</v>
      </c>
      <c r="L4144" s="38" t="s">
        <v>770</v>
      </c>
      <c r="M4144" s="38" t="s">
        <v>545</v>
      </c>
      <c r="N4144" s="59" t="s">
        <v>549</v>
      </c>
      <c r="O4144" s="62" t="s">
        <v>554</v>
      </c>
      <c r="T4144" s="6"/>
    </row>
    <row r="4145" spans="2:26" x14ac:dyDescent="0.25">
      <c r="B4145" s="36" t="s">
        <v>227</v>
      </c>
      <c r="C4145" s="36" t="s">
        <v>227</v>
      </c>
      <c r="D4145" s="37" t="s">
        <v>225</v>
      </c>
      <c r="E4145" s="37" t="s">
        <v>184</v>
      </c>
      <c r="F4145" s="37">
        <v>21</v>
      </c>
      <c r="G4145" s="38" t="str">
        <f t="shared" si="595"/>
        <v>4.4.95.39.21</v>
      </c>
      <c r="H4145" s="23" t="s">
        <v>331</v>
      </c>
      <c r="I4145" s="29" t="str">
        <f t="shared" si="597"/>
        <v>A</v>
      </c>
      <c r="J4145" s="38">
        <f t="shared" si="596"/>
        <v>5</v>
      </c>
      <c r="K4145" s="39" t="s">
        <v>47</v>
      </c>
      <c r="L4145" s="38" t="s">
        <v>770</v>
      </c>
      <c r="M4145" s="38" t="s">
        <v>545</v>
      </c>
      <c r="N4145" s="59" t="s">
        <v>549</v>
      </c>
      <c r="O4145" s="62" t="s">
        <v>554</v>
      </c>
      <c r="T4145" s="6"/>
    </row>
    <row r="4146" spans="2:26" x14ac:dyDescent="0.25">
      <c r="B4146" s="36" t="s">
        <v>227</v>
      </c>
      <c r="C4146" s="36" t="s">
        <v>227</v>
      </c>
      <c r="D4146" s="37" t="s">
        <v>225</v>
      </c>
      <c r="E4146" s="37" t="s">
        <v>184</v>
      </c>
      <c r="F4146" s="37">
        <v>22</v>
      </c>
      <c r="G4146" s="38" t="str">
        <f t="shared" si="595"/>
        <v>4.4.95.39.22</v>
      </c>
      <c r="H4146" s="23" t="s">
        <v>332</v>
      </c>
      <c r="I4146" s="29" t="str">
        <f t="shared" si="597"/>
        <v>A</v>
      </c>
      <c r="J4146" s="38">
        <f t="shared" si="596"/>
        <v>5</v>
      </c>
      <c r="K4146" s="39" t="s">
        <v>47</v>
      </c>
      <c r="L4146" s="38" t="s">
        <v>770</v>
      </c>
      <c r="M4146" s="38" t="s">
        <v>545</v>
      </c>
      <c r="N4146" s="59" t="s">
        <v>549</v>
      </c>
      <c r="O4146" s="62" t="s">
        <v>554</v>
      </c>
      <c r="T4146" s="6"/>
    </row>
    <row r="4147" spans="2:26" x14ac:dyDescent="0.25">
      <c r="B4147" s="36" t="s">
        <v>227</v>
      </c>
      <c r="C4147" s="36" t="s">
        <v>227</v>
      </c>
      <c r="D4147" s="37" t="s">
        <v>225</v>
      </c>
      <c r="E4147" s="37" t="s">
        <v>184</v>
      </c>
      <c r="F4147" s="37">
        <v>23</v>
      </c>
      <c r="G4147" s="38" t="str">
        <f t="shared" si="595"/>
        <v>4.4.95.39.23</v>
      </c>
      <c r="H4147" s="23" t="s">
        <v>333</v>
      </c>
      <c r="I4147" s="29" t="str">
        <f t="shared" si="597"/>
        <v>A</v>
      </c>
      <c r="J4147" s="38">
        <f t="shared" si="596"/>
        <v>5</v>
      </c>
      <c r="K4147" s="39" t="s">
        <v>47</v>
      </c>
      <c r="L4147" s="38" t="s">
        <v>770</v>
      </c>
      <c r="M4147" s="38" t="s">
        <v>545</v>
      </c>
      <c r="N4147" s="59" t="s">
        <v>549</v>
      </c>
      <c r="O4147" s="62" t="s">
        <v>554</v>
      </c>
      <c r="T4147" s="6"/>
    </row>
    <row r="4148" spans="2:26" x14ac:dyDescent="0.25">
      <c r="B4148" s="36" t="s">
        <v>227</v>
      </c>
      <c r="C4148" s="37" t="s">
        <v>227</v>
      </c>
      <c r="D4148" s="37" t="s">
        <v>225</v>
      </c>
      <c r="E4148" s="37" t="s">
        <v>184</v>
      </c>
      <c r="F4148" s="37" t="s">
        <v>182</v>
      </c>
      <c r="G4148" s="38" t="str">
        <f t="shared" si="595"/>
        <v>4.4.95.39.28</v>
      </c>
      <c r="H4148" s="23" t="s">
        <v>800</v>
      </c>
      <c r="I4148" s="29" t="str">
        <f t="shared" si="597"/>
        <v>A</v>
      </c>
      <c r="J4148" s="38">
        <f t="shared" si="596"/>
        <v>5</v>
      </c>
      <c r="K4148" s="39" t="s">
        <v>47</v>
      </c>
      <c r="L4148" s="38" t="s">
        <v>770</v>
      </c>
      <c r="M4148" s="38" t="s">
        <v>545</v>
      </c>
      <c r="N4148" s="59" t="s">
        <v>549</v>
      </c>
      <c r="O4148" s="62" t="s">
        <v>554</v>
      </c>
      <c r="Q4148" s="2" t="str">
        <f>B4148&amp;"."&amp;C4148&amp;"."&amp;D4148&amp;"."&amp;E4148&amp;"."&amp;F4148</f>
        <v>4.4.95.39.28</v>
      </c>
      <c r="R4148" s="2" t="str">
        <f>SUBSTITUTE(Q4148,".","")</f>
        <v>44953928</v>
      </c>
      <c r="S4148" s="2" t="b">
        <f>R4148=T4148</f>
        <v>1</v>
      </c>
      <c r="T4148" s="6" t="str">
        <f>TRIM(SUBSTITUTE(TEXT(G4148,"00000000"),".",""))</f>
        <v>44953928</v>
      </c>
      <c r="V4148" s="9" t="str">
        <f>IF(IFERROR(SEARCH("Último",K4148),0)&gt;0,"A","S")</f>
        <v>A</v>
      </c>
      <c r="W4148" s="2" t="b">
        <f>V4148=I4148</f>
        <v>1</v>
      </c>
      <c r="Y4148" s="2" t="str">
        <f>G4148&amp;" - "&amp;H4148</f>
        <v>4.4.95.39.28 - COLETA DE LIXO E DEMAIS RESÍDUOS</v>
      </c>
      <c r="Z4148" s="2" t="s">
        <v>549</v>
      </c>
    </row>
    <row r="4149" spans="2:26" x14ac:dyDescent="0.25">
      <c r="B4149" s="36" t="s">
        <v>227</v>
      </c>
      <c r="C4149" s="36" t="s">
        <v>227</v>
      </c>
      <c r="D4149" s="37" t="s">
        <v>225</v>
      </c>
      <c r="E4149" s="37" t="s">
        <v>184</v>
      </c>
      <c r="F4149" s="37" t="s">
        <v>155</v>
      </c>
      <c r="G4149" s="38" t="str">
        <f t="shared" si="595"/>
        <v>4.4.95.39.32</v>
      </c>
      <c r="H4149" s="23" t="s">
        <v>621</v>
      </c>
      <c r="I4149" s="29" t="str">
        <f t="shared" si="597"/>
        <v>A</v>
      </c>
      <c r="J4149" s="38">
        <f t="shared" si="596"/>
        <v>5</v>
      </c>
      <c r="K4149" s="39" t="s">
        <v>47</v>
      </c>
      <c r="L4149" s="38" t="s">
        <v>770</v>
      </c>
      <c r="M4149" s="38" t="s">
        <v>545</v>
      </c>
      <c r="N4149" s="59" t="s">
        <v>549</v>
      </c>
      <c r="O4149" s="62" t="s">
        <v>554</v>
      </c>
      <c r="T4149" s="6"/>
    </row>
    <row r="4150" spans="2:26" x14ac:dyDescent="0.25">
      <c r="B4150" s="36" t="s">
        <v>227</v>
      </c>
      <c r="C4150" s="36" t="s">
        <v>227</v>
      </c>
      <c r="D4150" s="37" t="s">
        <v>225</v>
      </c>
      <c r="E4150" s="37" t="s">
        <v>184</v>
      </c>
      <c r="F4150" s="37">
        <v>35</v>
      </c>
      <c r="G4150" s="38" t="str">
        <f t="shared" si="595"/>
        <v>4.4.95.39.35</v>
      </c>
      <c r="H4150" s="23" t="s">
        <v>321</v>
      </c>
      <c r="I4150" s="29" t="str">
        <f t="shared" si="597"/>
        <v>A</v>
      </c>
      <c r="J4150" s="38">
        <f t="shared" si="596"/>
        <v>5</v>
      </c>
      <c r="K4150" s="39" t="s">
        <v>47</v>
      </c>
      <c r="L4150" s="38" t="s">
        <v>770</v>
      </c>
      <c r="M4150" s="38" t="s">
        <v>545</v>
      </c>
      <c r="N4150" s="59" t="s">
        <v>549</v>
      </c>
      <c r="O4150" s="62" t="s">
        <v>554</v>
      </c>
      <c r="T4150" s="6"/>
    </row>
    <row r="4151" spans="2:26" x14ac:dyDescent="0.25">
      <c r="B4151" s="36" t="s">
        <v>227</v>
      </c>
      <c r="C4151" s="36" t="s">
        <v>227</v>
      </c>
      <c r="D4151" s="37" t="s">
        <v>225</v>
      </c>
      <c r="E4151" s="37" t="s">
        <v>184</v>
      </c>
      <c r="F4151" s="37">
        <v>36</v>
      </c>
      <c r="G4151" s="38" t="str">
        <f t="shared" si="595"/>
        <v>4.4.95.39.36</v>
      </c>
      <c r="H4151" s="23" t="s">
        <v>324</v>
      </c>
      <c r="I4151" s="29" t="str">
        <f t="shared" si="597"/>
        <v>A</v>
      </c>
      <c r="J4151" s="38">
        <f t="shared" si="596"/>
        <v>5</v>
      </c>
      <c r="K4151" s="39" t="s">
        <v>47</v>
      </c>
      <c r="L4151" s="38" t="s">
        <v>770</v>
      </c>
      <c r="M4151" s="38" t="s">
        <v>545</v>
      </c>
      <c r="N4151" s="59" t="s">
        <v>549</v>
      </c>
      <c r="O4151" s="62" t="s">
        <v>554</v>
      </c>
      <c r="T4151" s="6"/>
    </row>
    <row r="4152" spans="2:26" x14ac:dyDescent="0.25">
      <c r="B4152" s="36" t="s">
        <v>227</v>
      </c>
      <c r="C4152" s="36" t="s">
        <v>227</v>
      </c>
      <c r="D4152" s="37" t="s">
        <v>225</v>
      </c>
      <c r="E4152" s="37" t="s">
        <v>184</v>
      </c>
      <c r="F4152" s="37">
        <v>37</v>
      </c>
      <c r="G4152" s="38" t="str">
        <f t="shared" si="595"/>
        <v>4.4.95.39.37</v>
      </c>
      <c r="H4152" s="23" t="s">
        <v>322</v>
      </c>
      <c r="I4152" s="29" t="str">
        <f t="shared" si="597"/>
        <v>A</v>
      </c>
      <c r="J4152" s="38">
        <f t="shared" si="596"/>
        <v>5</v>
      </c>
      <c r="K4152" s="39" t="s">
        <v>47</v>
      </c>
      <c r="L4152" s="38" t="s">
        <v>770</v>
      </c>
      <c r="M4152" s="38" t="s">
        <v>545</v>
      </c>
      <c r="N4152" s="59" t="s">
        <v>549</v>
      </c>
      <c r="O4152" s="62" t="s">
        <v>554</v>
      </c>
      <c r="T4152" s="6"/>
    </row>
    <row r="4153" spans="2:26" x14ac:dyDescent="0.25">
      <c r="B4153" s="36" t="s">
        <v>227</v>
      </c>
      <c r="C4153" s="36" t="s">
        <v>227</v>
      </c>
      <c r="D4153" s="37" t="s">
        <v>225</v>
      </c>
      <c r="E4153" s="37" t="s">
        <v>184</v>
      </c>
      <c r="F4153" s="37">
        <v>38</v>
      </c>
      <c r="G4153" s="38" t="str">
        <f t="shared" si="595"/>
        <v>4.4.95.39.38</v>
      </c>
      <c r="H4153" s="23" t="s">
        <v>320</v>
      </c>
      <c r="I4153" s="29" t="str">
        <f t="shared" si="597"/>
        <v>A</v>
      </c>
      <c r="J4153" s="38">
        <f t="shared" si="596"/>
        <v>5</v>
      </c>
      <c r="K4153" s="39" t="s">
        <v>47</v>
      </c>
      <c r="L4153" s="38" t="s">
        <v>770</v>
      </c>
      <c r="M4153" s="38" t="s">
        <v>545</v>
      </c>
      <c r="N4153" s="59" t="s">
        <v>549</v>
      </c>
      <c r="O4153" s="62" t="s">
        <v>554</v>
      </c>
      <c r="T4153" s="6"/>
    </row>
    <row r="4154" spans="2:26" x14ac:dyDescent="0.25">
      <c r="B4154" s="36" t="s">
        <v>227</v>
      </c>
      <c r="C4154" s="36" t="s">
        <v>227</v>
      </c>
      <c r="D4154" s="37" t="s">
        <v>225</v>
      </c>
      <c r="E4154" s="37" t="s">
        <v>184</v>
      </c>
      <c r="F4154" s="37">
        <v>39</v>
      </c>
      <c r="G4154" s="38" t="str">
        <f t="shared" si="595"/>
        <v>4.4.95.39.39</v>
      </c>
      <c r="H4154" s="23" t="s">
        <v>323</v>
      </c>
      <c r="I4154" s="29" t="str">
        <f t="shared" si="597"/>
        <v>A</v>
      </c>
      <c r="J4154" s="38">
        <f t="shared" si="596"/>
        <v>5</v>
      </c>
      <c r="K4154" s="39" t="s">
        <v>47</v>
      </c>
      <c r="L4154" s="38" t="s">
        <v>770</v>
      </c>
      <c r="M4154" s="38" t="s">
        <v>545</v>
      </c>
      <c r="N4154" s="59" t="s">
        <v>549</v>
      </c>
      <c r="O4154" s="62" t="s">
        <v>554</v>
      </c>
      <c r="T4154" s="6"/>
    </row>
    <row r="4155" spans="2:26" x14ac:dyDescent="0.25">
      <c r="B4155" s="36" t="s">
        <v>227</v>
      </c>
      <c r="C4155" s="36" t="s">
        <v>227</v>
      </c>
      <c r="D4155" s="37" t="s">
        <v>225</v>
      </c>
      <c r="E4155" s="37" t="s">
        <v>184</v>
      </c>
      <c r="F4155" s="37">
        <v>40</v>
      </c>
      <c r="G4155" s="38" t="str">
        <f t="shared" si="595"/>
        <v>4.4.95.39.40</v>
      </c>
      <c r="H4155" s="23" t="s">
        <v>334</v>
      </c>
      <c r="I4155" s="29" t="str">
        <f t="shared" si="597"/>
        <v>A</v>
      </c>
      <c r="J4155" s="38">
        <f t="shared" si="596"/>
        <v>5</v>
      </c>
      <c r="K4155" s="39" t="s">
        <v>47</v>
      </c>
      <c r="L4155" s="38" t="s">
        <v>770</v>
      </c>
      <c r="M4155" s="38" t="s">
        <v>545</v>
      </c>
      <c r="N4155" s="59" t="s">
        <v>549</v>
      </c>
      <c r="O4155" s="62" t="s">
        <v>554</v>
      </c>
      <c r="T4155" s="6"/>
    </row>
    <row r="4156" spans="2:26" x14ac:dyDescent="0.25">
      <c r="B4156" s="36" t="s">
        <v>227</v>
      </c>
      <c r="C4156" s="36" t="s">
        <v>227</v>
      </c>
      <c r="D4156" s="37" t="s">
        <v>225</v>
      </c>
      <c r="E4156" s="37" t="s">
        <v>184</v>
      </c>
      <c r="F4156" s="37">
        <v>41</v>
      </c>
      <c r="G4156" s="38" t="str">
        <f t="shared" si="595"/>
        <v>4.4.95.39.41</v>
      </c>
      <c r="H4156" s="23" t="s">
        <v>311</v>
      </c>
      <c r="I4156" s="29" t="str">
        <f t="shared" si="597"/>
        <v>A</v>
      </c>
      <c r="J4156" s="38">
        <f t="shared" si="596"/>
        <v>5</v>
      </c>
      <c r="K4156" s="39" t="s">
        <v>47</v>
      </c>
      <c r="L4156" s="38" t="s">
        <v>770</v>
      </c>
      <c r="M4156" s="38" t="s">
        <v>545</v>
      </c>
      <c r="N4156" s="59" t="s">
        <v>549</v>
      </c>
      <c r="O4156" s="62" t="s">
        <v>554</v>
      </c>
      <c r="T4156" s="6"/>
    </row>
    <row r="4157" spans="2:26" x14ac:dyDescent="0.25">
      <c r="B4157" s="36" t="s">
        <v>227</v>
      </c>
      <c r="C4157" s="36" t="s">
        <v>227</v>
      </c>
      <c r="D4157" s="37" t="s">
        <v>225</v>
      </c>
      <c r="E4157" s="37" t="s">
        <v>184</v>
      </c>
      <c r="F4157" s="37">
        <v>42</v>
      </c>
      <c r="G4157" s="38" t="str">
        <f t="shared" si="595"/>
        <v>4.4.95.39.42</v>
      </c>
      <c r="H4157" s="23" t="s">
        <v>312</v>
      </c>
      <c r="I4157" s="29" t="str">
        <f t="shared" si="597"/>
        <v>A</v>
      </c>
      <c r="J4157" s="38">
        <f t="shared" si="596"/>
        <v>5</v>
      </c>
      <c r="K4157" s="39" t="s">
        <v>47</v>
      </c>
      <c r="L4157" s="38" t="s">
        <v>770</v>
      </c>
      <c r="M4157" s="38" t="s">
        <v>545</v>
      </c>
      <c r="N4157" s="59" t="s">
        <v>549</v>
      </c>
      <c r="O4157" s="62" t="s">
        <v>554</v>
      </c>
      <c r="T4157" s="6"/>
    </row>
    <row r="4158" spans="2:26" x14ac:dyDescent="0.25">
      <c r="B4158" s="36" t="s">
        <v>227</v>
      </c>
      <c r="C4158" s="36" t="s">
        <v>227</v>
      </c>
      <c r="D4158" s="37" t="s">
        <v>225</v>
      </c>
      <c r="E4158" s="37" t="s">
        <v>184</v>
      </c>
      <c r="F4158" s="37" t="s">
        <v>165</v>
      </c>
      <c r="G4158" s="38" t="str">
        <f t="shared" si="595"/>
        <v>4.4.95.39.43</v>
      </c>
      <c r="H4158" s="23" t="s">
        <v>103</v>
      </c>
      <c r="I4158" s="29" t="str">
        <f t="shared" si="597"/>
        <v>A</v>
      </c>
      <c r="J4158" s="38">
        <f t="shared" si="596"/>
        <v>5</v>
      </c>
      <c r="K4158" s="39" t="s">
        <v>47</v>
      </c>
      <c r="L4158" s="38" t="s">
        <v>770</v>
      </c>
      <c r="M4158" s="38" t="s">
        <v>545</v>
      </c>
      <c r="N4158" s="59" t="s">
        <v>549</v>
      </c>
      <c r="O4158" s="62" t="s">
        <v>554</v>
      </c>
      <c r="T4158" s="6"/>
    </row>
    <row r="4159" spans="2:26" x14ac:dyDescent="0.25">
      <c r="B4159" s="36" t="s">
        <v>227</v>
      </c>
      <c r="C4159" s="36" t="s">
        <v>227</v>
      </c>
      <c r="D4159" s="37" t="s">
        <v>225</v>
      </c>
      <c r="E4159" s="37" t="s">
        <v>184</v>
      </c>
      <c r="F4159" s="37" t="s">
        <v>166</v>
      </c>
      <c r="G4159" s="38" t="str">
        <f t="shared" si="595"/>
        <v>4.4.95.39.44</v>
      </c>
      <c r="H4159" s="23" t="s">
        <v>104</v>
      </c>
      <c r="I4159" s="29" t="str">
        <f t="shared" si="597"/>
        <v>A</v>
      </c>
      <c r="J4159" s="38">
        <f t="shared" si="596"/>
        <v>5</v>
      </c>
      <c r="K4159" s="39" t="s">
        <v>47</v>
      </c>
      <c r="L4159" s="38" t="s">
        <v>770</v>
      </c>
      <c r="M4159" s="38" t="s">
        <v>545</v>
      </c>
      <c r="N4159" s="59" t="s">
        <v>549</v>
      </c>
      <c r="O4159" s="62" t="s">
        <v>554</v>
      </c>
      <c r="T4159" s="6"/>
    </row>
    <row r="4160" spans="2:26" x14ac:dyDescent="0.25">
      <c r="B4160" s="36" t="s">
        <v>227</v>
      </c>
      <c r="C4160" s="36" t="s">
        <v>227</v>
      </c>
      <c r="D4160" s="37" t="s">
        <v>225</v>
      </c>
      <c r="E4160" s="37" t="s">
        <v>184</v>
      </c>
      <c r="F4160" s="37">
        <v>45</v>
      </c>
      <c r="G4160" s="38" t="str">
        <f t="shared" si="595"/>
        <v>4.4.95.39.45</v>
      </c>
      <c r="H4160" s="23" t="s">
        <v>335</v>
      </c>
      <c r="I4160" s="29" t="str">
        <f t="shared" si="597"/>
        <v>A</v>
      </c>
      <c r="J4160" s="38">
        <f t="shared" si="596"/>
        <v>5</v>
      </c>
      <c r="K4160" s="39" t="s">
        <v>47</v>
      </c>
      <c r="L4160" s="38" t="s">
        <v>770</v>
      </c>
      <c r="M4160" s="38" t="s">
        <v>545</v>
      </c>
      <c r="N4160" s="59" t="s">
        <v>549</v>
      </c>
      <c r="O4160" s="62" t="s">
        <v>554</v>
      </c>
      <c r="T4160" s="6"/>
    </row>
    <row r="4161" spans="2:20" x14ac:dyDescent="0.25">
      <c r="B4161" s="36" t="s">
        <v>227</v>
      </c>
      <c r="C4161" s="36" t="s">
        <v>227</v>
      </c>
      <c r="D4161" s="37" t="s">
        <v>225</v>
      </c>
      <c r="E4161" s="37" t="s">
        <v>184</v>
      </c>
      <c r="F4161" s="37">
        <v>46</v>
      </c>
      <c r="G4161" s="38" t="str">
        <f t="shared" si="595"/>
        <v>4.4.95.39.46</v>
      </c>
      <c r="H4161" s="23" t="s">
        <v>314</v>
      </c>
      <c r="I4161" s="29" t="str">
        <f t="shared" si="597"/>
        <v>A</v>
      </c>
      <c r="J4161" s="38">
        <f t="shared" si="596"/>
        <v>5</v>
      </c>
      <c r="K4161" s="39" t="s">
        <v>47</v>
      </c>
      <c r="L4161" s="38" t="s">
        <v>770</v>
      </c>
      <c r="M4161" s="38" t="s">
        <v>545</v>
      </c>
      <c r="N4161" s="59" t="s">
        <v>549</v>
      </c>
      <c r="O4161" s="62" t="s">
        <v>554</v>
      </c>
      <c r="T4161" s="6"/>
    </row>
    <row r="4162" spans="2:20" x14ac:dyDescent="0.25">
      <c r="B4162" s="36" t="s">
        <v>227</v>
      </c>
      <c r="C4162" s="36" t="s">
        <v>227</v>
      </c>
      <c r="D4162" s="37" t="s">
        <v>225</v>
      </c>
      <c r="E4162" s="37" t="s">
        <v>184</v>
      </c>
      <c r="F4162" s="37" t="s">
        <v>169</v>
      </c>
      <c r="G4162" s="38" t="str">
        <f t="shared" si="595"/>
        <v>4.4.95.39.47</v>
      </c>
      <c r="H4162" s="23" t="s">
        <v>371</v>
      </c>
      <c r="I4162" s="29" t="str">
        <f t="shared" si="597"/>
        <v>A</v>
      </c>
      <c r="J4162" s="38">
        <f t="shared" si="596"/>
        <v>5</v>
      </c>
      <c r="K4162" s="39" t="s">
        <v>47</v>
      </c>
      <c r="L4162" s="38" t="s">
        <v>770</v>
      </c>
      <c r="M4162" s="38" t="s">
        <v>545</v>
      </c>
      <c r="N4162" s="59" t="s">
        <v>549</v>
      </c>
      <c r="O4162" s="62" t="s">
        <v>554</v>
      </c>
      <c r="T4162" s="6"/>
    </row>
    <row r="4163" spans="2:20" x14ac:dyDescent="0.25">
      <c r="B4163" s="36" t="s">
        <v>227</v>
      </c>
      <c r="C4163" s="36" t="s">
        <v>227</v>
      </c>
      <c r="D4163" s="37" t="s">
        <v>225</v>
      </c>
      <c r="E4163" s="37" t="s">
        <v>184</v>
      </c>
      <c r="F4163" s="37">
        <v>48</v>
      </c>
      <c r="G4163" s="38" t="str">
        <f t="shared" si="595"/>
        <v>4.4.95.39.48</v>
      </c>
      <c r="H4163" s="23" t="s">
        <v>605</v>
      </c>
      <c r="I4163" s="29" t="str">
        <f t="shared" si="597"/>
        <v>A</v>
      </c>
      <c r="J4163" s="38">
        <f t="shared" si="596"/>
        <v>5</v>
      </c>
      <c r="K4163" s="39" t="s">
        <v>47</v>
      </c>
      <c r="L4163" s="38" t="s">
        <v>770</v>
      </c>
      <c r="M4163" s="38" t="s">
        <v>545</v>
      </c>
      <c r="N4163" s="59" t="s">
        <v>549</v>
      </c>
      <c r="O4163" s="62" t="s">
        <v>554</v>
      </c>
      <c r="T4163" s="6"/>
    </row>
    <row r="4164" spans="2:20" x14ac:dyDescent="0.25">
      <c r="B4164" s="36" t="s">
        <v>227</v>
      </c>
      <c r="C4164" s="36" t="s">
        <v>227</v>
      </c>
      <c r="D4164" s="37" t="s">
        <v>225</v>
      </c>
      <c r="E4164" s="37" t="s">
        <v>184</v>
      </c>
      <c r="F4164" s="37">
        <v>49</v>
      </c>
      <c r="G4164" s="38" t="str">
        <f t="shared" si="595"/>
        <v>4.4.95.39.49</v>
      </c>
      <c r="H4164" s="23" t="s">
        <v>336</v>
      </c>
      <c r="I4164" s="29" t="str">
        <f t="shared" si="597"/>
        <v>A</v>
      </c>
      <c r="J4164" s="38">
        <f t="shared" si="596"/>
        <v>5</v>
      </c>
      <c r="K4164" s="39" t="s">
        <v>47</v>
      </c>
      <c r="L4164" s="38" t="s">
        <v>770</v>
      </c>
      <c r="M4164" s="38" t="s">
        <v>545</v>
      </c>
      <c r="N4164" s="59" t="s">
        <v>549</v>
      </c>
      <c r="O4164" s="62" t="s">
        <v>554</v>
      </c>
      <c r="T4164" s="6"/>
    </row>
    <row r="4165" spans="2:20" x14ac:dyDescent="0.25">
      <c r="B4165" s="36" t="s">
        <v>227</v>
      </c>
      <c r="C4165" s="36" t="s">
        <v>227</v>
      </c>
      <c r="D4165" s="37" t="s">
        <v>225</v>
      </c>
      <c r="E4165" s="37" t="s">
        <v>184</v>
      </c>
      <c r="F4165" s="37" t="s">
        <v>157</v>
      </c>
      <c r="G4165" s="38" t="str">
        <f t="shared" si="595"/>
        <v>4.4.95.39.50</v>
      </c>
      <c r="H4165" s="23" t="s">
        <v>640</v>
      </c>
      <c r="I4165" s="29" t="str">
        <f t="shared" si="597"/>
        <v>A</v>
      </c>
      <c r="J4165" s="38">
        <f t="shared" si="596"/>
        <v>5</v>
      </c>
      <c r="K4165" s="39" t="s">
        <v>47</v>
      </c>
      <c r="L4165" s="38" t="s">
        <v>770</v>
      </c>
      <c r="M4165" s="38" t="s">
        <v>545</v>
      </c>
      <c r="N4165" s="59" t="s">
        <v>549</v>
      </c>
      <c r="O4165" s="62" t="s">
        <v>554</v>
      </c>
      <c r="T4165" s="6"/>
    </row>
    <row r="4166" spans="2:20" x14ac:dyDescent="0.25">
      <c r="B4166" s="36" t="s">
        <v>227</v>
      </c>
      <c r="C4166" s="36" t="s">
        <v>227</v>
      </c>
      <c r="D4166" s="37" t="s">
        <v>225</v>
      </c>
      <c r="E4166" s="37" t="s">
        <v>184</v>
      </c>
      <c r="F4166" s="37">
        <v>51</v>
      </c>
      <c r="G4166" s="38" t="str">
        <f t="shared" si="595"/>
        <v>4.4.95.39.51</v>
      </c>
      <c r="H4166" s="23" t="s">
        <v>337</v>
      </c>
      <c r="I4166" s="29" t="str">
        <f t="shared" si="597"/>
        <v>A</v>
      </c>
      <c r="J4166" s="38">
        <f t="shared" si="596"/>
        <v>5</v>
      </c>
      <c r="K4166" s="39" t="s">
        <v>47</v>
      </c>
      <c r="L4166" s="38" t="s">
        <v>770</v>
      </c>
      <c r="M4166" s="38" t="s">
        <v>545</v>
      </c>
      <c r="N4166" s="59" t="s">
        <v>549</v>
      </c>
      <c r="O4166" s="62" t="s">
        <v>554</v>
      </c>
      <c r="T4166" s="6"/>
    </row>
    <row r="4167" spans="2:20" x14ac:dyDescent="0.25">
      <c r="B4167" s="36" t="s">
        <v>227</v>
      </c>
      <c r="C4167" s="36" t="s">
        <v>227</v>
      </c>
      <c r="D4167" s="37" t="s">
        <v>225</v>
      </c>
      <c r="E4167" s="37" t="s">
        <v>184</v>
      </c>
      <c r="F4167" s="37">
        <v>52</v>
      </c>
      <c r="G4167" s="38" t="str">
        <f t="shared" si="595"/>
        <v>4.4.95.39.52</v>
      </c>
      <c r="H4167" s="23" t="s">
        <v>315</v>
      </c>
      <c r="I4167" s="29" t="str">
        <f t="shared" si="597"/>
        <v>A</v>
      </c>
      <c r="J4167" s="38">
        <f t="shared" si="596"/>
        <v>5</v>
      </c>
      <c r="K4167" s="39" t="s">
        <v>47</v>
      </c>
      <c r="L4167" s="38" t="s">
        <v>770</v>
      </c>
      <c r="M4167" s="38" t="s">
        <v>545</v>
      </c>
      <c r="N4167" s="59" t="s">
        <v>549</v>
      </c>
      <c r="O4167" s="62" t="s">
        <v>554</v>
      </c>
      <c r="T4167" s="6"/>
    </row>
    <row r="4168" spans="2:20" x14ac:dyDescent="0.25">
      <c r="B4168" s="36" t="s">
        <v>227</v>
      </c>
      <c r="C4168" s="36" t="s">
        <v>227</v>
      </c>
      <c r="D4168" s="37" t="s">
        <v>225</v>
      </c>
      <c r="E4168" s="37" t="s">
        <v>184</v>
      </c>
      <c r="F4168" s="37" t="s">
        <v>194</v>
      </c>
      <c r="G4168" s="38" t="str">
        <f t="shared" si="595"/>
        <v>4.4.95.39.53</v>
      </c>
      <c r="H4168" s="23" t="s">
        <v>602</v>
      </c>
      <c r="I4168" s="29" t="str">
        <f t="shared" si="597"/>
        <v>A</v>
      </c>
      <c r="J4168" s="38">
        <f t="shared" si="596"/>
        <v>5</v>
      </c>
      <c r="K4168" s="39" t="s">
        <v>47</v>
      </c>
      <c r="L4168" s="38" t="s">
        <v>770</v>
      </c>
      <c r="M4168" s="38" t="s">
        <v>545</v>
      </c>
      <c r="N4168" s="59" t="s">
        <v>549</v>
      </c>
      <c r="O4168" s="62" t="s">
        <v>554</v>
      </c>
      <c r="T4168" s="6"/>
    </row>
    <row r="4169" spans="2:20" x14ac:dyDescent="0.25">
      <c r="B4169" s="36" t="s">
        <v>227</v>
      </c>
      <c r="C4169" s="36" t="s">
        <v>227</v>
      </c>
      <c r="D4169" s="37" t="s">
        <v>225</v>
      </c>
      <c r="E4169" s="37" t="s">
        <v>184</v>
      </c>
      <c r="F4169" s="37" t="s">
        <v>195</v>
      </c>
      <c r="G4169" s="38" t="str">
        <f t="shared" ref="G4169:G4232" si="598">B4169&amp;"."&amp;C4169&amp;"."&amp;D4169&amp;"."&amp;E4169&amp;"."&amp;F4169</f>
        <v>4.4.95.39.54</v>
      </c>
      <c r="H4169" s="23" t="s">
        <v>622</v>
      </c>
      <c r="I4169" s="29" t="str">
        <f t="shared" si="597"/>
        <v>A</v>
      </c>
      <c r="J4169" s="38">
        <f t="shared" ref="J4169:J4232" si="599">IF( (VALUE(F4169) &gt; 0), 5,IF( (VALUE(E4169) &gt; 0), 4,IF( (VALUE(D4169) &gt; 0), 3,IF( (VALUE(C4169) &gt; 0), 2,1))))</f>
        <v>5</v>
      </c>
      <c r="K4169" s="39" t="s">
        <v>47</v>
      </c>
      <c r="L4169" s="38" t="s">
        <v>770</v>
      </c>
      <c r="M4169" s="38" t="s">
        <v>545</v>
      </c>
      <c r="N4169" s="59" t="s">
        <v>549</v>
      </c>
      <c r="O4169" s="62" t="s">
        <v>554</v>
      </c>
      <c r="T4169" s="6"/>
    </row>
    <row r="4170" spans="2:20" x14ac:dyDescent="0.25">
      <c r="B4170" s="36" t="s">
        <v>227</v>
      </c>
      <c r="C4170" s="36" t="s">
        <v>227</v>
      </c>
      <c r="D4170" s="37" t="s">
        <v>225</v>
      </c>
      <c r="E4170" s="37" t="s">
        <v>184</v>
      </c>
      <c r="F4170" s="37">
        <v>58</v>
      </c>
      <c r="G4170" s="38" t="str">
        <f t="shared" si="598"/>
        <v>4.4.95.39.58</v>
      </c>
      <c r="H4170" s="23" t="s">
        <v>338</v>
      </c>
      <c r="I4170" s="29" t="str">
        <f t="shared" si="597"/>
        <v>A</v>
      </c>
      <c r="J4170" s="38">
        <f t="shared" si="599"/>
        <v>5</v>
      </c>
      <c r="K4170" s="39" t="s">
        <v>47</v>
      </c>
      <c r="L4170" s="38" t="s">
        <v>770</v>
      </c>
      <c r="M4170" s="38" t="s">
        <v>545</v>
      </c>
      <c r="N4170" s="59" t="s">
        <v>549</v>
      </c>
      <c r="O4170" s="62" t="s">
        <v>554</v>
      </c>
      <c r="T4170" s="6"/>
    </row>
    <row r="4171" spans="2:20" x14ac:dyDescent="0.25">
      <c r="B4171" s="36" t="s">
        <v>227</v>
      </c>
      <c r="C4171" s="36" t="s">
        <v>227</v>
      </c>
      <c r="D4171" s="37" t="s">
        <v>225</v>
      </c>
      <c r="E4171" s="37" t="s">
        <v>184</v>
      </c>
      <c r="F4171" s="37">
        <v>59</v>
      </c>
      <c r="G4171" s="38" t="str">
        <f t="shared" si="598"/>
        <v>4.4.95.39.59</v>
      </c>
      <c r="H4171" s="23" t="s">
        <v>325</v>
      </c>
      <c r="I4171" s="29" t="str">
        <f t="shared" si="597"/>
        <v>A</v>
      </c>
      <c r="J4171" s="38">
        <f t="shared" si="599"/>
        <v>5</v>
      </c>
      <c r="K4171" s="39" t="s">
        <v>47</v>
      </c>
      <c r="L4171" s="38" t="s">
        <v>770</v>
      </c>
      <c r="M4171" s="38" t="s">
        <v>545</v>
      </c>
      <c r="N4171" s="59" t="s">
        <v>549</v>
      </c>
      <c r="O4171" s="62" t="s">
        <v>554</v>
      </c>
      <c r="T4171" s="6"/>
    </row>
    <row r="4172" spans="2:20" x14ac:dyDescent="0.25">
      <c r="B4172" s="36" t="s">
        <v>227</v>
      </c>
      <c r="C4172" s="36" t="s">
        <v>227</v>
      </c>
      <c r="D4172" s="37" t="s">
        <v>225</v>
      </c>
      <c r="E4172" s="37" t="s">
        <v>184</v>
      </c>
      <c r="F4172" s="37">
        <v>60</v>
      </c>
      <c r="G4172" s="38" t="str">
        <f t="shared" si="598"/>
        <v>4.4.95.39.60</v>
      </c>
      <c r="H4172" s="23" t="s">
        <v>339</v>
      </c>
      <c r="I4172" s="29" t="str">
        <f t="shared" ref="I4172:I4235" si="600">IF(J4172&lt;J4173,"S","A")</f>
        <v>A</v>
      </c>
      <c r="J4172" s="38">
        <f t="shared" si="599"/>
        <v>5</v>
      </c>
      <c r="K4172" s="39" t="s">
        <v>47</v>
      </c>
      <c r="L4172" s="38" t="s">
        <v>770</v>
      </c>
      <c r="M4172" s="38" t="s">
        <v>545</v>
      </c>
      <c r="N4172" s="59" t="s">
        <v>549</v>
      </c>
      <c r="O4172" s="62" t="s">
        <v>554</v>
      </c>
      <c r="T4172" s="6"/>
    </row>
    <row r="4173" spans="2:20" x14ac:dyDescent="0.25">
      <c r="B4173" s="36" t="s">
        <v>227</v>
      </c>
      <c r="C4173" s="36" t="s">
        <v>227</v>
      </c>
      <c r="D4173" s="37" t="s">
        <v>225</v>
      </c>
      <c r="E4173" s="37" t="s">
        <v>184</v>
      </c>
      <c r="F4173" s="37">
        <v>61</v>
      </c>
      <c r="G4173" s="38" t="str">
        <f t="shared" si="598"/>
        <v>4.4.95.39.61</v>
      </c>
      <c r="H4173" s="23" t="s">
        <v>340</v>
      </c>
      <c r="I4173" s="29" t="str">
        <f t="shared" si="600"/>
        <v>A</v>
      </c>
      <c r="J4173" s="38">
        <f t="shared" si="599"/>
        <v>5</v>
      </c>
      <c r="K4173" s="39" t="s">
        <v>47</v>
      </c>
      <c r="L4173" s="38" t="s">
        <v>770</v>
      </c>
      <c r="M4173" s="38" t="s">
        <v>545</v>
      </c>
      <c r="N4173" s="59" t="s">
        <v>549</v>
      </c>
      <c r="O4173" s="62" t="s">
        <v>554</v>
      </c>
      <c r="T4173" s="6"/>
    </row>
    <row r="4174" spans="2:20" x14ac:dyDescent="0.25">
      <c r="B4174" s="36" t="s">
        <v>227</v>
      </c>
      <c r="C4174" s="36" t="s">
        <v>227</v>
      </c>
      <c r="D4174" s="37" t="s">
        <v>225</v>
      </c>
      <c r="E4174" s="37" t="s">
        <v>184</v>
      </c>
      <c r="F4174" s="37">
        <v>62</v>
      </c>
      <c r="G4174" s="38" t="str">
        <f t="shared" si="598"/>
        <v>4.4.95.39.62</v>
      </c>
      <c r="H4174" s="23" t="s">
        <v>341</v>
      </c>
      <c r="I4174" s="29" t="str">
        <f t="shared" si="600"/>
        <v>A</v>
      </c>
      <c r="J4174" s="38">
        <f t="shared" si="599"/>
        <v>5</v>
      </c>
      <c r="K4174" s="39" t="s">
        <v>47</v>
      </c>
      <c r="L4174" s="38" t="s">
        <v>770</v>
      </c>
      <c r="M4174" s="38" t="s">
        <v>545</v>
      </c>
      <c r="N4174" s="59" t="s">
        <v>549</v>
      </c>
      <c r="O4174" s="62" t="s">
        <v>554</v>
      </c>
      <c r="T4174" s="6"/>
    </row>
    <row r="4175" spans="2:20" x14ac:dyDescent="0.25">
      <c r="B4175" s="36" t="s">
        <v>227</v>
      </c>
      <c r="C4175" s="36" t="s">
        <v>227</v>
      </c>
      <c r="D4175" s="37" t="s">
        <v>225</v>
      </c>
      <c r="E4175" s="37" t="s">
        <v>184</v>
      </c>
      <c r="F4175" s="37">
        <v>63</v>
      </c>
      <c r="G4175" s="38" t="str">
        <f t="shared" si="598"/>
        <v>4.4.95.39.63</v>
      </c>
      <c r="H4175" s="23" t="s">
        <v>641</v>
      </c>
      <c r="I4175" s="29" t="str">
        <f t="shared" si="600"/>
        <v>A</v>
      </c>
      <c r="J4175" s="38">
        <f t="shared" si="599"/>
        <v>5</v>
      </c>
      <c r="K4175" s="39" t="s">
        <v>47</v>
      </c>
      <c r="L4175" s="38" t="s">
        <v>770</v>
      </c>
      <c r="M4175" s="38" t="s">
        <v>545</v>
      </c>
      <c r="N4175" s="59" t="s">
        <v>549</v>
      </c>
      <c r="O4175" s="62" t="s">
        <v>554</v>
      </c>
      <c r="T4175" s="6"/>
    </row>
    <row r="4176" spans="2:20" x14ac:dyDescent="0.25">
      <c r="B4176" s="36" t="s">
        <v>227</v>
      </c>
      <c r="C4176" s="36" t="s">
        <v>227</v>
      </c>
      <c r="D4176" s="37" t="s">
        <v>225</v>
      </c>
      <c r="E4176" s="37" t="s">
        <v>184</v>
      </c>
      <c r="F4176" s="37" t="s">
        <v>202</v>
      </c>
      <c r="G4176" s="38" t="str">
        <f t="shared" si="598"/>
        <v>4.4.95.39.64</v>
      </c>
      <c r="H4176" s="23" t="s">
        <v>623</v>
      </c>
      <c r="I4176" s="29" t="str">
        <f t="shared" si="600"/>
        <v>A</v>
      </c>
      <c r="J4176" s="38">
        <f t="shared" si="599"/>
        <v>5</v>
      </c>
      <c r="K4176" s="39" t="s">
        <v>47</v>
      </c>
      <c r="L4176" s="38" t="s">
        <v>770</v>
      </c>
      <c r="M4176" s="38" t="s">
        <v>545</v>
      </c>
      <c r="N4176" s="59" t="s">
        <v>549</v>
      </c>
      <c r="O4176" s="62" t="s">
        <v>554</v>
      </c>
      <c r="T4176" s="6"/>
    </row>
    <row r="4177" spans="2:20" x14ac:dyDescent="0.25">
      <c r="B4177" s="36" t="s">
        <v>227</v>
      </c>
      <c r="C4177" s="36" t="s">
        <v>227</v>
      </c>
      <c r="D4177" s="37" t="s">
        <v>225</v>
      </c>
      <c r="E4177" s="37" t="s">
        <v>184</v>
      </c>
      <c r="F4177" s="37" t="s">
        <v>203</v>
      </c>
      <c r="G4177" s="38" t="str">
        <f t="shared" si="598"/>
        <v>4.4.95.39.65</v>
      </c>
      <c r="H4177" s="23" t="s">
        <v>492</v>
      </c>
      <c r="I4177" s="29" t="str">
        <f t="shared" si="600"/>
        <v>A</v>
      </c>
      <c r="J4177" s="38">
        <f t="shared" si="599"/>
        <v>5</v>
      </c>
      <c r="K4177" s="39" t="s">
        <v>47</v>
      </c>
      <c r="L4177" s="38" t="s">
        <v>770</v>
      </c>
      <c r="M4177" s="38" t="s">
        <v>545</v>
      </c>
      <c r="N4177" s="59" t="s">
        <v>549</v>
      </c>
      <c r="O4177" s="62" t="s">
        <v>554</v>
      </c>
      <c r="T4177" s="6"/>
    </row>
    <row r="4178" spans="2:20" x14ac:dyDescent="0.25">
      <c r="B4178" s="36" t="s">
        <v>227</v>
      </c>
      <c r="C4178" s="36" t="s">
        <v>227</v>
      </c>
      <c r="D4178" s="37" t="s">
        <v>225</v>
      </c>
      <c r="E4178" s="37" t="s">
        <v>184</v>
      </c>
      <c r="F4178" s="37">
        <v>66</v>
      </c>
      <c r="G4178" s="38" t="str">
        <f t="shared" si="598"/>
        <v>4.4.95.39.66</v>
      </c>
      <c r="H4178" s="23" t="s">
        <v>342</v>
      </c>
      <c r="I4178" s="29" t="str">
        <f t="shared" si="600"/>
        <v>A</v>
      </c>
      <c r="J4178" s="38">
        <f t="shared" si="599"/>
        <v>5</v>
      </c>
      <c r="K4178" s="39" t="s">
        <v>47</v>
      </c>
      <c r="L4178" s="38" t="s">
        <v>770</v>
      </c>
      <c r="M4178" s="38" t="s">
        <v>545</v>
      </c>
      <c r="N4178" s="59" t="s">
        <v>549</v>
      </c>
      <c r="O4178" s="62" t="s">
        <v>554</v>
      </c>
      <c r="T4178" s="6"/>
    </row>
    <row r="4179" spans="2:20" x14ac:dyDescent="0.25">
      <c r="B4179" s="36" t="s">
        <v>227</v>
      </c>
      <c r="C4179" s="36" t="s">
        <v>227</v>
      </c>
      <c r="D4179" s="37" t="s">
        <v>225</v>
      </c>
      <c r="E4179" s="37" t="s">
        <v>184</v>
      </c>
      <c r="F4179" s="37">
        <v>67</v>
      </c>
      <c r="G4179" s="38" t="str">
        <f t="shared" si="598"/>
        <v>4.4.95.39.67</v>
      </c>
      <c r="H4179" s="23" t="s">
        <v>343</v>
      </c>
      <c r="I4179" s="29" t="str">
        <f t="shared" si="600"/>
        <v>A</v>
      </c>
      <c r="J4179" s="38">
        <f t="shared" si="599"/>
        <v>5</v>
      </c>
      <c r="K4179" s="39" t="s">
        <v>47</v>
      </c>
      <c r="L4179" s="38" t="s">
        <v>770</v>
      </c>
      <c r="M4179" s="38" t="s">
        <v>545</v>
      </c>
      <c r="N4179" s="59" t="s">
        <v>549</v>
      </c>
      <c r="O4179" s="62" t="s">
        <v>554</v>
      </c>
      <c r="T4179" s="6"/>
    </row>
    <row r="4180" spans="2:20" x14ac:dyDescent="0.25">
      <c r="B4180" s="36" t="s">
        <v>227</v>
      </c>
      <c r="C4180" s="36" t="s">
        <v>227</v>
      </c>
      <c r="D4180" s="37" t="s">
        <v>225</v>
      </c>
      <c r="E4180" s="37" t="s">
        <v>184</v>
      </c>
      <c r="F4180" s="37">
        <v>68</v>
      </c>
      <c r="G4180" s="38" t="str">
        <f t="shared" si="598"/>
        <v>4.4.95.39.68</v>
      </c>
      <c r="H4180" s="23" t="s">
        <v>316</v>
      </c>
      <c r="I4180" s="29" t="str">
        <f t="shared" si="600"/>
        <v>A</v>
      </c>
      <c r="J4180" s="38">
        <f t="shared" si="599"/>
        <v>5</v>
      </c>
      <c r="K4180" s="39" t="s">
        <v>47</v>
      </c>
      <c r="L4180" s="38" t="s">
        <v>770</v>
      </c>
      <c r="M4180" s="38" t="s">
        <v>545</v>
      </c>
      <c r="N4180" s="59" t="s">
        <v>549</v>
      </c>
      <c r="O4180" s="62" t="s">
        <v>554</v>
      </c>
      <c r="T4180" s="6"/>
    </row>
    <row r="4181" spans="2:20" x14ac:dyDescent="0.25">
      <c r="B4181" s="36" t="s">
        <v>227</v>
      </c>
      <c r="C4181" s="36" t="s">
        <v>227</v>
      </c>
      <c r="D4181" s="37" t="s">
        <v>225</v>
      </c>
      <c r="E4181" s="37" t="s">
        <v>184</v>
      </c>
      <c r="F4181" s="37">
        <v>69</v>
      </c>
      <c r="G4181" s="38" t="str">
        <f t="shared" si="598"/>
        <v>4.4.95.39.69</v>
      </c>
      <c r="H4181" s="23" t="s">
        <v>344</v>
      </c>
      <c r="I4181" s="29" t="str">
        <f t="shared" si="600"/>
        <v>A</v>
      </c>
      <c r="J4181" s="38">
        <f t="shared" si="599"/>
        <v>5</v>
      </c>
      <c r="K4181" s="39" t="s">
        <v>47</v>
      </c>
      <c r="L4181" s="38" t="s">
        <v>770</v>
      </c>
      <c r="M4181" s="38" t="s">
        <v>545</v>
      </c>
      <c r="N4181" s="59" t="s">
        <v>549</v>
      </c>
      <c r="O4181" s="62" t="s">
        <v>554</v>
      </c>
      <c r="T4181" s="6"/>
    </row>
    <row r="4182" spans="2:20" x14ac:dyDescent="0.25">
      <c r="B4182" s="36" t="s">
        <v>227</v>
      </c>
      <c r="C4182" s="36" t="s">
        <v>227</v>
      </c>
      <c r="D4182" s="37" t="s">
        <v>225</v>
      </c>
      <c r="E4182" s="37" t="s">
        <v>184</v>
      </c>
      <c r="F4182" s="37">
        <v>70</v>
      </c>
      <c r="G4182" s="38" t="str">
        <f t="shared" si="598"/>
        <v>4.4.95.39.70</v>
      </c>
      <c r="H4182" s="23" t="s">
        <v>318</v>
      </c>
      <c r="I4182" s="29" t="str">
        <f t="shared" si="600"/>
        <v>A</v>
      </c>
      <c r="J4182" s="38">
        <f t="shared" si="599"/>
        <v>5</v>
      </c>
      <c r="K4182" s="39" t="s">
        <v>47</v>
      </c>
      <c r="L4182" s="38" t="s">
        <v>770</v>
      </c>
      <c r="M4182" s="38" t="s">
        <v>545</v>
      </c>
      <c r="N4182" s="59" t="s">
        <v>549</v>
      </c>
      <c r="O4182" s="62" t="s">
        <v>554</v>
      </c>
      <c r="T4182" s="6"/>
    </row>
    <row r="4183" spans="2:20" x14ac:dyDescent="0.25">
      <c r="B4183" s="36" t="s">
        <v>227</v>
      </c>
      <c r="C4183" s="36" t="s">
        <v>227</v>
      </c>
      <c r="D4183" s="37" t="s">
        <v>225</v>
      </c>
      <c r="E4183" s="37" t="s">
        <v>184</v>
      </c>
      <c r="F4183" s="37">
        <v>71</v>
      </c>
      <c r="G4183" s="38" t="str">
        <f t="shared" si="598"/>
        <v>4.4.95.39.71</v>
      </c>
      <c r="H4183" s="23" t="s">
        <v>317</v>
      </c>
      <c r="I4183" s="29" t="str">
        <f t="shared" si="600"/>
        <v>A</v>
      </c>
      <c r="J4183" s="38">
        <f t="shared" si="599"/>
        <v>5</v>
      </c>
      <c r="K4183" s="39" t="s">
        <v>47</v>
      </c>
      <c r="L4183" s="38" t="s">
        <v>770</v>
      </c>
      <c r="M4183" s="38" t="s">
        <v>545</v>
      </c>
      <c r="N4183" s="59" t="s">
        <v>549</v>
      </c>
      <c r="O4183" s="62" t="s">
        <v>554</v>
      </c>
      <c r="T4183" s="6"/>
    </row>
    <row r="4184" spans="2:20" x14ac:dyDescent="0.25">
      <c r="B4184" s="36" t="s">
        <v>227</v>
      </c>
      <c r="C4184" s="36" t="s">
        <v>227</v>
      </c>
      <c r="D4184" s="37" t="s">
        <v>225</v>
      </c>
      <c r="E4184" s="37" t="s">
        <v>184</v>
      </c>
      <c r="F4184" s="37" t="s">
        <v>210</v>
      </c>
      <c r="G4184" s="38" t="str">
        <f t="shared" si="598"/>
        <v>4.4.95.39.72</v>
      </c>
      <c r="H4184" s="23" t="s">
        <v>106</v>
      </c>
      <c r="I4184" s="29" t="str">
        <f t="shared" si="600"/>
        <v>A</v>
      </c>
      <c r="J4184" s="38">
        <f t="shared" si="599"/>
        <v>5</v>
      </c>
      <c r="K4184" s="39" t="s">
        <v>47</v>
      </c>
      <c r="L4184" s="38" t="s">
        <v>770</v>
      </c>
      <c r="M4184" s="38" t="s">
        <v>545</v>
      </c>
      <c r="N4184" s="59" t="s">
        <v>549</v>
      </c>
      <c r="O4184" s="62" t="s">
        <v>554</v>
      </c>
      <c r="T4184" s="6"/>
    </row>
    <row r="4185" spans="2:20" x14ac:dyDescent="0.25">
      <c r="B4185" s="36" t="s">
        <v>227</v>
      </c>
      <c r="C4185" s="36" t="s">
        <v>227</v>
      </c>
      <c r="D4185" s="37" t="s">
        <v>225</v>
      </c>
      <c r="E4185" s="37" t="s">
        <v>184</v>
      </c>
      <c r="F4185" s="37">
        <v>73</v>
      </c>
      <c r="G4185" s="38" t="str">
        <f t="shared" si="598"/>
        <v>4.4.95.39.73</v>
      </c>
      <c r="H4185" s="23" t="s">
        <v>345</v>
      </c>
      <c r="I4185" s="29" t="str">
        <f t="shared" si="600"/>
        <v>A</v>
      </c>
      <c r="J4185" s="38">
        <f t="shared" si="599"/>
        <v>5</v>
      </c>
      <c r="K4185" s="39" t="s">
        <v>47</v>
      </c>
      <c r="L4185" s="38" t="s">
        <v>770</v>
      </c>
      <c r="M4185" s="38" t="s">
        <v>545</v>
      </c>
      <c r="N4185" s="59" t="s">
        <v>549</v>
      </c>
      <c r="O4185" s="62" t="s">
        <v>554</v>
      </c>
      <c r="T4185" s="6"/>
    </row>
    <row r="4186" spans="2:20" x14ac:dyDescent="0.25">
      <c r="B4186" s="36" t="s">
        <v>227</v>
      </c>
      <c r="C4186" s="36" t="s">
        <v>227</v>
      </c>
      <c r="D4186" s="37" t="s">
        <v>225</v>
      </c>
      <c r="E4186" s="37" t="s">
        <v>184</v>
      </c>
      <c r="F4186" s="37">
        <v>74</v>
      </c>
      <c r="G4186" s="38" t="str">
        <f t="shared" si="598"/>
        <v>4.4.95.39.74</v>
      </c>
      <c r="H4186" s="23" t="s">
        <v>319</v>
      </c>
      <c r="I4186" s="29" t="str">
        <f t="shared" si="600"/>
        <v>A</v>
      </c>
      <c r="J4186" s="38">
        <f t="shared" si="599"/>
        <v>5</v>
      </c>
      <c r="K4186" s="39" t="s">
        <v>47</v>
      </c>
      <c r="L4186" s="38" t="s">
        <v>770</v>
      </c>
      <c r="M4186" s="38" t="s">
        <v>545</v>
      </c>
      <c r="N4186" s="59" t="s">
        <v>549</v>
      </c>
      <c r="O4186" s="62" t="s">
        <v>554</v>
      </c>
      <c r="T4186" s="6"/>
    </row>
    <row r="4187" spans="2:20" x14ac:dyDescent="0.25">
      <c r="B4187" s="36" t="s">
        <v>227</v>
      </c>
      <c r="C4187" s="36" t="s">
        <v>227</v>
      </c>
      <c r="D4187" s="37" t="s">
        <v>225</v>
      </c>
      <c r="E4187" s="37" t="s">
        <v>184</v>
      </c>
      <c r="F4187" s="37" t="s">
        <v>235</v>
      </c>
      <c r="G4187" s="38" t="str">
        <f t="shared" si="598"/>
        <v>4.4.95.39.75</v>
      </c>
      <c r="H4187" s="23" t="s">
        <v>626</v>
      </c>
      <c r="I4187" s="29" t="str">
        <f t="shared" si="600"/>
        <v>A</v>
      </c>
      <c r="J4187" s="38">
        <f t="shared" si="599"/>
        <v>5</v>
      </c>
      <c r="K4187" s="39" t="s">
        <v>47</v>
      </c>
      <c r="L4187" s="38" t="s">
        <v>770</v>
      </c>
      <c r="M4187" s="38" t="s">
        <v>545</v>
      </c>
      <c r="N4187" s="59" t="s">
        <v>549</v>
      </c>
      <c r="O4187" s="62" t="s">
        <v>554</v>
      </c>
      <c r="T4187" s="6"/>
    </row>
    <row r="4188" spans="2:20" x14ac:dyDescent="0.25">
      <c r="B4188" s="36" t="s">
        <v>227</v>
      </c>
      <c r="C4188" s="36" t="s">
        <v>227</v>
      </c>
      <c r="D4188" s="37" t="s">
        <v>225</v>
      </c>
      <c r="E4188" s="37" t="s">
        <v>184</v>
      </c>
      <c r="F4188" s="37">
        <v>76</v>
      </c>
      <c r="G4188" s="38" t="str">
        <f t="shared" si="598"/>
        <v>4.4.95.39.76</v>
      </c>
      <c r="H4188" s="23" t="s">
        <v>346</v>
      </c>
      <c r="I4188" s="29" t="str">
        <f t="shared" si="600"/>
        <v>A</v>
      </c>
      <c r="J4188" s="38">
        <f t="shared" si="599"/>
        <v>5</v>
      </c>
      <c r="K4188" s="39" t="s">
        <v>47</v>
      </c>
      <c r="L4188" s="38" t="s">
        <v>770</v>
      </c>
      <c r="M4188" s="38" t="s">
        <v>545</v>
      </c>
      <c r="N4188" s="59" t="s">
        <v>549</v>
      </c>
      <c r="O4188" s="62" t="s">
        <v>554</v>
      </c>
      <c r="T4188" s="6"/>
    </row>
    <row r="4189" spans="2:20" x14ac:dyDescent="0.25">
      <c r="B4189" s="36" t="s">
        <v>227</v>
      </c>
      <c r="C4189" s="36" t="s">
        <v>227</v>
      </c>
      <c r="D4189" s="37" t="s">
        <v>225</v>
      </c>
      <c r="E4189" s="37" t="s">
        <v>184</v>
      </c>
      <c r="F4189" s="37" t="s">
        <v>214</v>
      </c>
      <c r="G4189" s="38" t="str">
        <f t="shared" si="598"/>
        <v>4.4.95.39.77</v>
      </c>
      <c r="H4189" s="23" t="s">
        <v>493</v>
      </c>
      <c r="I4189" s="29" t="str">
        <f t="shared" si="600"/>
        <v>A</v>
      </c>
      <c r="J4189" s="38">
        <f t="shared" si="599"/>
        <v>5</v>
      </c>
      <c r="K4189" s="39" t="s">
        <v>47</v>
      </c>
      <c r="L4189" s="38" t="s">
        <v>770</v>
      </c>
      <c r="M4189" s="38" t="s">
        <v>545</v>
      </c>
      <c r="N4189" s="59" t="s">
        <v>549</v>
      </c>
      <c r="O4189" s="62" t="s">
        <v>554</v>
      </c>
      <c r="T4189" s="6"/>
    </row>
    <row r="4190" spans="2:20" x14ac:dyDescent="0.25">
      <c r="B4190" s="36" t="s">
        <v>227</v>
      </c>
      <c r="C4190" s="36" t="s">
        <v>227</v>
      </c>
      <c r="D4190" s="37" t="s">
        <v>225</v>
      </c>
      <c r="E4190" s="37" t="s">
        <v>184</v>
      </c>
      <c r="F4190" s="37" t="s">
        <v>215</v>
      </c>
      <c r="G4190" s="38" t="str">
        <f t="shared" si="598"/>
        <v>4.4.95.39.78</v>
      </c>
      <c r="H4190" s="23" t="s">
        <v>494</v>
      </c>
      <c r="I4190" s="29" t="str">
        <f t="shared" si="600"/>
        <v>A</v>
      </c>
      <c r="J4190" s="38">
        <f t="shared" si="599"/>
        <v>5</v>
      </c>
      <c r="K4190" s="39" t="s">
        <v>47</v>
      </c>
      <c r="L4190" s="38" t="s">
        <v>770</v>
      </c>
      <c r="M4190" s="38" t="s">
        <v>545</v>
      </c>
      <c r="N4190" s="59" t="s">
        <v>549</v>
      </c>
      <c r="O4190" s="62" t="s">
        <v>554</v>
      </c>
      <c r="T4190" s="6"/>
    </row>
    <row r="4191" spans="2:20" x14ac:dyDescent="0.25">
      <c r="B4191" s="36" t="s">
        <v>227</v>
      </c>
      <c r="C4191" s="36" t="s">
        <v>227</v>
      </c>
      <c r="D4191" s="37" t="s">
        <v>225</v>
      </c>
      <c r="E4191" s="37" t="s">
        <v>184</v>
      </c>
      <c r="F4191" s="37">
        <v>79</v>
      </c>
      <c r="G4191" s="38" t="str">
        <f t="shared" si="598"/>
        <v>4.4.95.39.79</v>
      </c>
      <c r="H4191" s="23" t="s">
        <v>606</v>
      </c>
      <c r="I4191" s="29" t="str">
        <f t="shared" si="600"/>
        <v>A</v>
      </c>
      <c r="J4191" s="38">
        <f t="shared" si="599"/>
        <v>5</v>
      </c>
      <c r="K4191" s="39" t="s">
        <v>47</v>
      </c>
      <c r="L4191" s="38" t="s">
        <v>770</v>
      </c>
      <c r="M4191" s="38" t="s">
        <v>545</v>
      </c>
      <c r="N4191" s="59" t="s">
        <v>549</v>
      </c>
      <c r="O4191" s="62" t="s">
        <v>554</v>
      </c>
      <c r="T4191" s="6"/>
    </row>
    <row r="4192" spans="2:20" x14ac:dyDescent="0.25">
      <c r="B4192" s="36" t="s">
        <v>227</v>
      </c>
      <c r="C4192" s="36" t="s">
        <v>227</v>
      </c>
      <c r="D4192" s="37" t="s">
        <v>225</v>
      </c>
      <c r="E4192" s="37" t="s">
        <v>184</v>
      </c>
      <c r="F4192" s="37">
        <v>80</v>
      </c>
      <c r="G4192" s="38" t="str">
        <f t="shared" si="598"/>
        <v>4.4.95.39.80</v>
      </c>
      <c r="H4192" s="23" t="s">
        <v>347</v>
      </c>
      <c r="I4192" s="29" t="str">
        <f t="shared" si="600"/>
        <v>A</v>
      </c>
      <c r="J4192" s="38">
        <f t="shared" si="599"/>
        <v>5</v>
      </c>
      <c r="K4192" s="39" t="s">
        <v>47</v>
      </c>
      <c r="L4192" s="38" t="s">
        <v>770</v>
      </c>
      <c r="M4192" s="38" t="s">
        <v>545</v>
      </c>
      <c r="N4192" s="59" t="s">
        <v>549</v>
      </c>
      <c r="O4192" s="62" t="s">
        <v>554</v>
      </c>
      <c r="T4192" s="6"/>
    </row>
    <row r="4193" spans="2:20" x14ac:dyDescent="0.25">
      <c r="B4193" s="36" t="s">
        <v>227</v>
      </c>
      <c r="C4193" s="36" t="s">
        <v>227</v>
      </c>
      <c r="D4193" s="37" t="s">
        <v>225</v>
      </c>
      <c r="E4193" s="37" t="s">
        <v>184</v>
      </c>
      <c r="F4193" s="37">
        <v>81</v>
      </c>
      <c r="G4193" s="38" t="str">
        <f t="shared" si="598"/>
        <v>4.4.95.39.81</v>
      </c>
      <c r="H4193" s="23" t="s">
        <v>348</v>
      </c>
      <c r="I4193" s="29" t="str">
        <f t="shared" si="600"/>
        <v>A</v>
      </c>
      <c r="J4193" s="38">
        <f t="shared" si="599"/>
        <v>5</v>
      </c>
      <c r="K4193" s="39" t="s">
        <v>47</v>
      </c>
      <c r="L4193" s="38" t="s">
        <v>770</v>
      </c>
      <c r="M4193" s="38" t="s">
        <v>545</v>
      </c>
      <c r="N4193" s="59" t="s">
        <v>549</v>
      </c>
      <c r="O4193" s="62" t="s">
        <v>554</v>
      </c>
      <c r="T4193" s="6"/>
    </row>
    <row r="4194" spans="2:20" x14ac:dyDescent="0.25">
      <c r="B4194" s="36" t="s">
        <v>227</v>
      </c>
      <c r="C4194" s="36" t="s">
        <v>227</v>
      </c>
      <c r="D4194" s="37" t="s">
        <v>225</v>
      </c>
      <c r="E4194" s="37" t="s">
        <v>184</v>
      </c>
      <c r="F4194" s="37">
        <v>83</v>
      </c>
      <c r="G4194" s="38" t="str">
        <f t="shared" si="598"/>
        <v>4.4.95.39.83</v>
      </c>
      <c r="H4194" s="23" t="s">
        <v>349</v>
      </c>
      <c r="I4194" s="29" t="str">
        <f t="shared" si="600"/>
        <v>A</v>
      </c>
      <c r="J4194" s="38">
        <f t="shared" si="599"/>
        <v>5</v>
      </c>
      <c r="K4194" s="39" t="s">
        <v>47</v>
      </c>
      <c r="L4194" s="38" t="s">
        <v>770</v>
      </c>
      <c r="M4194" s="38" t="s">
        <v>545</v>
      </c>
      <c r="N4194" s="59" t="s">
        <v>549</v>
      </c>
      <c r="O4194" s="62" t="s">
        <v>554</v>
      </c>
      <c r="T4194" s="6"/>
    </row>
    <row r="4195" spans="2:20" x14ac:dyDescent="0.25">
      <c r="B4195" s="36" t="s">
        <v>227</v>
      </c>
      <c r="C4195" s="36" t="s">
        <v>227</v>
      </c>
      <c r="D4195" s="37" t="s">
        <v>225</v>
      </c>
      <c r="E4195" s="37" t="s">
        <v>184</v>
      </c>
      <c r="F4195" s="37">
        <v>85</v>
      </c>
      <c r="G4195" s="38" t="str">
        <f t="shared" si="598"/>
        <v>4.4.95.39.85</v>
      </c>
      <c r="H4195" s="23" t="s">
        <v>350</v>
      </c>
      <c r="I4195" s="29" t="str">
        <f t="shared" si="600"/>
        <v>A</v>
      </c>
      <c r="J4195" s="38">
        <f t="shared" si="599"/>
        <v>5</v>
      </c>
      <c r="K4195" s="39" t="s">
        <v>47</v>
      </c>
      <c r="L4195" s="38" t="s">
        <v>770</v>
      </c>
      <c r="M4195" s="38" t="s">
        <v>545</v>
      </c>
      <c r="N4195" s="59" t="s">
        <v>549</v>
      </c>
      <c r="O4195" s="62" t="s">
        <v>554</v>
      </c>
      <c r="T4195" s="6"/>
    </row>
    <row r="4196" spans="2:20" x14ac:dyDescent="0.25">
      <c r="B4196" s="36" t="s">
        <v>227</v>
      </c>
      <c r="C4196" s="36" t="s">
        <v>227</v>
      </c>
      <c r="D4196" s="37" t="s">
        <v>225</v>
      </c>
      <c r="E4196" s="37" t="s">
        <v>184</v>
      </c>
      <c r="F4196" s="37">
        <v>87</v>
      </c>
      <c r="G4196" s="38" t="str">
        <f t="shared" si="598"/>
        <v>4.4.95.39.87</v>
      </c>
      <c r="H4196" s="23" t="s">
        <v>351</v>
      </c>
      <c r="I4196" s="29" t="str">
        <f t="shared" si="600"/>
        <v>A</v>
      </c>
      <c r="J4196" s="38">
        <f t="shared" si="599"/>
        <v>5</v>
      </c>
      <c r="K4196" s="39" t="s">
        <v>47</v>
      </c>
      <c r="L4196" s="38" t="s">
        <v>770</v>
      </c>
      <c r="M4196" s="38" t="s">
        <v>545</v>
      </c>
      <c r="N4196" s="59" t="s">
        <v>549</v>
      </c>
      <c r="O4196" s="62" t="s">
        <v>554</v>
      </c>
      <c r="T4196" s="6"/>
    </row>
    <row r="4197" spans="2:20" x14ac:dyDescent="0.25">
      <c r="B4197" s="36" t="s">
        <v>227</v>
      </c>
      <c r="C4197" s="36" t="s">
        <v>227</v>
      </c>
      <c r="D4197" s="37" t="s">
        <v>225</v>
      </c>
      <c r="E4197" s="37" t="s">
        <v>184</v>
      </c>
      <c r="F4197" s="37" t="s">
        <v>642</v>
      </c>
      <c r="G4197" s="38" t="str">
        <f t="shared" si="598"/>
        <v>4.4.95.39.88</v>
      </c>
      <c r="H4197" s="23" t="s">
        <v>643</v>
      </c>
      <c r="I4197" s="29" t="str">
        <f t="shared" si="600"/>
        <v>A</v>
      </c>
      <c r="J4197" s="38">
        <f t="shared" si="599"/>
        <v>5</v>
      </c>
      <c r="K4197" s="39" t="s">
        <v>47</v>
      </c>
      <c r="L4197" s="38" t="s">
        <v>770</v>
      </c>
      <c r="M4197" s="38" t="s">
        <v>545</v>
      </c>
      <c r="N4197" s="59" t="s">
        <v>549</v>
      </c>
      <c r="O4197" s="62" t="s">
        <v>554</v>
      </c>
      <c r="T4197" s="6"/>
    </row>
    <row r="4198" spans="2:20" x14ac:dyDescent="0.25">
      <c r="B4198" s="36" t="s">
        <v>227</v>
      </c>
      <c r="C4198" s="36" t="s">
        <v>227</v>
      </c>
      <c r="D4198" s="37" t="s">
        <v>225</v>
      </c>
      <c r="E4198" s="37" t="s">
        <v>184</v>
      </c>
      <c r="F4198" s="37">
        <v>89</v>
      </c>
      <c r="G4198" s="38" t="str">
        <f t="shared" si="598"/>
        <v>4.4.95.39.89</v>
      </c>
      <c r="H4198" s="23" t="s">
        <v>352</v>
      </c>
      <c r="I4198" s="29" t="str">
        <f t="shared" si="600"/>
        <v>A</v>
      </c>
      <c r="J4198" s="38">
        <f t="shared" si="599"/>
        <v>5</v>
      </c>
      <c r="K4198" s="39" t="s">
        <v>47</v>
      </c>
      <c r="L4198" s="38" t="s">
        <v>770</v>
      </c>
      <c r="M4198" s="38" t="s">
        <v>545</v>
      </c>
      <c r="N4198" s="59" t="s">
        <v>549</v>
      </c>
      <c r="O4198" s="62" t="s">
        <v>554</v>
      </c>
      <c r="T4198" s="6"/>
    </row>
    <row r="4199" spans="2:20" x14ac:dyDescent="0.25">
      <c r="B4199" s="36" t="s">
        <v>227</v>
      </c>
      <c r="C4199" s="36" t="s">
        <v>227</v>
      </c>
      <c r="D4199" s="37" t="s">
        <v>225</v>
      </c>
      <c r="E4199" s="37" t="s">
        <v>184</v>
      </c>
      <c r="F4199" s="37" t="s">
        <v>136</v>
      </c>
      <c r="G4199" s="38" t="str">
        <f t="shared" si="598"/>
        <v>4.4.95.39.90</v>
      </c>
      <c r="H4199" s="23" t="s">
        <v>624</v>
      </c>
      <c r="I4199" s="29" t="str">
        <f t="shared" si="600"/>
        <v>A</v>
      </c>
      <c r="J4199" s="38">
        <f t="shared" si="599"/>
        <v>5</v>
      </c>
      <c r="K4199" s="39" t="s">
        <v>47</v>
      </c>
      <c r="L4199" s="38" t="s">
        <v>770</v>
      </c>
      <c r="M4199" s="38" t="s">
        <v>545</v>
      </c>
      <c r="N4199" s="59" t="s">
        <v>549</v>
      </c>
      <c r="O4199" s="62" t="s">
        <v>554</v>
      </c>
      <c r="T4199" s="6"/>
    </row>
    <row r="4200" spans="2:20" x14ac:dyDescent="0.25">
      <c r="B4200" s="36" t="s">
        <v>227</v>
      </c>
      <c r="C4200" s="36" t="s">
        <v>227</v>
      </c>
      <c r="D4200" s="37" t="s">
        <v>225</v>
      </c>
      <c r="E4200" s="37" t="s">
        <v>184</v>
      </c>
      <c r="F4200" s="37" t="s">
        <v>226</v>
      </c>
      <c r="G4200" s="38" t="str">
        <f t="shared" si="598"/>
        <v>4.4.95.39.96</v>
      </c>
      <c r="H4200" s="23" t="s">
        <v>625</v>
      </c>
      <c r="I4200" s="29" t="str">
        <f t="shared" si="600"/>
        <v>A</v>
      </c>
      <c r="J4200" s="38">
        <f t="shared" si="599"/>
        <v>5</v>
      </c>
      <c r="K4200" s="39" t="s">
        <v>47</v>
      </c>
      <c r="L4200" s="38" t="s">
        <v>770</v>
      </c>
      <c r="M4200" s="38" t="s">
        <v>545</v>
      </c>
      <c r="N4200" s="59" t="s">
        <v>549</v>
      </c>
      <c r="O4200" s="62" t="s">
        <v>554</v>
      </c>
      <c r="T4200" s="6"/>
    </row>
    <row r="4201" spans="2:20" x14ac:dyDescent="0.25">
      <c r="B4201" s="36" t="s">
        <v>227</v>
      </c>
      <c r="C4201" s="36" t="s">
        <v>227</v>
      </c>
      <c r="D4201" s="37" t="s">
        <v>225</v>
      </c>
      <c r="E4201" s="37" t="s">
        <v>184</v>
      </c>
      <c r="F4201" s="37" t="s">
        <v>191</v>
      </c>
      <c r="G4201" s="38" t="str">
        <f t="shared" si="598"/>
        <v>4.4.95.39.99</v>
      </c>
      <c r="H4201" s="23" t="s">
        <v>80</v>
      </c>
      <c r="I4201" s="29" t="str">
        <f t="shared" si="600"/>
        <v>A</v>
      </c>
      <c r="J4201" s="38">
        <f t="shared" si="599"/>
        <v>5</v>
      </c>
      <c r="K4201" s="39" t="s">
        <v>47</v>
      </c>
      <c r="L4201" s="38" t="s">
        <v>771</v>
      </c>
      <c r="M4201" s="38" t="s">
        <v>545</v>
      </c>
      <c r="N4201" s="67" t="s">
        <v>814</v>
      </c>
      <c r="O4201" s="62" t="s">
        <v>805</v>
      </c>
      <c r="T4201" s="6"/>
    </row>
    <row r="4202" spans="2:20" x14ac:dyDescent="0.25">
      <c r="B4202" s="30" t="s">
        <v>227</v>
      </c>
      <c r="C4202" s="31" t="s">
        <v>227</v>
      </c>
      <c r="D4202" s="31" t="s">
        <v>225</v>
      </c>
      <c r="E4202" s="31" t="s">
        <v>153</v>
      </c>
      <c r="F4202" s="31" t="s">
        <v>186</v>
      </c>
      <c r="G4202" s="32" t="str">
        <f t="shared" si="598"/>
        <v>4.4.95.40.00</v>
      </c>
      <c r="H4202" s="33" t="s">
        <v>254</v>
      </c>
      <c r="I4202" s="34" t="str">
        <f t="shared" si="600"/>
        <v>S</v>
      </c>
      <c r="J4202" s="32">
        <f t="shared" si="599"/>
        <v>4</v>
      </c>
      <c r="K4202" s="35" t="s">
        <v>46</v>
      </c>
      <c r="L4202" s="32" t="s">
        <v>770</v>
      </c>
      <c r="M4202" s="32" t="s">
        <v>545</v>
      </c>
      <c r="N4202" s="59" t="s">
        <v>549</v>
      </c>
      <c r="O4202" s="61" t="s">
        <v>554</v>
      </c>
      <c r="T4202" s="6"/>
    </row>
    <row r="4203" spans="2:20" x14ac:dyDescent="0.25">
      <c r="B4203" s="36" t="s">
        <v>227</v>
      </c>
      <c r="C4203" s="36" t="s">
        <v>227</v>
      </c>
      <c r="D4203" s="37" t="s">
        <v>225</v>
      </c>
      <c r="E4203" s="37" t="s">
        <v>153</v>
      </c>
      <c r="F4203" s="37" t="s">
        <v>173</v>
      </c>
      <c r="G4203" s="38" t="str">
        <f t="shared" si="598"/>
        <v>4.4.95.40.01</v>
      </c>
      <c r="H4203" s="23" t="s">
        <v>495</v>
      </c>
      <c r="I4203" s="38" t="str">
        <f t="shared" si="600"/>
        <v>A</v>
      </c>
      <c r="J4203" s="38">
        <f t="shared" si="599"/>
        <v>5</v>
      </c>
      <c r="K4203" s="39" t="s">
        <v>47</v>
      </c>
      <c r="L4203" s="38" t="s">
        <v>770</v>
      </c>
      <c r="M4203" s="38" t="s">
        <v>545</v>
      </c>
      <c r="N4203" s="59" t="s">
        <v>549</v>
      </c>
      <c r="O4203" s="62" t="s">
        <v>554</v>
      </c>
      <c r="T4203" s="6"/>
    </row>
    <row r="4204" spans="2:20" x14ac:dyDescent="0.25">
      <c r="B4204" s="36" t="s">
        <v>227</v>
      </c>
      <c r="C4204" s="36" t="s">
        <v>227</v>
      </c>
      <c r="D4204" s="37" t="s">
        <v>225</v>
      </c>
      <c r="E4204" s="37">
        <v>40</v>
      </c>
      <c r="F4204" s="37" t="s">
        <v>139</v>
      </c>
      <c r="G4204" s="38" t="str">
        <f t="shared" si="598"/>
        <v>4.4.95.40.03</v>
      </c>
      <c r="H4204" s="23" t="s">
        <v>353</v>
      </c>
      <c r="I4204" s="38" t="str">
        <f t="shared" si="600"/>
        <v>A</v>
      </c>
      <c r="J4204" s="38">
        <f t="shared" si="599"/>
        <v>5</v>
      </c>
      <c r="K4204" s="39" t="s">
        <v>47</v>
      </c>
      <c r="L4204" s="38" t="s">
        <v>770</v>
      </c>
      <c r="M4204" s="38" t="s">
        <v>545</v>
      </c>
      <c r="N4204" s="59" t="s">
        <v>549</v>
      </c>
      <c r="O4204" s="62" t="s">
        <v>554</v>
      </c>
      <c r="T4204" s="6"/>
    </row>
    <row r="4205" spans="2:20" x14ac:dyDescent="0.25">
      <c r="B4205" s="36" t="s">
        <v>227</v>
      </c>
      <c r="C4205" s="36" t="s">
        <v>227</v>
      </c>
      <c r="D4205" s="37" t="s">
        <v>225</v>
      </c>
      <c r="E4205" s="37">
        <v>40</v>
      </c>
      <c r="F4205" s="37" t="s">
        <v>140</v>
      </c>
      <c r="G4205" s="38" t="str">
        <f t="shared" si="598"/>
        <v>4.4.95.40.04</v>
      </c>
      <c r="H4205" s="23" t="s">
        <v>354</v>
      </c>
      <c r="I4205" s="38" t="str">
        <f t="shared" si="600"/>
        <v>A</v>
      </c>
      <c r="J4205" s="38">
        <f t="shared" si="599"/>
        <v>5</v>
      </c>
      <c r="K4205" s="39" t="s">
        <v>47</v>
      </c>
      <c r="L4205" s="38" t="s">
        <v>770</v>
      </c>
      <c r="M4205" s="38" t="s">
        <v>545</v>
      </c>
      <c r="N4205" s="59" t="s">
        <v>549</v>
      </c>
      <c r="O4205" s="62" t="s">
        <v>554</v>
      </c>
      <c r="T4205" s="6"/>
    </row>
    <row r="4206" spans="2:20" x14ac:dyDescent="0.25">
      <c r="B4206" s="36" t="s">
        <v>227</v>
      </c>
      <c r="C4206" s="36" t="s">
        <v>227</v>
      </c>
      <c r="D4206" s="37" t="s">
        <v>225</v>
      </c>
      <c r="E4206" s="37">
        <v>40</v>
      </c>
      <c r="F4206" s="37" t="s">
        <v>141</v>
      </c>
      <c r="G4206" s="38" t="str">
        <f t="shared" si="598"/>
        <v>4.4.95.40.05</v>
      </c>
      <c r="H4206" s="23" t="s">
        <v>355</v>
      </c>
      <c r="I4206" s="38" t="str">
        <f t="shared" si="600"/>
        <v>A</v>
      </c>
      <c r="J4206" s="38">
        <f t="shared" si="599"/>
        <v>5</v>
      </c>
      <c r="K4206" s="39" t="s">
        <v>47</v>
      </c>
      <c r="L4206" s="38" t="s">
        <v>770</v>
      </c>
      <c r="M4206" s="38" t="s">
        <v>545</v>
      </c>
      <c r="N4206" s="59" t="s">
        <v>549</v>
      </c>
      <c r="O4206" s="62" t="s">
        <v>554</v>
      </c>
      <c r="T4206" s="6"/>
    </row>
    <row r="4207" spans="2:20" x14ac:dyDescent="0.25">
      <c r="B4207" s="36" t="s">
        <v>227</v>
      </c>
      <c r="C4207" s="36" t="s">
        <v>227</v>
      </c>
      <c r="D4207" s="37" t="s">
        <v>225</v>
      </c>
      <c r="E4207" s="37" t="s">
        <v>153</v>
      </c>
      <c r="F4207" s="37" t="s">
        <v>142</v>
      </c>
      <c r="G4207" s="38" t="str">
        <f t="shared" si="598"/>
        <v>4.4.95.40.06</v>
      </c>
      <c r="H4207" s="23" t="s">
        <v>496</v>
      </c>
      <c r="I4207" s="38" t="str">
        <f t="shared" si="600"/>
        <v>A</v>
      </c>
      <c r="J4207" s="38">
        <f t="shared" si="599"/>
        <v>5</v>
      </c>
      <c r="K4207" s="39" t="s">
        <v>47</v>
      </c>
      <c r="L4207" s="38" t="s">
        <v>770</v>
      </c>
      <c r="M4207" s="38" t="s">
        <v>545</v>
      </c>
      <c r="N4207" s="59" t="s">
        <v>549</v>
      </c>
      <c r="O4207" s="62" t="s">
        <v>554</v>
      </c>
      <c r="T4207" s="6"/>
    </row>
    <row r="4208" spans="2:20" x14ac:dyDescent="0.25">
      <c r="B4208" s="36" t="s">
        <v>227</v>
      </c>
      <c r="C4208" s="36" t="s">
        <v>227</v>
      </c>
      <c r="D4208" s="37" t="s">
        <v>225</v>
      </c>
      <c r="E4208" s="37">
        <v>40</v>
      </c>
      <c r="F4208" s="37" t="s">
        <v>143</v>
      </c>
      <c r="G4208" s="38" t="str">
        <f t="shared" si="598"/>
        <v>4.4.95.40.07</v>
      </c>
      <c r="H4208" s="23" t="s">
        <v>356</v>
      </c>
      <c r="I4208" s="38" t="str">
        <f t="shared" si="600"/>
        <v>A</v>
      </c>
      <c r="J4208" s="38">
        <f t="shared" si="599"/>
        <v>5</v>
      </c>
      <c r="K4208" s="39" t="s">
        <v>47</v>
      </c>
      <c r="L4208" s="38" t="s">
        <v>770</v>
      </c>
      <c r="M4208" s="38" t="s">
        <v>545</v>
      </c>
      <c r="N4208" s="59" t="s">
        <v>549</v>
      </c>
      <c r="O4208" s="62" t="s">
        <v>554</v>
      </c>
      <c r="T4208" s="6"/>
    </row>
    <row r="4209" spans="2:20" x14ac:dyDescent="0.25">
      <c r="B4209" s="36" t="s">
        <v>227</v>
      </c>
      <c r="C4209" s="36" t="s">
        <v>227</v>
      </c>
      <c r="D4209" s="37" t="s">
        <v>225</v>
      </c>
      <c r="E4209" s="37">
        <v>40</v>
      </c>
      <c r="F4209" s="37" t="s">
        <v>144</v>
      </c>
      <c r="G4209" s="38" t="str">
        <f t="shared" si="598"/>
        <v>4.4.95.40.08</v>
      </c>
      <c r="H4209" s="23" t="s">
        <v>357</v>
      </c>
      <c r="I4209" s="38" t="str">
        <f t="shared" si="600"/>
        <v>A</v>
      </c>
      <c r="J4209" s="38">
        <f t="shared" si="599"/>
        <v>5</v>
      </c>
      <c r="K4209" s="39" t="s">
        <v>47</v>
      </c>
      <c r="L4209" s="38" t="s">
        <v>770</v>
      </c>
      <c r="M4209" s="38" t="s">
        <v>545</v>
      </c>
      <c r="N4209" s="59" t="s">
        <v>549</v>
      </c>
      <c r="O4209" s="62" t="s">
        <v>554</v>
      </c>
      <c r="T4209" s="6"/>
    </row>
    <row r="4210" spans="2:20" x14ac:dyDescent="0.25">
      <c r="B4210" s="36" t="s">
        <v>227</v>
      </c>
      <c r="C4210" s="36" t="s">
        <v>227</v>
      </c>
      <c r="D4210" s="37" t="s">
        <v>225</v>
      </c>
      <c r="E4210" s="37">
        <v>40</v>
      </c>
      <c r="F4210" s="37" t="s">
        <v>174</v>
      </c>
      <c r="G4210" s="38" t="str">
        <f t="shared" si="598"/>
        <v>4.4.95.40.09</v>
      </c>
      <c r="H4210" s="23" t="s">
        <v>358</v>
      </c>
      <c r="I4210" s="38" t="str">
        <f t="shared" si="600"/>
        <v>A</v>
      </c>
      <c r="J4210" s="38">
        <f t="shared" si="599"/>
        <v>5</v>
      </c>
      <c r="K4210" s="39" t="s">
        <v>47</v>
      </c>
      <c r="L4210" s="38" t="s">
        <v>770</v>
      </c>
      <c r="M4210" s="38" t="s">
        <v>545</v>
      </c>
      <c r="N4210" s="59" t="s">
        <v>549</v>
      </c>
      <c r="O4210" s="62" t="s">
        <v>554</v>
      </c>
      <c r="T4210" s="6"/>
    </row>
    <row r="4211" spans="2:20" x14ac:dyDescent="0.25">
      <c r="B4211" s="36" t="s">
        <v>227</v>
      </c>
      <c r="C4211" s="36" t="s">
        <v>227</v>
      </c>
      <c r="D4211" s="37" t="s">
        <v>225</v>
      </c>
      <c r="E4211" s="37">
        <v>40</v>
      </c>
      <c r="F4211" s="37" t="s">
        <v>183</v>
      </c>
      <c r="G4211" s="38" t="str">
        <f t="shared" si="598"/>
        <v>4.4.95.40.10</v>
      </c>
      <c r="H4211" s="23" t="s">
        <v>359</v>
      </c>
      <c r="I4211" s="38" t="str">
        <f t="shared" si="600"/>
        <v>A</v>
      </c>
      <c r="J4211" s="38">
        <f t="shared" si="599"/>
        <v>5</v>
      </c>
      <c r="K4211" s="39" t="s">
        <v>47</v>
      </c>
      <c r="L4211" s="38" t="s">
        <v>770</v>
      </c>
      <c r="M4211" s="38" t="s">
        <v>545</v>
      </c>
      <c r="N4211" s="59" t="s">
        <v>549</v>
      </c>
      <c r="O4211" s="62" t="s">
        <v>554</v>
      </c>
      <c r="T4211" s="6"/>
    </row>
    <row r="4212" spans="2:20" x14ac:dyDescent="0.25">
      <c r="B4212" s="36" t="s">
        <v>227</v>
      </c>
      <c r="C4212" s="36" t="s">
        <v>227</v>
      </c>
      <c r="D4212" s="37" t="s">
        <v>225</v>
      </c>
      <c r="E4212" s="37">
        <v>40</v>
      </c>
      <c r="F4212" s="37" t="s">
        <v>175</v>
      </c>
      <c r="G4212" s="38" t="str">
        <f t="shared" si="598"/>
        <v>4.4.95.40.11</v>
      </c>
      <c r="H4212" s="23" t="s">
        <v>360</v>
      </c>
      <c r="I4212" s="38" t="str">
        <f t="shared" si="600"/>
        <v>A</v>
      </c>
      <c r="J4212" s="38">
        <f t="shared" si="599"/>
        <v>5</v>
      </c>
      <c r="K4212" s="39" t="s">
        <v>47</v>
      </c>
      <c r="L4212" s="38" t="s">
        <v>770</v>
      </c>
      <c r="M4212" s="38" t="s">
        <v>545</v>
      </c>
      <c r="N4212" s="59" t="s">
        <v>549</v>
      </c>
      <c r="O4212" s="62" t="s">
        <v>554</v>
      </c>
      <c r="T4212" s="6"/>
    </row>
    <row r="4213" spans="2:20" x14ac:dyDescent="0.25">
      <c r="B4213" s="36" t="s">
        <v>227</v>
      </c>
      <c r="C4213" s="36" t="s">
        <v>227</v>
      </c>
      <c r="D4213" s="37" t="s">
        <v>225</v>
      </c>
      <c r="E4213" s="37" t="s">
        <v>153</v>
      </c>
      <c r="F4213" s="37" t="s">
        <v>145</v>
      </c>
      <c r="G4213" s="38" t="str">
        <f t="shared" si="598"/>
        <v>4.4.95.40.12</v>
      </c>
      <c r="H4213" s="23" t="s">
        <v>497</v>
      </c>
      <c r="I4213" s="38" t="str">
        <f t="shared" si="600"/>
        <v>A</v>
      </c>
      <c r="J4213" s="38">
        <f t="shared" si="599"/>
        <v>5</v>
      </c>
      <c r="K4213" s="39" t="s">
        <v>47</v>
      </c>
      <c r="L4213" s="38" t="s">
        <v>770</v>
      </c>
      <c r="M4213" s="38" t="s">
        <v>545</v>
      </c>
      <c r="N4213" s="59" t="s">
        <v>549</v>
      </c>
      <c r="O4213" s="62" t="s">
        <v>554</v>
      </c>
      <c r="T4213" s="6"/>
    </row>
    <row r="4214" spans="2:20" x14ac:dyDescent="0.25">
      <c r="B4214" s="36" t="s">
        <v>227</v>
      </c>
      <c r="C4214" s="36" t="s">
        <v>227</v>
      </c>
      <c r="D4214" s="37" t="s">
        <v>225</v>
      </c>
      <c r="E4214" s="37" t="s">
        <v>153</v>
      </c>
      <c r="F4214" s="37" t="s">
        <v>176</v>
      </c>
      <c r="G4214" s="38" t="str">
        <f t="shared" si="598"/>
        <v>4.4.95.40.14</v>
      </c>
      <c r="H4214" s="23" t="s">
        <v>498</v>
      </c>
      <c r="I4214" s="38" t="str">
        <f t="shared" si="600"/>
        <v>A</v>
      </c>
      <c r="J4214" s="38">
        <f t="shared" si="599"/>
        <v>5</v>
      </c>
      <c r="K4214" s="39" t="s">
        <v>47</v>
      </c>
      <c r="L4214" s="38" t="s">
        <v>770</v>
      </c>
      <c r="M4214" s="38" t="s">
        <v>545</v>
      </c>
      <c r="N4214" s="59" t="s">
        <v>549</v>
      </c>
      <c r="O4214" s="62" t="s">
        <v>554</v>
      </c>
      <c r="T4214" s="6"/>
    </row>
    <row r="4215" spans="2:20" x14ac:dyDescent="0.25">
      <c r="B4215" s="36" t="s">
        <v>227</v>
      </c>
      <c r="C4215" s="36" t="s">
        <v>227</v>
      </c>
      <c r="D4215" s="37" t="s">
        <v>225</v>
      </c>
      <c r="E4215" s="37">
        <v>40</v>
      </c>
      <c r="F4215" s="37">
        <v>15</v>
      </c>
      <c r="G4215" s="38" t="str">
        <f t="shared" si="598"/>
        <v>4.4.95.40.15</v>
      </c>
      <c r="H4215" s="23" t="s">
        <v>361</v>
      </c>
      <c r="I4215" s="38" t="str">
        <f t="shared" si="600"/>
        <v>A</v>
      </c>
      <c r="J4215" s="38">
        <f t="shared" si="599"/>
        <v>5</v>
      </c>
      <c r="K4215" s="39" t="s">
        <v>47</v>
      </c>
      <c r="L4215" s="38" t="s">
        <v>770</v>
      </c>
      <c r="M4215" s="38" t="s">
        <v>545</v>
      </c>
      <c r="N4215" s="59" t="s">
        <v>549</v>
      </c>
      <c r="O4215" s="62" t="s">
        <v>554</v>
      </c>
      <c r="T4215" s="6"/>
    </row>
    <row r="4216" spans="2:20" x14ac:dyDescent="0.25">
      <c r="B4216" s="36" t="s">
        <v>227</v>
      </c>
      <c r="C4216" s="36" t="s">
        <v>227</v>
      </c>
      <c r="D4216" s="37" t="s">
        <v>225</v>
      </c>
      <c r="E4216" s="37">
        <v>40</v>
      </c>
      <c r="F4216" s="37">
        <v>16</v>
      </c>
      <c r="G4216" s="38" t="str">
        <f t="shared" si="598"/>
        <v>4.4.95.40.16</v>
      </c>
      <c r="H4216" s="23" t="s">
        <v>362</v>
      </c>
      <c r="I4216" s="38" t="str">
        <f t="shared" si="600"/>
        <v>A</v>
      </c>
      <c r="J4216" s="38">
        <f t="shared" si="599"/>
        <v>5</v>
      </c>
      <c r="K4216" s="39" t="s">
        <v>47</v>
      </c>
      <c r="L4216" s="38" t="s">
        <v>770</v>
      </c>
      <c r="M4216" s="38" t="s">
        <v>545</v>
      </c>
      <c r="N4216" s="59" t="s">
        <v>549</v>
      </c>
      <c r="O4216" s="62" t="s">
        <v>554</v>
      </c>
      <c r="T4216" s="6"/>
    </row>
    <row r="4217" spans="2:20" x14ac:dyDescent="0.25">
      <c r="B4217" s="36" t="s">
        <v>227</v>
      </c>
      <c r="C4217" s="36" t="s">
        <v>227</v>
      </c>
      <c r="D4217" s="37" t="s">
        <v>225</v>
      </c>
      <c r="E4217" s="37">
        <v>40</v>
      </c>
      <c r="F4217" s="37">
        <v>17</v>
      </c>
      <c r="G4217" s="38" t="str">
        <f t="shared" si="598"/>
        <v>4.4.95.40.17</v>
      </c>
      <c r="H4217" s="23" t="s">
        <v>363</v>
      </c>
      <c r="I4217" s="38" t="str">
        <f t="shared" si="600"/>
        <v>A</v>
      </c>
      <c r="J4217" s="38">
        <f t="shared" si="599"/>
        <v>5</v>
      </c>
      <c r="K4217" s="39" t="s">
        <v>47</v>
      </c>
      <c r="L4217" s="38" t="s">
        <v>770</v>
      </c>
      <c r="M4217" s="38" t="s">
        <v>545</v>
      </c>
      <c r="N4217" s="59" t="s">
        <v>549</v>
      </c>
      <c r="O4217" s="62" t="s">
        <v>554</v>
      </c>
      <c r="T4217" s="6"/>
    </row>
    <row r="4218" spans="2:20" x14ac:dyDescent="0.25">
      <c r="B4218" s="36" t="s">
        <v>227</v>
      </c>
      <c r="C4218" s="36" t="s">
        <v>227</v>
      </c>
      <c r="D4218" s="37" t="s">
        <v>225</v>
      </c>
      <c r="E4218" s="37">
        <v>40</v>
      </c>
      <c r="F4218" s="37">
        <v>21</v>
      </c>
      <c r="G4218" s="38" t="str">
        <f t="shared" si="598"/>
        <v>4.4.95.40.21</v>
      </c>
      <c r="H4218" s="23" t="s">
        <v>364</v>
      </c>
      <c r="I4218" s="38" t="str">
        <f t="shared" si="600"/>
        <v>A</v>
      </c>
      <c r="J4218" s="38">
        <f t="shared" si="599"/>
        <v>5</v>
      </c>
      <c r="K4218" s="39" t="s">
        <v>47</v>
      </c>
      <c r="L4218" s="38" t="s">
        <v>770</v>
      </c>
      <c r="M4218" s="38" t="s">
        <v>545</v>
      </c>
      <c r="N4218" s="59" t="s">
        <v>549</v>
      </c>
      <c r="O4218" s="62" t="s">
        <v>554</v>
      </c>
      <c r="T4218" s="6"/>
    </row>
    <row r="4219" spans="2:20" x14ac:dyDescent="0.25">
      <c r="B4219" s="36" t="s">
        <v>227</v>
      </c>
      <c r="C4219" s="36" t="s">
        <v>227</v>
      </c>
      <c r="D4219" s="37" t="s">
        <v>225</v>
      </c>
      <c r="E4219" s="37" t="s">
        <v>153</v>
      </c>
      <c r="F4219" s="37" t="s">
        <v>191</v>
      </c>
      <c r="G4219" s="38" t="str">
        <f t="shared" si="598"/>
        <v>4.4.95.40.99</v>
      </c>
      <c r="H4219" s="23" t="s">
        <v>370</v>
      </c>
      <c r="I4219" s="38" t="str">
        <f t="shared" si="600"/>
        <v>A</v>
      </c>
      <c r="J4219" s="38">
        <f t="shared" si="599"/>
        <v>5</v>
      </c>
      <c r="K4219" s="39" t="s">
        <v>47</v>
      </c>
      <c r="L4219" s="38" t="s">
        <v>770</v>
      </c>
      <c r="M4219" s="38" t="s">
        <v>545</v>
      </c>
      <c r="N4219" s="59" t="s">
        <v>549</v>
      </c>
      <c r="O4219" s="62" t="s">
        <v>554</v>
      </c>
      <c r="T4219" s="6"/>
    </row>
    <row r="4220" spans="2:20" x14ac:dyDescent="0.25">
      <c r="B4220" s="30" t="s">
        <v>227</v>
      </c>
      <c r="C4220" s="31" t="s">
        <v>227</v>
      </c>
      <c r="D4220" s="31" t="s">
        <v>225</v>
      </c>
      <c r="E4220" s="31" t="s">
        <v>192</v>
      </c>
      <c r="F4220" s="31" t="s">
        <v>186</v>
      </c>
      <c r="G4220" s="32" t="str">
        <f t="shared" si="598"/>
        <v>4.4.95.51.00</v>
      </c>
      <c r="H4220" s="41" t="s">
        <v>119</v>
      </c>
      <c r="I4220" s="34" t="str">
        <f t="shared" si="600"/>
        <v>S</v>
      </c>
      <c r="J4220" s="32">
        <f t="shared" si="599"/>
        <v>4</v>
      </c>
      <c r="K4220" s="35" t="s">
        <v>46</v>
      </c>
      <c r="L4220" s="32" t="s">
        <v>770</v>
      </c>
      <c r="M4220" s="32" t="s">
        <v>544</v>
      </c>
      <c r="N4220" s="59" t="s">
        <v>549</v>
      </c>
      <c r="O4220" s="61" t="s">
        <v>554</v>
      </c>
      <c r="T4220" s="6"/>
    </row>
    <row r="4221" spans="2:20" x14ac:dyDescent="0.25">
      <c r="B4221" s="36" t="s">
        <v>227</v>
      </c>
      <c r="C4221" s="37" t="s">
        <v>227</v>
      </c>
      <c r="D4221" s="37" t="s">
        <v>225</v>
      </c>
      <c r="E4221" s="37" t="s">
        <v>192</v>
      </c>
      <c r="F4221" s="37" t="s">
        <v>143</v>
      </c>
      <c r="G4221" s="38" t="str">
        <f t="shared" si="598"/>
        <v>4.4.95.51.07</v>
      </c>
      <c r="H4221" s="23" t="s">
        <v>715</v>
      </c>
      <c r="I4221" s="38" t="str">
        <f t="shared" si="600"/>
        <v>A</v>
      </c>
      <c r="J4221" s="38">
        <f t="shared" si="599"/>
        <v>5</v>
      </c>
      <c r="K4221" s="39" t="s">
        <v>47</v>
      </c>
      <c r="L4221" s="38" t="s">
        <v>770</v>
      </c>
      <c r="M4221" s="38" t="s">
        <v>545</v>
      </c>
      <c r="N4221" s="59" t="s">
        <v>549</v>
      </c>
      <c r="O4221" s="62" t="s">
        <v>554</v>
      </c>
      <c r="T4221" s="6"/>
    </row>
    <row r="4222" spans="2:20" x14ac:dyDescent="0.25">
      <c r="B4222" s="36" t="s">
        <v>227</v>
      </c>
      <c r="C4222" s="37" t="s">
        <v>227</v>
      </c>
      <c r="D4222" s="37" t="s">
        <v>225</v>
      </c>
      <c r="E4222" s="37" t="s">
        <v>192</v>
      </c>
      <c r="F4222" s="37" t="s">
        <v>217</v>
      </c>
      <c r="G4222" s="38" t="str">
        <f t="shared" si="598"/>
        <v>4.4.95.51.80</v>
      </c>
      <c r="H4222" s="23" t="s">
        <v>7</v>
      </c>
      <c r="I4222" s="38" t="str">
        <f t="shared" si="600"/>
        <v>A</v>
      </c>
      <c r="J4222" s="38">
        <f t="shared" si="599"/>
        <v>5</v>
      </c>
      <c r="K4222" s="39" t="s">
        <v>47</v>
      </c>
      <c r="L4222" s="38" t="s">
        <v>770</v>
      </c>
      <c r="M4222" s="38" t="s">
        <v>545</v>
      </c>
      <c r="N4222" s="59" t="s">
        <v>549</v>
      </c>
      <c r="O4222" s="62" t="s">
        <v>554</v>
      </c>
      <c r="T4222" s="6"/>
    </row>
    <row r="4223" spans="2:20" x14ac:dyDescent="0.25">
      <c r="B4223" s="36" t="s">
        <v>227</v>
      </c>
      <c r="C4223" s="37" t="s">
        <v>227</v>
      </c>
      <c r="D4223" s="37" t="s">
        <v>225</v>
      </c>
      <c r="E4223" s="37" t="s">
        <v>192</v>
      </c>
      <c r="F4223" s="37" t="s">
        <v>233</v>
      </c>
      <c r="G4223" s="38" t="str">
        <f t="shared" si="598"/>
        <v>4.4.95.51.91</v>
      </c>
      <c r="H4223" s="23" t="s">
        <v>6</v>
      </c>
      <c r="I4223" s="38" t="str">
        <f t="shared" si="600"/>
        <v>A</v>
      </c>
      <c r="J4223" s="38">
        <f t="shared" si="599"/>
        <v>5</v>
      </c>
      <c r="K4223" s="39" t="s">
        <v>47</v>
      </c>
      <c r="L4223" s="38" t="s">
        <v>770</v>
      </c>
      <c r="M4223" s="38" t="s">
        <v>545</v>
      </c>
      <c r="N4223" s="59" t="s">
        <v>549</v>
      </c>
      <c r="O4223" s="62" t="s">
        <v>554</v>
      </c>
      <c r="T4223" s="6"/>
    </row>
    <row r="4224" spans="2:20" x14ac:dyDescent="0.25">
      <c r="B4224" s="36" t="s">
        <v>227</v>
      </c>
      <c r="C4224" s="37" t="s">
        <v>227</v>
      </c>
      <c r="D4224" s="37" t="s">
        <v>225</v>
      </c>
      <c r="E4224" s="37" t="s">
        <v>192</v>
      </c>
      <c r="F4224" s="37" t="s">
        <v>185</v>
      </c>
      <c r="G4224" s="38" t="str">
        <f t="shared" si="598"/>
        <v>4.4.95.51.92</v>
      </c>
      <c r="H4224" s="23" t="s">
        <v>716</v>
      </c>
      <c r="I4224" s="38" t="str">
        <f t="shared" si="600"/>
        <v>A</v>
      </c>
      <c r="J4224" s="38">
        <f t="shared" si="599"/>
        <v>5</v>
      </c>
      <c r="K4224" s="39" t="s">
        <v>47</v>
      </c>
      <c r="L4224" s="38" t="s">
        <v>770</v>
      </c>
      <c r="M4224" s="38" t="s">
        <v>545</v>
      </c>
      <c r="N4224" s="59" t="s">
        <v>549</v>
      </c>
      <c r="O4224" s="62" t="s">
        <v>554</v>
      </c>
      <c r="T4224" s="6"/>
    </row>
    <row r="4225" spans="2:20" x14ac:dyDescent="0.25">
      <c r="B4225" s="36" t="s">
        <v>227</v>
      </c>
      <c r="C4225" s="37" t="s">
        <v>227</v>
      </c>
      <c r="D4225" s="37" t="s">
        <v>225</v>
      </c>
      <c r="E4225" s="37" t="s">
        <v>192</v>
      </c>
      <c r="F4225" s="37" t="s">
        <v>223</v>
      </c>
      <c r="G4225" s="38" t="str">
        <f t="shared" si="598"/>
        <v>4.4.95.51.93</v>
      </c>
      <c r="H4225" s="23" t="s">
        <v>717</v>
      </c>
      <c r="I4225" s="38" t="str">
        <f t="shared" si="600"/>
        <v>A</v>
      </c>
      <c r="J4225" s="38">
        <f t="shared" si="599"/>
        <v>5</v>
      </c>
      <c r="K4225" s="39" t="s">
        <v>47</v>
      </c>
      <c r="L4225" s="38" t="s">
        <v>770</v>
      </c>
      <c r="M4225" s="38" t="s">
        <v>545</v>
      </c>
      <c r="N4225" s="59" t="s">
        <v>549</v>
      </c>
      <c r="O4225" s="62" t="s">
        <v>554</v>
      </c>
      <c r="T4225" s="6"/>
    </row>
    <row r="4226" spans="2:20" x14ac:dyDescent="0.25">
      <c r="B4226" s="36" t="s">
        <v>227</v>
      </c>
      <c r="C4226" s="37" t="s">
        <v>227</v>
      </c>
      <c r="D4226" s="37" t="s">
        <v>225</v>
      </c>
      <c r="E4226" s="37" t="s">
        <v>192</v>
      </c>
      <c r="F4226" s="37" t="s">
        <v>413</v>
      </c>
      <c r="G4226" s="38" t="str">
        <f t="shared" si="598"/>
        <v>4.4.95.51.97</v>
      </c>
      <c r="H4226" s="23" t="s">
        <v>718</v>
      </c>
      <c r="I4226" s="38" t="str">
        <f t="shared" si="600"/>
        <v>A</v>
      </c>
      <c r="J4226" s="38">
        <f t="shared" si="599"/>
        <v>5</v>
      </c>
      <c r="K4226" s="39" t="s">
        <v>47</v>
      </c>
      <c r="L4226" s="38" t="s">
        <v>770</v>
      </c>
      <c r="M4226" s="38" t="s">
        <v>545</v>
      </c>
      <c r="N4226" s="59" t="s">
        <v>549</v>
      </c>
      <c r="O4226" s="62" t="s">
        <v>554</v>
      </c>
      <c r="T4226" s="6"/>
    </row>
    <row r="4227" spans="2:20" x14ac:dyDescent="0.25">
      <c r="B4227" s="36" t="s">
        <v>227</v>
      </c>
      <c r="C4227" s="37" t="s">
        <v>227</v>
      </c>
      <c r="D4227" s="37" t="s">
        <v>225</v>
      </c>
      <c r="E4227" s="37" t="s">
        <v>192</v>
      </c>
      <c r="F4227" s="37" t="s">
        <v>414</v>
      </c>
      <c r="G4227" s="38" t="str">
        <f t="shared" si="598"/>
        <v>4.4.95.51.98</v>
      </c>
      <c r="H4227" s="23" t="s">
        <v>719</v>
      </c>
      <c r="I4227" s="38" t="str">
        <f t="shared" si="600"/>
        <v>A</v>
      </c>
      <c r="J4227" s="38">
        <f t="shared" si="599"/>
        <v>5</v>
      </c>
      <c r="K4227" s="39" t="s">
        <v>47</v>
      </c>
      <c r="L4227" s="38" t="s">
        <v>770</v>
      </c>
      <c r="M4227" s="38" t="s">
        <v>545</v>
      </c>
      <c r="N4227" s="59" t="s">
        <v>549</v>
      </c>
      <c r="O4227" s="62" t="s">
        <v>554</v>
      </c>
      <c r="T4227" s="6"/>
    </row>
    <row r="4228" spans="2:20" x14ac:dyDescent="0.25">
      <c r="B4228" s="36" t="s">
        <v>227</v>
      </c>
      <c r="C4228" s="37" t="s">
        <v>227</v>
      </c>
      <c r="D4228" s="37" t="s">
        <v>225</v>
      </c>
      <c r="E4228" s="37" t="s">
        <v>192</v>
      </c>
      <c r="F4228" s="37" t="s">
        <v>191</v>
      </c>
      <c r="G4228" s="38" t="str">
        <f t="shared" si="598"/>
        <v>4.4.95.51.99</v>
      </c>
      <c r="H4228" s="23" t="s">
        <v>513</v>
      </c>
      <c r="I4228" s="38" t="str">
        <f t="shared" si="600"/>
        <v>A</v>
      </c>
      <c r="J4228" s="38">
        <f t="shared" si="599"/>
        <v>5</v>
      </c>
      <c r="K4228" s="39" t="s">
        <v>47</v>
      </c>
      <c r="L4228" s="38" t="s">
        <v>770</v>
      </c>
      <c r="M4228" s="38" t="s">
        <v>545</v>
      </c>
      <c r="N4228" s="59" t="s">
        <v>549</v>
      </c>
      <c r="O4228" s="62" t="s">
        <v>554</v>
      </c>
      <c r="T4228" s="6"/>
    </row>
    <row r="4229" spans="2:20" x14ac:dyDescent="0.25">
      <c r="B4229" s="30" t="s">
        <v>227</v>
      </c>
      <c r="C4229" s="31" t="s">
        <v>227</v>
      </c>
      <c r="D4229" s="31" t="s">
        <v>225</v>
      </c>
      <c r="E4229" s="31" t="s">
        <v>193</v>
      </c>
      <c r="F4229" s="31" t="s">
        <v>186</v>
      </c>
      <c r="G4229" s="32" t="str">
        <f t="shared" si="598"/>
        <v>4.4.95.52.00</v>
      </c>
      <c r="H4229" s="41" t="s">
        <v>120</v>
      </c>
      <c r="I4229" s="32" t="str">
        <f t="shared" si="600"/>
        <v>S</v>
      </c>
      <c r="J4229" s="32">
        <f t="shared" si="599"/>
        <v>4</v>
      </c>
      <c r="K4229" s="35" t="s">
        <v>46</v>
      </c>
      <c r="L4229" s="32" t="s">
        <v>770</v>
      </c>
      <c r="M4229" s="32" t="s">
        <v>544</v>
      </c>
      <c r="N4229" s="59" t="s">
        <v>549</v>
      </c>
      <c r="O4229" s="61" t="s">
        <v>554</v>
      </c>
      <c r="T4229" s="6"/>
    </row>
    <row r="4230" spans="2:20" x14ac:dyDescent="0.25">
      <c r="B4230" s="36" t="s">
        <v>227</v>
      </c>
      <c r="C4230" s="37" t="s">
        <v>227</v>
      </c>
      <c r="D4230" s="37" t="s">
        <v>225</v>
      </c>
      <c r="E4230" s="37" t="s">
        <v>193</v>
      </c>
      <c r="F4230" s="37" t="s">
        <v>138</v>
      </c>
      <c r="G4230" s="38" t="str">
        <f t="shared" si="598"/>
        <v>4.4.95.52.02</v>
      </c>
      <c r="H4230" s="23" t="s">
        <v>373</v>
      </c>
      <c r="I4230" s="38" t="str">
        <f t="shared" si="600"/>
        <v>A</v>
      </c>
      <c r="J4230" s="38">
        <f t="shared" si="599"/>
        <v>5</v>
      </c>
      <c r="K4230" s="39" t="s">
        <v>47</v>
      </c>
      <c r="L4230" s="38" t="s">
        <v>770</v>
      </c>
      <c r="M4230" s="38" t="s">
        <v>545</v>
      </c>
      <c r="N4230" s="59" t="s">
        <v>549</v>
      </c>
      <c r="O4230" s="62" t="s">
        <v>554</v>
      </c>
      <c r="T4230" s="6"/>
    </row>
    <row r="4231" spans="2:20" x14ac:dyDescent="0.25">
      <c r="B4231" s="36" t="s">
        <v>227</v>
      </c>
      <c r="C4231" s="37" t="s">
        <v>227</v>
      </c>
      <c r="D4231" s="37" t="s">
        <v>225</v>
      </c>
      <c r="E4231" s="37" t="s">
        <v>193</v>
      </c>
      <c r="F4231" s="37" t="s">
        <v>140</v>
      </c>
      <c r="G4231" s="38" t="str">
        <f t="shared" si="598"/>
        <v>4.4.95.52.04</v>
      </c>
      <c r="H4231" s="23" t="s">
        <v>374</v>
      </c>
      <c r="I4231" s="38" t="str">
        <f t="shared" si="600"/>
        <v>A</v>
      </c>
      <c r="J4231" s="38">
        <f t="shared" si="599"/>
        <v>5</v>
      </c>
      <c r="K4231" s="39" t="s">
        <v>47</v>
      </c>
      <c r="L4231" s="38" t="s">
        <v>770</v>
      </c>
      <c r="M4231" s="38" t="s">
        <v>545</v>
      </c>
      <c r="N4231" s="59" t="s">
        <v>549</v>
      </c>
      <c r="O4231" s="62" t="s">
        <v>554</v>
      </c>
      <c r="T4231" s="6"/>
    </row>
    <row r="4232" spans="2:20" x14ac:dyDescent="0.25">
      <c r="B4232" s="36" t="s">
        <v>227</v>
      </c>
      <c r="C4232" s="37" t="s">
        <v>227</v>
      </c>
      <c r="D4232" s="37" t="s">
        <v>225</v>
      </c>
      <c r="E4232" s="37" t="s">
        <v>193</v>
      </c>
      <c r="F4232" s="37" t="s">
        <v>142</v>
      </c>
      <c r="G4232" s="38" t="str">
        <f t="shared" si="598"/>
        <v>4.4.95.52.06</v>
      </c>
      <c r="H4232" s="23" t="s">
        <v>375</v>
      </c>
      <c r="I4232" s="38" t="str">
        <f t="shared" si="600"/>
        <v>A</v>
      </c>
      <c r="J4232" s="38">
        <f t="shared" si="599"/>
        <v>5</v>
      </c>
      <c r="K4232" s="39" t="s">
        <v>47</v>
      </c>
      <c r="L4232" s="38" t="s">
        <v>770</v>
      </c>
      <c r="M4232" s="38" t="s">
        <v>545</v>
      </c>
      <c r="N4232" s="59" t="s">
        <v>549</v>
      </c>
      <c r="O4232" s="62" t="s">
        <v>554</v>
      </c>
      <c r="T4232" s="6"/>
    </row>
    <row r="4233" spans="2:20" x14ac:dyDescent="0.25">
      <c r="B4233" s="36" t="s">
        <v>227</v>
      </c>
      <c r="C4233" s="37" t="s">
        <v>227</v>
      </c>
      <c r="D4233" s="37" t="s">
        <v>225</v>
      </c>
      <c r="E4233" s="37" t="s">
        <v>193</v>
      </c>
      <c r="F4233" s="37" t="s">
        <v>144</v>
      </c>
      <c r="G4233" s="38" t="str">
        <f t="shared" ref="G4233:G4296" si="601">B4233&amp;"."&amp;C4233&amp;"."&amp;D4233&amp;"."&amp;E4233&amp;"."&amp;F4233</f>
        <v>4.4.95.52.08</v>
      </c>
      <c r="H4233" s="23" t="s">
        <v>720</v>
      </c>
      <c r="I4233" s="38" t="str">
        <f t="shared" si="600"/>
        <v>A</v>
      </c>
      <c r="J4233" s="38">
        <f t="shared" ref="J4233:J4296" si="602">IF( (VALUE(F4233) &gt; 0), 5,IF( (VALUE(E4233) &gt; 0), 4,IF( (VALUE(D4233) &gt; 0), 3,IF( (VALUE(C4233) &gt; 0), 2,1))))</f>
        <v>5</v>
      </c>
      <c r="K4233" s="39" t="s">
        <v>47</v>
      </c>
      <c r="L4233" s="38" t="s">
        <v>770</v>
      </c>
      <c r="M4233" s="38" t="s">
        <v>545</v>
      </c>
      <c r="N4233" s="59" t="s">
        <v>549</v>
      </c>
      <c r="O4233" s="62" t="s">
        <v>554</v>
      </c>
      <c r="T4233" s="6"/>
    </row>
    <row r="4234" spans="2:20" x14ac:dyDescent="0.25">
      <c r="B4234" s="36" t="s">
        <v>227</v>
      </c>
      <c r="C4234" s="37" t="s">
        <v>227</v>
      </c>
      <c r="D4234" s="37" t="s">
        <v>225</v>
      </c>
      <c r="E4234" s="37" t="s">
        <v>193</v>
      </c>
      <c r="F4234" s="37" t="s">
        <v>183</v>
      </c>
      <c r="G4234" s="38" t="str">
        <f t="shared" si="601"/>
        <v>4.4.95.52.10</v>
      </c>
      <c r="H4234" s="23" t="s">
        <v>376</v>
      </c>
      <c r="I4234" s="38" t="str">
        <f t="shared" si="600"/>
        <v>A</v>
      </c>
      <c r="J4234" s="38">
        <f t="shared" si="602"/>
        <v>5</v>
      </c>
      <c r="K4234" s="39" t="s">
        <v>47</v>
      </c>
      <c r="L4234" s="38" t="s">
        <v>770</v>
      </c>
      <c r="M4234" s="38" t="s">
        <v>545</v>
      </c>
      <c r="N4234" s="59" t="s">
        <v>549</v>
      </c>
      <c r="O4234" s="62" t="s">
        <v>554</v>
      </c>
      <c r="T4234" s="6"/>
    </row>
    <row r="4235" spans="2:20" x14ac:dyDescent="0.25">
      <c r="B4235" s="36" t="s">
        <v>227</v>
      </c>
      <c r="C4235" s="37" t="s">
        <v>227</v>
      </c>
      <c r="D4235" s="37" t="s">
        <v>225</v>
      </c>
      <c r="E4235" s="37" t="s">
        <v>193</v>
      </c>
      <c r="F4235" s="37" t="s">
        <v>145</v>
      </c>
      <c r="G4235" s="38" t="str">
        <f t="shared" si="601"/>
        <v>4.4.95.52.12</v>
      </c>
      <c r="H4235" s="23" t="s">
        <v>377</v>
      </c>
      <c r="I4235" s="38" t="str">
        <f t="shared" si="600"/>
        <v>A</v>
      </c>
      <c r="J4235" s="38">
        <f t="shared" si="602"/>
        <v>5</v>
      </c>
      <c r="K4235" s="39" t="s">
        <v>47</v>
      </c>
      <c r="L4235" s="38" t="s">
        <v>770</v>
      </c>
      <c r="M4235" s="38" t="s">
        <v>545</v>
      </c>
      <c r="N4235" s="59" t="s">
        <v>549</v>
      </c>
      <c r="O4235" s="62" t="s">
        <v>554</v>
      </c>
      <c r="T4235" s="6"/>
    </row>
    <row r="4236" spans="2:20" x14ac:dyDescent="0.25">
      <c r="B4236" s="36" t="s">
        <v>227</v>
      </c>
      <c r="C4236" s="37" t="s">
        <v>227</v>
      </c>
      <c r="D4236" s="37" t="s">
        <v>225</v>
      </c>
      <c r="E4236" s="37" t="s">
        <v>193</v>
      </c>
      <c r="F4236" s="37" t="s">
        <v>176</v>
      </c>
      <c r="G4236" s="38" t="str">
        <f t="shared" si="601"/>
        <v>4.4.95.52.14</v>
      </c>
      <c r="H4236" s="23" t="s">
        <v>378</v>
      </c>
      <c r="I4236" s="38" t="str">
        <f t="shared" ref="I4236:I4299" si="603">IF(J4236&lt;J4237,"S","A")</f>
        <v>A</v>
      </c>
      <c r="J4236" s="38">
        <f t="shared" si="602"/>
        <v>5</v>
      </c>
      <c r="K4236" s="39" t="s">
        <v>47</v>
      </c>
      <c r="L4236" s="38" t="s">
        <v>770</v>
      </c>
      <c r="M4236" s="38" t="s">
        <v>545</v>
      </c>
      <c r="N4236" s="59" t="s">
        <v>549</v>
      </c>
      <c r="O4236" s="62" t="s">
        <v>554</v>
      </c>
      <c r="T4236" s="6"/>
    </row>
    <row r="4237" spans="2:20" x14ac:dyDescent="0.25">
      <c r="B4237" s="36" t="s">
        <v>227</v>
      </c>
      <c r="C4237" s="37" t="s">
        <v>227</v>
      </c>
      <c r="D4237" s="37" t="s">
        <v>225</v>
      </c>
      <c r="E4237" s="37" t="s">
        <v>193</v>
      </c>
      <c r="F4237" s="37" t="s">
        <v>148</v>
      </c>
      <c r="G4237" s="38" t="str">
        <f t="shared" si="601"/>
        <v>4.4.95.52.18</v>
      </c>
      <c r="H4237" s="23" t="s">
        <v>379</v>
      </c>
      <c r="I4237" s="38" t="str">
        <f t="shared" si="603"/>
        <v>A</v>
      </c>
      <c r="J4237" s="38">
        <f t="shared" si="602"/>
        <v>5</v>
      </c>
      <c r="K4237" s="39" t="s">
        <v>47</v>
      </c>
      <c r="L4237" s="38" t="s">
        <v>770</v>
      </c>
      <c r="M4237" s="38" t="s">
        <v>545</v>
      </c>
      <c r="N4237" s="59" t="s">
        <v>549</v>
      </c>
      <c r="O4237" s="62" t="s">
        <v>554</v>
      </c>
      <c r="T4237" s="6"/>
    </row>
    <row r="4238" spans="2:20" x14ac:dyDescent="0.25">
      <c r="B4238" s="36" t="s">
        <v>227</v>
      </c>
      <c r="C4238" s="37" t="s">
        <v>227</v>
      </c>
      <c r="D4238" s="37" t="s">
        <v>225</v>
      </c>
      <c r="E4238" s="37" t="s">
        <v>193</v>
      </c>
      <c r="F4238" s="37" t="s">
        <v>149</v>
      </c>
      <c r="G4238" s="38" t="str">
        <f t="shared" si="601"/>
        <v>4.4.95.52.19</v>
      </c>
      <c r="H4238" s="23" t="s">
        <v>380</v>
      </c>
      <c r="I4238" s="38" t="str">
        <f t="shared" si="603"/>
        <v>A</v>
      </c>
      <c r="J4238" s="38">
        <f t="shared" si="602"/>
        <v>5</v>
      </c>
      <c r="K4238" s="39" t="s">
        <v>47</v>
      </c>
      <c r="L4238" s="38" t="s">
        <v>770</v>
      </c>
      <c r="M4238" s="38" t="s">
        <v>545</v>
      </c>
      <c r="N4238" s="59" t="s">
        <v>549</v>
      </c>
      <c r="O4238" s="62" t="s">
        <v>554</v>
      </c>
      <c r="T4238" s="6"/>
    </row>
    <row r="4239" spans="2:20" x14ac:dyDescent="0.25">
      <c r="B4239" s="36" t="s">
        <v>227</v>
      </c>
      <c r="C4239" s="37" t="s">
        <v>227</v>
      </c>
      <c r="D4239" s="37" t="s">
        <v>225</v>
      </c>
      <c r="E4239" s="37" t="s">
        <v>193</v>
      </c>
      <c r="F4239" s="37" t="s">
        <v>178</v>
      </c>
      <c r="G4239" s="38" t="str">
        <f t="shared" si="601"/>
        <v>4.4.95.52.20</v>
      </c>
      <c r="H4239" s="23" t="s">
        <v>381</v>
      </c>
      <c r="I4239" s="38" t="str">
        <f t="shared" si="603"/>
        <v>A</v>
      </c>
      <c r="J4239" s="38">
        <f t="shared" si="602"/>
        <v>5</v>
      </c>
      <c r="K4239" s="39" t="s">
        <v>47</v>
      </c>
      <c r="L4239" s="38" t="s">
        <v>770</v>
      </c>
      <c r="M4239" s="38" t="s">
        <v>545</v>
      </c>
      <c r="N4239" s="59" t="s">
        <v>549</v>
      </c>
      <c r="O4239" s="62" t="s">
        <v>554</v>
      </c>
      <c r="T4239" s="6"/>
    </row>
    <row r="4240" spans="2:20" x14ac:dyDescent="0.25">
      <c r="B4240" s="36" t="s">
        <v>227</v>
      </c>
      <c r="C4240" s="37" t="s">
        <v>227</v>
      </c>
      <c r="D4240" s="37" t="s">
        <v>225</v>
      </c>
      <c r="E4240" s="37" t="s">
        <v>193</v>
      </c>
      <c r="F4240" s="37" t="s">
        <v>180</v>
      </c>
      <c r="G4240" s="38" t="str">
        <f t="shared" si="601"/>
        <v>4.4.95.52.22</v>
      </c>
      <c r="H4240" s="23" t="s">
        <v>382</v>
      </c>
      <c r="I4240" s="38" t="str">
        <f t="shared" si="603"/>
        <v>A</v>
      </c>
      <c r="J4240" s="38">
        <f t="shared" si="602"/>
        <v>5</v>
      </c>
      <c r="K4240" s="39" t="s">
        <v>47</v>
      </c>
      <c r="L4240" s="38" t="s">
        <v>770</v>
      </c>
      <c r="M4240" s="38" t="s">
        <v>545</v>
      </c>
      <c r="N4240" s="59" t="s">
        <v>549</v>
      </c>
      <c r="O4240" s="62" t="s">
        <v>554</v>
      </c>
      <c r="T4240" s="6"/>
    </row>
    <row r="4241" spans="2:20" x14ac:dyDescent="0.25">
      <c r="B4241" s="36" t="s">
        <v>227</v>
      </c>
      <c r="C4241" s="37" t="s">
        <v>227</v>
      </c>
      <c r="D4241" s="37" t="s">
        <v>225</v>
      </c>
      <c r="E4241" s="37" t="s">
        <v>193</v>
      </c>
      <c r="F4241" s="37" t="s">
        <v>151</v>
      </c>
      <c r="G4241" s="38" t="str">
        <f t="shared" si="601"/>
        <v>4.4.95.52.24</v>
      </c>
      <c r="H4241" s="23" t="s">
        <v>383</v>
      </c>
      <c r="I4241" s="38" t="str">
        <f t="shared" si="603"/>
        <v>A</v>
      </c>
      <c r="J4241" s="38">
        <f t="shared" si="602"/>
        <v>5</v>
      </c>
      <c r="K4241" s="39" t="s">
        <v>47</v>
      </c>
      <c r="L4241" s="38" t="s">
        <v>770</v>
      </c>
      <c r="M4241" s="38" t="s">
        <v>545</v>
      </c>
      <c r="N4241" s="59" t="s">
        <v>549</v>
      </c>
      <c r="O4241" s="62" t="s">
        <v>554</v>
      </c>
      <c r="T4241" s="6"/>
    </row>
    <row r="4242" spans="2:20" x14ac:dyDescent="0.25">
      <c r="B4242" s="36" t="s">
        <v>227</v>
      </c>
      <c r="C4242" s="37" t="s">
        <v>227</v>
      </c>
      <c r="D4242" s="37" t="s">
        <v>225</v>
      </c>
      <c r="E4242" s="37" t="s">
        <v>193</v>
      </c>
      <c r="F4242" s="37" t="s">
        <v>158</v>
      </c>
      <c r="G4242" s="38" t="str">
        <f t="shared" si="601"/>
        <v>4.4.95.52.26</v>
      </c>
      <c r="H4242" s="23" t="s">
        <v>384</v>
      </c>
      <c r="I4242" s="38" t="str">
        <f t="shared" si="603"/>
        <v>A</v>
      </c>
      <c r="J4242" s="38">
        <f t="shared" si="602"/>
        <v>5</v>
      </c>
      <c r="K4242" s="39" t="s">
        <v>47</v>
      </c>
      <c r="L4242" s="38" t="s">
        <v>770</v>
      </c>
      <c r="M4242" s="38" t="s">
        <v>545</v>
      </c>
      <c r="N4242" s="59" t="s">
        <v>549</v>
      </c>
      <c r="O4242" s="62" t="s">
        <v>554</v>
      </c>
      <c r="T4242" s="6"/>
    </row>
    <row r="4243" spans="2:20" x14ac:dyDescent="0.25">
      <c r="B4243" s="36" t="s">
        <v>227</v>
      </c>
      <c r="C4243" s="37" t="s">
        <v>227</v>
      </c>
      <c r="D4243" s="37" t="s">
        <v>225</v>
      </c>
      <c r="E4243" s="37" t="s">
        <v>193</v>
      </c>
      <c r="F4243" s="37" t="s">
        <v>182</v>
      </c>
      <c r="G4243" s="38" t="str">
        <f t="shared" si="601"/>
        <v>4.4.95.52.28</v>
      </c>
      <c r="H4243" s="23" t="s">
        <v>385</v>
      </c>
      <c r="I4243" s="38" t="str">
        <f t="shared" si="603"/>
        <v>A</v>
      </c>
      <c r="J4243" s="38">
        <f t="shared" si="602"/>
        <v>5</v>
      </c>
      <c r="K4243" s="39" t="s">
        <v>47</v>
      </c>
      <c r="L4243" s="38" t="s">
        <v>770</v>
      </c>
      <c r="M4243" s="38" t="s">
        <v>545</v>
      </c>
      <c r="N4243" s="59" t="s">
        <v>549</v>
      </c>
      <c r="O4243" s="62" t="s">
        <v>554</v>
      </c>
      <c r="T4243" s="6"/>
    </row>
    <row r="4244" spans="2:20" x14ac:dyDescent="0.25">
      <c r="B4244" s="36" t="s">
        <v>227</v>
      </c>
      <c r="C4244" s="37" t="s">
        <v>227</v>
      </c>
      <c r="D4244" s="37" t="s">
        <v>225</v>
      </c>
      <c r="E4244" s="37" t="s">
        <v>193</v>
      </c>
      <c r="F4244" s="37" t="s">
        <v>137</v>
      </c>
      <c r="G4244" s="38" t="str">
        <f t="shared" si="601"/>
        <v>4.4.95.52.30</v>
      </c>
      <c r="H4244" s="23" t="s">
        <v>386</v>
      </c>
      <c r="I4244" s="38" t="str">
        <f t="shared" si="603"/>
        <v>A</v>
      </c>
      <c r="J4244" s="38">
        <f t="shared" si="602"/>
        <v>5</v>
      </c>
      <c r="K4244" s="39" t="s">
        <v>47</v>
      </c>
      <c r="L4244" s="38" t="s">
        <v>770</v>
      </c>
      <c r="M4244" s="38" t="s">
        <v>545</v>
      </c>
      <c r="N4244" s="59" t="s">
        <v>549</v>
      </c>
      <c r="O4244" s="62" t="s">
        <v>554</v>
      </c>
      <c r="T4244" s="6"/>
    </row>
    <row r="4245" spans="2:20" x14ac:dyDescent="0.25">
      <c r="B4245" s="36" t="s">
        <v>227</v>
      </c>
      <c r="C4245" s="37" t="s">
        <v>227</v>
      </c>
      <c r="D4245" s="37" t="s">
        <v>225</v>
      </c>
      <c r="E4245" s="37" t="s">
        <v>193</v>
      </c>
      <c r="F4245" s="37" t="s">
        <v>155</v>
      </c>
      <c r="G4245" s="38" t="str">
        <f t="shared" si="601"/>
        <v>4.4.95.52.32</v>
      </c>
      <c r="H4245" s="23" t="s">
        <v>387</v>
      </c>
      <c r="I4245" s="38" t="str">
        <f t="shared" si="603"/>
        <v>A</v>
      </c>
      <c r="J4245" s="38">
        <f t="shared" si="602"/>
        <v>5</v>
      </c>
      <c r="K4245" s="39" t="s">
        <v>47</v>
      </c>
      <c r="L4245" s="38" t="s">
        <v>770</v>
      </c>
      <c r="M4245" s="38" t="s">
        <v>545</v>
      </c>
      <c r="N4245" s="59" t="s">
        <v>549</v>
      </c>
      <c r="O4245" s="62" t="s">
        <v>554</v>
      </c>
      <c r="T4245" s="6"/>
    </row>
    <row r="4246" spans="2:20" x14ac:dyDescent="0.25">
      <c r="B4246" s="36" t="s">
        <v>227</v>
      </c>
      <c r="C4246" s="37" t="s">
        <v>227</v>
      </c>
      <c r="D4246" s="37" t="s">
        <v>225</v>
      </c>
      <c r="E4246" s="37" t="s">
        <v>193</v>
      </c>
      <c r="F4246" s="37" t="s">
        <v>161</v>
      </c>
      <c r="G4246" s="38" t="str">
        <f t="shared" si="601"/>
        <v>4.4.95.52.33</v>
      </c>
      <c r="H4246" s="23" t="s">
        <v>388</v>
      </c>
      <c r="I4246" s="38" t="str">
        <f t="shared" si="603"/>
        <v>A</v>
      </c>
      <c r="J4246" s="38">
        <f t="shared" si="602"/>
        <v>5</v>
      </c>
      <c r="K4246" s="39" t="s">
        <v>47</v>
      </c>
      <c r="L4246" s="38" t="s">
        <v>770</v>
      </c>
      <c r="M4246" s="38" t="s">
        <v>545</v>
      </c>
      <c r="N4246" s="59" t="s">
        <v>549</v>
      </c>
      <c r="O4246" s="62" t="s">
        <v>554</v>
      </c>
      <c r="T4246" s="6"/>
    </row>
    <row r="4247" spans="2:20" x14ac:dyDescent="0.25">
      <c r="B4247" s="36" t="s">
        <v>227</v>
      </c>
      <c r="C4247" s="37" t="s">
        <v>227</v>
      </c>
      <c r="D4247" s="37" t="s">
        <v>225</v>
      </c>
      <c r="E4247" s="37" t="s">
        <v>193</v>
      </c>
      <c r="F4247" s="37" t="s">
        <v>156</v>
      </c>
      <c r="G4247" s="38" t="str">
        <f t="shared" si="601"/>
        <v>4.4.95.52.34</v>
      </c>
      <c r="H4247" s="23" t="s">
        <v>389</v>
      </c>
      <c r="I4247" s="38" t="str">
        <f t="shared" si="603"/>
        <v>A</v>
      </c>
      <c r="J4247" s="38">
        <f t="shared" si="602"/>
        <v>5</v>
      </c>
      <c r="K4247" s="39" t="s">
        <v>47</v>
      </c>
      <c r="L4247" s="38" t="s">
        <v>770</v>
      </c>
      <c r="M4247" s="38" t="s">
        <v>545</v>
      </c>
      <c r="N4247" s="59" t="s">
        <v>549</v>
      </c>
      <c r="O4247" s="62" t="s">
        <v>554</v>
      </c>
      <c r="T4247" s="6"/>
    </row>
    <row r="4248" spans="2:20" x14ac:dyDescent="0.25">
      <c r="B4248" s="36" t="s">
        <v>227</v>
      </c>
      <c r="C4248" s="37" t="s">
        <v>227</v>
      </c>
      <c r="D4248" s="37" t="s">
        <v>225</v>
      </c>
      <c r="E4248" s="37" t="s">
        <v>193</v>
      </c>
      <c r="F4248" s="37" t="s">
        <v>189</v>
      </c>
      <c r="G4248" s="38" t="str">
        <f t="shared" si="601"/>
        <v>4.4.95.52.35</v>
      </c>
      <c r="H4248" s="23" t="s">
        <v>390</v>
      </c>
      <c r="I4248" s="38" t="str">
        <f t="shared" si="603"/>
        <v>A</v>
      </c>
      <c r="J4248" s="38">
        <f t="shared" si="602"/>
        <v>5</v>
      </c>
      <c r="K4248" s="39" t="s">
        <v>47</v>
      </c>
      <c r="L4248" s="38" t="s">
        <v>770</v>
      </c>
      <c r="M4248" s="38" t="s">
        <v>545</v>
      </c>
      <c r="N4248" s="59" t="s">
        <v>549</v>
      </c>
      <c r="O4248" s="62" t="s">
        <v>554</v>
      </c>
      <c r="T4248" s="6"/>
    </row>
    <row r="4249" spans="2:20" x14ac:dyDescent="0.25">
      <c r="B4249" s="36" t="s">
        <v>227</v>
      </c>
      <c r="C4249" s="37" t="s">
        <v>227</v>
      </c>
      <c r="D4249" s="37" t="s">
        <v>225</v>
      </c>
      <c r="E4249" s="37" t="s">
        <v>193</v>
      </c>
      <c r="F4249" s="37" t="s">
        <v>172</v>
      </c>
      <c r="G4249" s="38" t="str">
        <f t="shared" si="601"/>
        <v>4.4.95.52.36</v>
      </c>
      <c r="H4249" s="23" t="s">
        <v>391</v>
      </c>
      <c r="I4249" s="38" t="str">
        <f t="shared" si="603"/>
        <v>A</v>
      </c>
      <c r="J4249" s="38">
        <f t="shared" si="602"/>
        <v>5</v>
      </c>
      <c r="K4249" s="39" t="s">
        <v>47</v>
      </c>
      <c r="L4249" s="38" t="s">
        <v>770</v>
      </c>
      <c r="M4249" s="38" t="s">
        <v>545</v>
      </c>
      <c r="N4249" s="59" t="s">
        <v>549</v>
      </c>
      <c r="O4249" s="62" t="s">
        <v>554</v>
      </c>
      <c r="T4249" s="6"/>
    </row>
    <row r="4250" spans="2:20" x14ac:dyDescent="0.25">
      <c r="B4250" s="36" t="s">
        <v>227</v>
      </c>
      <c r="C4250" s="37" t="s">
        <v>227</v>
      </c>
      <c r="D4250" s="37" t="s">
        <v>225</v>
      </c>
      <c r="E4250" s="37" t="s">
        <v>193</v>
      </c>
      <c r="F4250" s="37" t="s">
        <v>154</v>
      </c>
      <c r="G4250" s="38" t="str">
        <f t="shared" si="601"/>
        <v>4.4.95.52.38</v>
      </c>
      <c r="H4250" s="23" t="s">
        <v>392</v>
      </c>
      <c r="I4250" s="38" t="str">
        <f t="shared" si="603"/>
        <v>A</v>
      </c>
      <c r="J4250" s="38">
        <f t="shared" si="602"/>
        <v>5</v>
      </c>
      <c r="K4250" s="39" t="s">
        <v>47</v>
      </c>
      <c r="L4250" s="38" t="s">
        <v>770</v>
      </c>
      <c r="M4250" s="38" t="s">
        <v>545</v>
      </c>
      <c r="N4250" s="59" t="s">
        <v>549</v>
      </c>
      <c r="O4250" s="62" t="s">
        <v>554</v>
      </c>
      <c r="T4250" s="6"/>
    </row>
    <row r="4251" spans="2:20" x14ac:dyDescent="0.25">
      <c r="B4251" s="36" t="s">
        <v>227</v>
      </c>
      <c r="C4251" s="37" t="s">
        <v>227</v>
      </c>
      <c r="D4251" s="37" t="s">
        <v>225</v>
      </c>
      <c r="E4251" s="37" t="s">
        <v>193</v>
      </c>
      <c r="F4251" s="37" t="s">
        <v>184</v>
      </c>
      <c r="G4251" s="38" t="str">
        <f t="shared" si="601"/>
        <v>4.4.95.52.39</v>
      </c>
      <c r="H4251" s="23" t="s">
        <v>393</v>
      </c>
      <c r="I4251" s="38" t="str">
        <f t="shared" si="603"/>
        <v>A</v>
      </c>
      <c r="J4251" s="38">
        <f t="shared" si="602"/>
        <v>5</v>
      </c>
      <c r="K4251" s="39" t="s">
        <v>47</v>
      </c>
      <c r="L4251" s="38" t="s">
        <v>770</v>
      </c>
      <c r="M4251" s="38" t="s">
        <v>545</v>
      </c>
      <c r="N4251" s="59" t="s">
        <v>549</v>
      </c>
      <c r="O4251" s="62" t="s">
        <v>554</v>
      </c>
      <c r="T4251" s="6"/>
    </row>
    <row r="4252" spans="2:20" x14ac:dyDescent="0.25">
      <c r="B4252" s="36" t="s">
        <v>227</v>
      </c>
      <c r="C4252" s="37" t="s">
        <v>227</v>
      </c>
      <c r="D4252" s="37" t="s">
        <v>225</v>
      </c>
      <c r="E4252" s="37" t="s">
        <v>193</v>
      </c>
      <c r="F4252" s="37" t="s">
        <v>153</v>
      </c>
      <c r="G4252" s="38" t="str">
        <f t="shared" si="601"/>
        <v>4.4.95.52.40</v>
      </c>
      <c r="H4252" s="23" t="s">
        <v>394</v>
      </c>
      <c r="I4252" s="38" t="str">
        <f t="shared" si="603"/>
        <v>A</v>
      </c>
      <c r="J4252" s="38">
        <f t="shared" si="602"/>
        <v>5</v>
      </c>
      <c r="K4252" s="39" t="s">
        <v>47</v>
      </c>
      <c r="L4252" s="38" t="s">
        <v>770</v>
      </c>
      <c r="M4252" s="38" t="s">
        <v>545</v>
      </c>
      <c r="N4252" s="59" t="s">
        <v>549</v>
      </c>
      <c r="O4252" s="62" t="s">
        <v>554</v>
      </c>
      <c r="T4252" s="6"/>
    </row>
    <row r="4253" spans="2:20" x14ac:dyDescent="0.25">
      <c r="B4253" s="36" t="s">
        <v>227</v>
      </c>
      <c r="C4253" s="37" t="s">
        <v>227</v>
      </c>
      <c r="D4253" s="37" t="s">
        <v>225</v>
      </c>
      <c r="E4253" s="37" t="s">
        <v>193</v>
      </c>
      <c r="F4253" s="37" t="s">
        <v>164</v>
      </c>
      <c r="G4253" s="38" t="str">
        <f t="shared" si="601"/>
        <v>4.4.95.52.42</v>
      </c>
      <c r="H4253" s="23" t="s">
        <v>248</v>
      </c>
      <c r="I4253" s="38" t="str">
        <f t="shared" si="603"/>
        <v>A</v>
      </c>
      <c r="J4253" s="38">
        <f t="shared" si="602"/>
        <v>5</v>
      </c>
      <c r="K4253" s="39" t="s">
        <v>47</v>
      </c>
      <c r="L4253" s="38" t="s">
        <v>770</v>
      </c>
      <c r="M4253" s="38" t="s">
        <v>545</v>
      </c>
      <c r="N4253" s="59" t="s">
        <v>549</v>
      </c>
      <c r="O4253" s="62" t="s">
        <v>554</v>
      </c>
      <c r="T4253" s="6"/>
    </row>
    <row r="4254" spans="2:20" x14ac:dyDescent="0.25">
      <c r="B4254" s="36" t="s">
        <v>227</v>
      </c>
      <c r="C4254" s="37" t="s">
        <v>227</v>
      </c>
      <c r="D4254" s="37" t="s">
        <v>225</v>
      </c>
      <c r="E4254" s="37" t="s">
        <v>193</v>
      </c>
      <c r="F4254" s="37" t="s">
        <v>166</v>
      </c>
      <c r="G4254" s="38" t="str">
        <f t="shared" si="601"/>
        <v>4.4.95.52.44</v>
      </c>
      <c r="H4254" s="23" t="s">
        <v>395</v>
      </c>
      <c r="I4254" s="38" t="str">
        <f t="shared" si="603"/>
        <v>A</v>
      </c>
      <c r="J4254" s="38">
        <f t="shared" si="602"/>
        <v>5</v>
      </c>
      <c r="K4254" s="39" t="s">
        <v>47</v>
      </c>
      <c r="L4254" s="38" t="s">
        <v>770</v>
      </c>
      <c r="M4254" s="38" t="s">
        <v>545</v>
      </c>
      <c r="N4254" s="59" t="s">
        <v>549</v>
      </c>
      <c r="O4254" s="62" t="s">
        <v>554</v>
      </c>
      <c r="T4254" s="6"/>
    </row>
    <row r="4255" spans="2:20" x14ac:dyDescent="0.25">
      <c r="B4255" s="36" t="s">
        <v>227</v>
      </c>
      <c r="C4255" s="37" t="s">
        <v>227</v>
      </c>
      <c r="D4255" s="37" t="s">
        <v>225</v>
      </c>
      <c r="E4255" s="37" t="s">
        <v>193</v>
      </c>
      <c r="F4255" s="37" t="s">
        <v>168</v>
      </c>
      <c r="G4255" s="38" t="str">
        <f t="shared" si="601"/>
        <v>4.4.95.52.46</v>
      </c>
      <c r="H4255" s="23" t="s">
        <v>396</v>
      </c>
      <c r="I4255" s="38" t="str">
        <f t="shared" si="603"/>
        <v>A</v>
      </c>
      <c r="J4255" s="38">
        <f t="shared" si="602"/>
        <v>5</v>
      </c>
      <c r="K4255" s="39" t="s">
        <v>47</v>
      </c>
      <c r="L4255" s="38" t="s">
        <v>770</v>
      </c>
      <c r="M4255" s="38" t="s">
        <v>545</v>
      </c>
      <c r="N4255" s="59" t="s">
        <v>549</v>
      </c>
      <c r="O4255" s="62" t="s">
        <v>554</v>
      </c>
      <c r="T4255" s="6"/>
    </row>
    <row r="4256" spans="2:20" x14ac:dyDescent="0.25">
      <c r="B4256" s="36" t="s">
        <v>227</v>
      </c>
      <c r="C4256" s="37" t="s">
        <v>227</v>
      </c>
      <c r="D4256" s="37" t="s">
        <v>225</v>
      </c>
      <c r="E4256" s="37" t="s">
        <v>193</v>
      </c>
      <c r="F4256" s="37" t="s">
        <v>170</v>
      </c>
      <c r="G4256" s="38" t="str">
        <f t="shared" si="601"/>
        <v>4.4.95.52.48</v>
      </c>
      <c r="H4256" s="23" t="s">
        <v>249</v>
      </c>
      <c r="I4256" s="38" t="str">
        <f t="shared" si="603"/>
        <v>A</v>
      </c>
      <c r="J4256" s="38">
        <f t="shared" si="602"/>
        <v>5</v>
      </c>
      <c r="K4256" s="39" t="s">
        <v>47</v>
      </c>
      <c r="L4256" s="38" t="s">
        <v>770</v>
      </c>
      <c r="M4256" s="38" t="s">
        <v>545</v>
      </c>
      <c r="N4256" s="59" t="s">
        <v>549</v>
      </c>
      <c r="O4256" s="62" t="s">
        <v>554</v>
      </c>
      <c r="T4256" s="6"/>
    </row>
    <row r="4257" spans="2:20" x14ac:dyDescent="0.25">
      <c r="B4257" s="36" t="s">
        <v>227</v>
      </c>
      <c r="C4257" s="37" t="s">
        <v>227</v>
      </c>
      <c r="D4257" s="37" t="s">
        <v>225</v>
      </c>
      <c r="E4257" s="37" t="s">
        <v>193</v>
      </c>
      <c r="F4257" s="37" t="s">
        <v>157</v>
      </c>
      <c r="G4257" s="38" t="str">
        <f t="shared" si="601"/>
        <v>4.4.95.52.50</v>
      </c>
      <c r="H4257" s="23" t="s">
        <v>397</v>
      </c>
      <c r="I4257" s="38" t="str">
        <f t="shared" si="603"/>
        <v>A</v>
      </c>
      <c r="J4257" s="38">
        <f t="shared" si="602"/>
        <v>5</v>
      </c>
      <c r="K4257" s="39" t="s">
        <v>47</v>
      </c>
      <c r="L4257" s="38" t="s">
        <v>770</v>
      </c>
      <c r="M4257" s="38" t="s">
        <v>545</v>
      </c>
      <c r="N4257" s="59" t="s">
        <v>549</v>
      </c>
      <c r="O4257" s="62" t="s">
        <v>554</v>
      </c>
      <c r="T4257" s="6"/>
    </row>
    <row r="4258" spans="2:20" x14ac:dyDescent="0.25">
      <c r="B4258" s="36" t="s">
        <v>227</v>
      </c>
      <c r="C4258" s="37" t="s">
        <v>227</v>
      </c>
      <c r="D4258" s="37" t="s">
        <v>225</v>
      </c>
      <c r="E4258" s="37" t="s">
        <v>193</v>
      </c>
      <c r="F4258" s="37" t="s">
        <v>192</v>
      </c>
      <c r="G4258" s="38" t="str">
        <f t="shared" si="601"/>
        <v>4.4.95.52.51</v>
      </c>
      <c r="H4258" s="23" t="s">
        <v>398</v>
      </c>
      <c r="I4258" s="38" t="str">
        <f t="shared" si="603"/>
        <v>A</v>
      </c>
      <c r="J4258" s="38">
        <f t="shared" si="602"/>
        <v>5</v>
      </c>
      <c r="K4258" s="39" t="s">
        <v>47</v>
      </c>
      <c r="L4258" s="38" t="s">
        <v>770</v>
      </c>
      <c r="M4258" s="38" t="s">
        <v>545</v>
      </c>
      <c r="N4258" s="59" t="s">
        <v>549</v>
      </c>
      <c r="O4258" s="62" t="s">
        <v>554</v>
      </c>
      <c r="T4258" s="6"/>
    </row>
    <row r="4259" spans="2:20" x14ac:dyDescent="0.25">
      <c r="B4259" s="36" t="s">
        <v>227</v>
      </c>
      <c r="C4259" s="37" t="s">
        <v>227</v>
      </c>
      <c r="D4259" s="37" t="s">
        <v>225</v>
      </c>
      <c r="E4259" s="37" t="s">
        <v>193</v>
      </c>
      <c r="F4259" s="37" t="s">
        <v>193</v>
      </c>
      <c r="G4259" s="38" t="str">
        <f t="shared" si="601"/>
        <v>4.4.95.52.52</v>
      </c>
      <c r="H4259" s="23" t="s">
        <v>250</v>
      </c>
      <c r="I4259" s="38" t="str">
        <f t="shared" si="603"/>
        <v>A</v>
      </c>
      <c r="J4259" s="38">
        <f t="shared" si="602"/>
        <v>5</v>
      </c>
      <c r="K4259" s="39" t="s">
        <v>47</v>
      </c>
      <c r="L4259" s="38" t="s">
        <v>770</v>
      </c>
      <c r="M4259" s="38" t="s">
        <v>545</v>
      </c>
      <c r="N4259" s="59" t="s">
        <v>549</v>
      </c>
      <c r="O4259" s="62" t="s">
        <v>554</v>
      </c>
      <c r="T4259" s="6"/>
    </row>
    <row r="4260" spans="2:20" x14ac:dyDescent="0.25">
      <c r="B4260" s="36" t="s">
        <v>227</v>
      </c>
      <c r="C4260" s="37" t="s">
        <v>227</v>
      </c>
      <c r="D4260" s="37" t="s">
        <v>225</v>
      </c>
      <c r="E4260" s="37" t="s">
        <v>193</v>
      </c>
      <c r="F4260" s="37" t="s">
        <v>194</v>
      </c>
      <c r="G4260" s="38" t="str">
        <f t="shared" si="601"/>
        <v>4.4.95.52.53</v>
      </c>
      <c r="H4260" s="23" t="s">
        <v>399</v>
      </c>
      <c r="I4260" s="38" t="str">
        <f t="shared" si="603"/>
        <v>A</v>
      </c>
      <c r="J4260" s="38">
        <f t="shared" si="602"/>
        <v>5</v>
      </c>
      <c r="K4260" s="39" t="s">
        <v>47</v>
      </c>
      <c r="L4260" s="38" t="s">
        <v>770</v>
      </c>
      <c r="M4260" s="38" t="s">
        <v>545</v>
      </c>
      <c r="N4260" s="59" t="s">
        <v>549</v>
      </c>
      <c r="O4260" s="62" t="s">
        <v>554</v>
      </c>
      <c r="T4260" s="6"/>
    </row>
    <row r="4261" spans="2:20" x14ac:dyDescent="0.25">
      <c r="B4261" s="36" t="s">
        <v>227</v>
      </c>
      <c r="C4261" s="37" t="s">
        <v>227</v>
      </c>
      <c r="D4261" s="37" t="s">
        <v>225</v>
      </c>
      <c r="E4261" s="37" t="s">
        <v>193</v>
      </c>
      <c r="F4261" s="37" t="s">
        <v>195</v>
      </c>
      <c r="G4261" s="38" t="str">
        <f t="shared" si="601"/>
        <v>4.4.95.52.54</v>
      </c>
      <c r="H4261" s="23" t="s">
        <v>400</v>
      </c>
      <c r="I4261" s="38" t="str">
        <f t="shared" si="603"/>
        <v>A</v>
      </c>
      <c r="J4261" s="38">
        <f t="shared" si="602"/>
        <v>5</v>
      </c>
      <c r="K4261" s="39" t="s">
        <v>47</v>
      </c>
      <c r="L4261" s="38" t="s">
        <v>770</v>
      </c>
      <c r="M4261" s="38" t="s">
        <v>545</v>
      </c>
      <c r="N4261" s="59" t="s">
        <v>549</v>
      </c>
      <c r="O4261" s="62" t="s">
        <v>554</v>
      </c>
      <c r="T4261" s="6"/>
    </row>
    <row r="4262" spans="2:20" x14ac:dyDescent="0.25">
      <c r="B4262" s="36" t="s">
        <v>227</v>
      </c>
      <c r="C4262" s="37" t="s">
        <v>227</v>
      </c>
      <c r="D4262" s="37" t="s">
        <v>225</v>
      </c>
      <c r="E4262" s="37" t="s">
        <v>193</v>
      </c>
      <c r="F4262" s="37" t="s">
        <v>196</v>
      </c>
      <c r="G4262" s="38" t="str">
        <f t="shared" si="601"/>
        <v>4.4.95.52.56</v>
      </c>
      <c r="H4262" s="23" t="s">
        <v>401</v>
      </c>
      <c r="I4262" s="38" t="str">
        <f t="shared" si="603"/>
        <v>A</v>
      </c>
      <c r="J4262" s="38">
        <f t="shared" si="602"/>
        <v>5</v>
      </c>
      <c r="K4262" s="39" t="s">
        <v>47</v>
      </c>
      <c r="L4262" s="38" t="s">
        <v>770</v>
      </c>
      <c r="M4262" s="38" t="s">
        <v>545</v>
      </c>
      <c r="N4262" s="59" t="s">
        <v>549</v>
      </c>
      <c r="O4262" s="62" t="s">
        <v>554</v>
      </c>
      <c r="T4262" s="6"/>
    </row>
    <row r="4263" spans="2:20" x14ac:dyDescent="0.25">
      <c r="B4263" s="36" t="s">
        <v>227</v>
      </c>
      <c r="C4263" s="37" t="s">
        <v>227</v>
      </c>
      <c r="D4263" s="37" t="s">
        <v>225</v>
      </c>
      <c r="E4263" s="37" t="s">
        <v>193</v>
      </c>
      <c r="F4263" s="37" t="s">
        <v>228</v>
      </c>
      <c r="G4263" s="38" t="str">
        <f t="shared" si="601"/>
        <v>4.4.95.52.57</v>
      </c>
      <c r="H4263" s="23" t="s">
        <v>402</v>
      </c>
      <c r="I4263" s="38" t="str">
        <f t="shared" si="603"/>
        <v>A</v>
      </c>
      <c r="J4263" s="38">
        <f t="shared" si="602"/>
        <v>5</v>
      </c>
      <c r="K4263" s="39" t="s">
        <v>47</v>
      </c>
      <c r="L4263" s="38" t="s">
        <v>770</v>
      </c>
      <c r="M4263" s="38" t="s">
        <v>545</v>
      </c>
      <c r="N4263" s="59" t="s">
        <v>549</v>
      </c>
      <c r="O4263" s="62" t="s">
        <v>554</v>
      </c>
      <c r="T4263" s="6"/>
    </row>
    <row r="4264" spans="2:20" x14ac:dyDescent="0.25">
      <c r="B4264" s="36" t="s">
        <v>227</v>
      </c>
      <c r="C4264" s="37" t="s">
        <v>227</v>
      </c>
      <c r="D4264" s="37" t="s">
        <v>225</v>
      </c>
      <c r="E4264" s="37" t="s">
        <v>193</v>
      </c>
      <c r="F4264" s="37" t="s">
        <v>197</v>
      </c>
      <c r="G4264" s="38" t="str">
        <f t="shared" si="601"/>
        <v>4.4.95.52.58</v>
      </c>
      <c r="H4264" s="23" t="s">
        <v>403</v>
      </c>
      <c r="I4264" s="38" t="str">
        <f t="shared" si="603"/>
        <v>A</v>
      </c>
      <c r="J4264" s="38">
        <f t="shared" si="602"/>
        <v>5</v>
      </c>
      <c r="K4264" s="39" t="s">
        <v>47</v>
      </c>
      <c r="L4264" s="38" t="s">
        <v>770</v>
      </c>
      <c r="M4264" s="38" t="s">
        <v>545</v>
      </c>
      <c r="N4264" s="59" t="s">
        <v>549</v>
      </c>
      <c r="O4264" s="62" t="s">
        <v>554</v>
      </c>
      <c r="T4264" s="6"/>
    </row>
    <row r="4265" spans="2:20" x14ac:dyDescent="0.25">
      <c r="B4265" s="36" t="s">
        <v>227</v>
      </c>
      <c r="C4265" s="37" t="s">
        <v>227</v>
      </c>
      <c r="D4265" s="37" t="s">
        <v>225</v>
      </c>
      <c r="E4265" s="37" t="s">
        <v>193</v>
      </c>
      <c r="F4265" s="37" t="s">
        <v>190</v>
      </c>
      <c r="G4265" s="38" t="str">
        <f t="shared" si="601"/>
        <v>4.4.95.52.60</v>
      </c>
      <c r="H4265" s="23" t="s">
        <v>404</v>
      </c>
      <c r="I4265" s="38" t="str">
        <f t="shared" si="603"/>
        <v>A</v>
      </c>
      <c r="J4265" s="38">
        <f t="shared" si="602"/>
        <v>5</v>
      </c>
      <c r="K4265" s="39" t="s">
        <v>47</v>
      </c>
      <c r="L4265" s="38" t="s">
        <v>770</v>
      </c>
      <c r="M4265" s="38" t="s">
        <v>545</v>
      </c>
      <c r="N4265" s="59" t="s">
        <v>549</v>
      </c>
      <c r="O4265" s="62" t="s">
        <v>554</v>
      </c>
      <c r="T4265" s="6"/>
    </row>
    <row r="4266" spans="2:20" x14ac:dyDescent="0.25">
      <c r="B4266" s="36" t="s">
        <v>227</v>
      </c>
      <c r="C4266" s="37" t="s">
        <v>227</v>
      </c>
      <c r="D4266" s="37" t="s">
        <v>225</v>
      </c>
      <c r="E4266" s="37" t="s">
        <v>193</v>
      </c>
      <c r="F4266" s="37" t="s">
        <v>219</v>
      </c>
      <c r="G4266" s="38" t="str">
        <f t="shared" si="601"/>
        <v>4.4.95.52.83</v>
      </c>
      <c r="H4266" s="23" t="s">
        <v>405</v>
      </c>
      <c r="I4266" s="38" t="str">
        <f t="shared" si="603"/>
        <v>A</v>
      </c>
      <c r="J4266" s="38">
        <f t="shared" si="602"/>
        <v>5</v>
      </c>
      <c r="K4266" s="39" t="s">
        <v>47</v>
      </c>
      <c r="L4266" s="38" t="s">
        <v>770</v>
      </c>
      <c r="M4266" s="38" t="s">
        <v>545</v>
      </c>
      <c r="N4266" s="59" t="s">
        <v>549</v>
      </c>
      <c r="O4266" s="62" t="s">
        <v>554</v>
      </c>
      <c r="T4266" s="6"/>
    </row>
    <row r="4267" spans="2:20" x14ac:dyDescent="0.25">
      <c r="B4267" s="36" t="s">
        <v>227</v>
      </c>
      <c r="C4267" s="37" t="s">
        <v>227</v>
      </c>
      <c r="D4267" s="37" t="s">
        <v>225</v>
      </c>
      <c r="E4267" s="37" t="s">
        <v>193</v>
      </c>
      <c r="F4267" s="37" t="s">
        <v>221</v>
      </c>
      <c r="G4267" s="38" t="str">
        <f t="shared" si="601"/>
        <v>4.4.95.52.87</v>
      </c>
      <c r="H4267" s="23" t="s">
        <v>721</v>
      </c>
      <c r="I4267" s="38" t="str">
        <f t="shared" si="603"/>
        <v>A</v>
      </c>
      <c r="J4267" s="38">
        <f t="shared" si="602"/>
        <v>5</v>
      </c>
      <c r="K4267" s="39" t="s">
        <v>47</v>
      </c>
      <c r="L4267" s="38" t="s">
        <v>770</v>
      </c>
      <c r="M4267" s="38" t="s">
        <v>545</v>
      </c>
      <c r="N4267" s="59" t="s">
        <v>549</v>
      </c>
      <c r="O4267" s="62" t="s">
        <v>554</v>
      </c>
      <c r="T4267" s="6"/>
    </row>
    <row r="4268" spans="2:20" x14ac:dyDescent="0.25">
      <c r="B4268" s="36" t="s">
        <v>227</v>
      </c>
      <c r="C4268" s="37" t="s">
        <v>227</v>
      </c>
      <c r="D4268" s="37" t="s">
        <v>225</v>
      </c>
      <c r="E4268" s="37" t="s">
        <v>193</v>
      </c>
      <c r="F4268" s="37" t="s">
        <v>222</v>
      </c>
      <c r="G4268" s="38" t="str">
        <f t="shared" si="601"/>
        <v>4.4.95.52.89</v>
      </c>
      <c r="H4268" s="23" t="s">
        <v>406</v>
      </c>
      <c r="I4268" s="38" t="str">
        <f t="shared" si="603"/>
        <v>A</v>
      </c>
      <c r="J4268" s="38">
        <f t="shared" si="602"/>
        <v>5</v>
      </c>
      <c r="K4268" s="39" t="s">
        <v>47</v>
      </c>
      <c r="L4268" s="38" t="s">
        <v>770</v>
      </c>
      <c r="M4268" s="38" t="s">
        <v>545</v>
      </c>
      <c r="N4268" s="59" t="s">
        <v>549</v>
      </c>
      <c r="O4268" s="62" t="s">
        <v>554</v>
      </c>
      <c r="T4268" s="6"/>
    </row>
    <row r="4269" spans="2:20" x14ac:dyDescent="0.25">
      <c r="B4269" s="36" t="s">
        <v>227</v>
      </c>
      <c r="C4269" s="37" t="s">
        <v>227</v>
      </c>
      <c r="D4269" s="37" t="s">
        <v>225</v>
      </c>
      <c r="E4269" s="37" t="s">
        <v>193</v>
      </c>
      <c r="F4269" s="37" t="s">
        <v>226</v>
      </c>
      <c r="G4269" s="38" t="str">
        <f t="shared" si="601"/>
        <v>4.4.95.52.96</v>
      </c>
      <c r="H4269" s="23" t="s">
        <v>722</v>
      </c>
      <c r="I4269" s="38" t="str">
        <f t="shared" si="603"/>
        <v>A</v>
      </c>
      <c r="J4269" s="38">
        <f t="shared" si="602"/>
        <v>5</v>
      </c>
      <c r="K4269" s="39" t="s">
        <v>47</v>
      </c>
      <c r="L4269" s="38" t="s">
        <v>770</v>
      </c>
      <c r="M4269" s="38" t="s">
        <v>545</v>
      </c>
      <c r="N4269" s="59" t="s">
        <v>549</v>
      </c>
      <c r="O4269" s="62" t="s">
        <v>554</v>
      </c>
      <c r="T4269" s="6"/>
    </row>
    <row r="4270" spans="2:20" x14ac:dyDescent="0.25">
      <c r="B4270" s="36" t="s">
        <v>227</v>
      </c>
      <c r="C4270" s="37" t="s">
        <v>227</v>
      </c>
      <c r="D4270" s="37" t="s">
        <v>225</v>
      </c>
      <c r="E4270" s="37" t="s">
        <v>193</v>
      </c>
      <c r="F4270" s="37" t="s">
        <v>191</v>
      </c>
      <c r="G4270" s="38" t="str">
        <f t="shared" si="601"/>
        <v>4.4.95.52.99</v>
      </c>
      <c r="H4270" s="23" t="s">
        <v>714</v>
      </c>
      <c r="I4270" s="38" t="str">
        <f t="shared" si="603"/>
        <v>A</v>
      </c>
      <c r="J4270" s="38">
        <f t="shared" si="602"/>
        <v>5</v>
      </c>
      <c r="K4270" s="39" t="s">
        <v>47</v>
      </c>
      <c r="L4270" s="38" t="s">
        <v>770</v>
      </c>
      <c r="M4270" s="38" t="s">
        <v>545</v>
      </c>
      <c r="N4270" s="59" t="s">
        <v>549</v>
      </c>
      <c r="O4270" s="62" t="s">
        <v>554</v>
      </c>
      <c r="T4270" s="6"/>
    </row>
    <row r="4271" spans="2:20" x14ac:dyDescent="0.25">
      <c r="B4271" s="30" t="s">
        <v>227</v>
      </c>
      <c r="C4271" s="31" t="s">
        <v>227</v>
      </c>
      <c r="D4271" s="31" t="s">
        <v>225</v>
      </c>
      <c r="E4271" s="31" t="s">
        <v>199</v>
      </c>
      <c r="F4271" s="31" t="s">
        <v>186</v>
      </c>
      <c r="G4271" s="32" t="str">
        <f t="shared" si="601"/>
        <v>4.4.95.61.00</v>
      </c>
      <c r="H4271" s="41" t="s">
        <v>121</v>
      </c>
      <c r="I4271" s="34" t="str">
        <f t="shared" si="603"/>
        <v>S</v>
      </c>
      <c r="J4271" s="32">
        <f t="shared" si="602"/>
        <v>4</v>
      </c>
      <c r="K4271" s="35" t="s">
        <v>46</v>
      </c>
      <c r="L4271" s="32" t="s">
        <v>770</v>
      </c>
      <c r="M4271" s="32" t="s">
        <v>544</v>
      </c>
      <c r="N4271" s="59" t="s">
        <v>549</v>
      </c>
      <c r="O4271" s="61" t="s">
        <v>554</v>
      </c>
      <c r="T4271" s="6"/>
    </row>
    <row r="4272" spans="2:20" x14ac:dyDescent="0.25">
      <c r="B4272" s="36" t="s">
        <v>227</v>
      </c>
      <c r="C4272" s="37" t="s">
        <v>227</v>
      </c>
      <c r="D4272" s="37" t="s">
        <v>225</v>
      </c>
      <c r="E4272" s="37" t="s">
        <v>199</v>
      </c>
      <c r="F4272" s="37" t="s">
        <v>173</v>
      </c>
      <c r="G4272" s="38" t="str">
        <f t="shared" si="601"/>
        <v>4.4.95.61.01</v>
      </c>
      <c r="H4272" s="23" t="s">
        <v>723</v>
      </c>
      <c r="I4272" s="38" t="str">
        <f t="shared" si="603"/>
        <v>A</v>
      </c>
      <c r="J4272" s="38">
        <f t="shared" si="602"/>
        <v>5</v>
      </c>
      <c r="K4272" s="39" t="s">
        <v>47</v>
      </c>
      <c r="L4272" s="38" t="s">
        <v>770</v>
      </c>
      <c r="M4272" s="38" t="s">
        <v>545</v>
      </c>
      <c r="N4272" s="59" t="s">
        <v>549</v>
      </c>
      <c r="O4272" s="62" t="s">
        <v>554</v>
      </c>
      <c r="T4272" s="6"/>
    </row>
    <row r="4273" spans="2:20" x14ac:dyDescent="0.25">
      <c r="B4273" s="36" t="s">
        <v>227</v>
      </c>
      <c r="C4273" s="37" t="s">
        <v>227</v>
      </c>
      <c r="D4273" s="37" t="s">
        <v>225</v>
      </c>
      <c r="E4273" s="37" t="s">
        <v>199</v>
      </c>
      <c r="F4273" s="37" t="s">
        <v>138</v>
      </c>
      <c r="G4273" s="38" t="str">
        <f t="shared" si="601"/>
        <v>4.4.95.61.02</v>
      </c>
      <c r="H4273" s="23" t="s">
        <v>729</v>
      </c>
      <c r="I4273" s="38" t="str">
        <f t="shared" si="603"/>
        <v>A</v>
      </c>
      <c r="J4273" s="38">
        <f t="shared" si="602"/>
        <v>5</v>
      </c>
      <c r="K4273" s="39" t="s">
        <v>47</v>
      </c>
      <c r="L4273" s="38" t="s">
        <v>770</v>
      </c>
      <c r="M4273" s="38" t="s">
        <v>545</v>
      </c>
      <c r="N4273" s="59" t="s">
        <v>549</v>
      </c>
      <c r="O4273" s="62" t="s">
        <v>554</v>
      </c>
      <c r="T4273" s="6"/>
    </row>
    <row r="4274" spans="2:20" x14ac:dyDescent="0.25">
      <c r="B4274" s="36" t="s">
        <v>227</v>
      </c>
      <c r="C4274" s="37" t="s">
        <v>227</v>
      </c>
      <c r="D4274" s="37" t="s">
        <v>225</v>
      </c>
      <c r="E4274" s="37" t="s">
        <v>199</v>
      </c>
      <c r="F4274" s="37" t="s">
        <v>139</v>
      </c>
      <c r="G4274" s="38" t="str">
        <f t="shared" si="601"/>
        <v>4.4.95.61.03</v>
      </c>
      <c r="H4274" s="23" t="s">
        <v>724</v>
      </c>
      <c r="I4274" s="38" t="str">
        <f t="shared" si="603"/>
        <v>A</v>
      </c>
      <c r="J4274" s="38">
        <f t="shared" si="602"/>
        <v>5</v>
      </c>
      <c r="K4274" s="39" t="s">
        <v>47</v>
      </c>
      <c r="L4274" s="38" t="s">
        <v>770</v>
      </c>
      <c r="M4274" s="38" t="s">
        <v>545</v>
      </c>
      <c r="N4274" s="59" t="s">
        <v>549</v>
      </c>
      <c r="O4274" s="62" t="s">
        <v>554</v>
      </c>
      <c r="T4274" s="6"/>
    </row>
    <row r="4275" spans="2:20" x14ac:dyDescent="0.25">
      <c r="B4275" s="36" t="s">
        <v>227</v>
      </c>
      <c r="C4275" s="37" t="s">
        <v>227</v>
      </c>
      <c r="D4275" s="37" t="s">
        <v>225</v>
      </c>
      <c r="E4275" s="37" t="s">
        <v>199</v>
      </c>
      <c r="F4275" s="37" t="s">
        <v>140</v>
      </c>
      <c r="G4275" s="38" t="str">
        <f t="shared" si="601"/>
        <v>4.4.95.61.04</v>
      </c>
      <c r="H4275" s="23" t="s">
        <v>799</v>
      </c>
      <c r="I4275" s="38" t="str">
        <f t="shared" si="603"/>
        <v>A</v>
      </c>
      <c r="J4275" s="38">
        <f t="shared" si="602"/>
        <v>5</v>
      </c>
      <c r="K4275" s="39" t="s">
        <v>47</v>
      </c>
      <c r="L4275" s="38" t="s">
        <v>770</v>
      </c>
      <c r="M4275" s="38" t="s">
        <v>545</v>
      </c>
      <c r="N4275" s="59" t="s">
        <v>549</v>
      </c>
      <c r="O4275" s="62" t="s">
        <v>554</v>
      </c>
      <c r="T4275" s="6"/>
    </row>
    <row r="4276" spans="2:20" x14ac:dyDescent="0.25">
      <c r="B4276" s="36" t="s">
        <v>227</v>
      </c>
      <c r="C4276" s="37" t="s">
        <v>227</v>
      </c>
      <c r="D4276" s="37" t="s">
        <v>225</v>
      </c>
      <c r="E4276" s="37" t="s">
        <v>199</v>
      </c>
      <c r="F4276" s="37" t="s">
        <v>142</v>
      </c>
      <c r="G4276" s="38" t="str">
        <f t="shared" si="601"/>
        <v>4.4.95.61.06</v>
      </c>
      <c r="H4276" s="23" t="s">
        <v>725</v>
      </c>
      <c r="I4276" s="38" t="str">
        <f t="shared" si="603"/>
        <v>A</v>
      </c>
      <c r="J4276" s="38">
        <f t="shared" si="602"/>
        <v>5</v>
      </c>
      <c r="K4276" s="39" t="s">
        <v>47</v>
      </c>
      <c r="L4276" s="38" t="s">
        <v>770</v>
      </c>
      <c r="M4276" s="38" t="s">
        <v>545</v>
      </c>
      <c r="N4276" s="59" t="s">
        <v>549</v>
      </c>
      <c r="O4276" s="62" t="s">
        <v>554</v>
      </c>
      <c r="T4276" s="6"/>
    </row>
    <row r="4277" spans="2:20" x14ac:dyDescent="0.25">
      <c r="B4277" s="36" t="s">
        <v>227</v>
      </c>
      <c r="C4277" s="37" t="s">
        <v>227</v>
      </c>
      <c r="D4277" s="37" t="s">
        <v>225</v>
      </c>
      <c r="E4277" s="37" t="s">
        <v>199</v>
      </c>
      <c r="F4277" s="37" t="s">
        <v>143</v>
      </c>
      <c r="G4277" s="38" t="str">
        <f t="shared" si="601"/>
        <v>4.4.95.61.07</v>
      </c>
      <c r="H4277" s="23" t="s">
        <v>726</v>
      </c>
      <c r="I4277" s="38" t="str">
        <f t="shared" si="603"/>
        <v>A</v>
      </c>
      <c r="J4277" s="38">
        <f t="shared" si="602"/>
        <v>5</v>
      </c>
      <c r="K4277" s="39" t="s">
        <v>47</v>
      </c>
      <c r="L4277" s="38" t="s">
        <v>770</v>
      </c>
      <c r="M4277" s="38" t="s">
        <v>545</v>
      </c>
      <c r="N4277" s="59" t="s">
        <v>549</v>
      </c>
      <c r="O4277" s="62" t="s">
        <v>554</v>
      </c>
      <c r="T4277" s="6"/>
    </row>
    <row r="4278" spans="2:20" x14ac:dyDescent="0.25">
      <c r="B4278" s="36" t="s">
        <v>227</v>
      </c>
      <c r="C4278" s="37" t="s">
        <v>227</v>
      </c>
      <c r="D4278" s="37" t="s">
        <v>225</v>
      </c>
      <c r="E4278" s="37" t="s">
        <v>199</v>
      </c>
      <c r="F4278" s="37" t="s">
        <v>144</v>
      </c>
      <c r="G4278" s="38" t="str">
        <f t="shared" si="601"/>
        <v>4.4.95.61.08</v>
      </c>
      <c r="H4278" s="23" t="s">
        <v>727</v>
      </c>
      <c r="I4278" s="38" t="str">
        <f t="shared" si="603"/>
        <v>A</v>
      </c>
      <c r="J4278" s="38">
        <f t="shared" si="602"/>
        <v>5</v>
      </c>
      <c r="K4278" s="39" t="s">
        <v>47</v>
      </c>
      <c r="L4278" s="38" t="s">
        <v>770</v>
      </c>
      <c r="M4278" s="38" t="s">
        <v>545</v>
      </c>
      <c r="N4278" s="59" t="s">
        <v>549</v>
      </c>
      <c r="O4278" s="62" t="s">
        <v>554</v>
      </c>
      <c r="T4278" s="6"/>
    </row>
    <row r="4279" spans="2:20" x14ac:dyDescent="0.25">
      <c r="B4279" s="36" t="s">
        <v>227</v>
      </c>
      <c r="C4279" s="37" t="s">
        <v>227</v>
      </c>
      <c r="D4279" s="37" t="s">
        <v>225</v>
      </c>
      <c r="E4279" s="37" t="s">
        <v>199</v>
      </c>
      <c r="F4279" s="37" t="s">
        <v>185</v>
      </c>
      <c r="G4279" s="38" t="str">
        <f t="shared" si="601"/>
        <v>4.4.95.61.92</v>
      </c>
      <c r="H4279" s="23" t="s">
        <v>730</v>
      </c>
      <c r="I4279" s="38" t="str">
        <f t="shared" si="603"/>
        <v>A</v>
      </c>
      <c r="J4279" s="38">
        <f t="shared" si="602"/>
        <v>5</v>
      </c>
      <c r="K4279" s="39" t="s">
        <v>47</v>
      </c>
      <c r="L4279" s="38" t="s">
        <v>770</v>
      </c>
      <c r="M4279" s="38" t="s">
        <v>545</v>
      </c>
      <c r="N4279" s="59" t="s">
        <v>549</v>
      </c>
      <c r="O4279" s="62" t="s">
        <v>554</v>
      </c>
      <c r="T4279" s="6"/>
    </row>
    <row r="4280" spans="2:20" x14ac:dyDescent="0.25">
      <c r="B4280" s="36" t="s">
        <v>227</v>
      </c>
      <c r="C4280" s="37" t="s">
        <v>227</v>
      </c>
      <c r="D4280" s="37" t="s">
        <v>225</v>
      </c>
      <c r="E4280" s="37" t="s">
        <v>199</v>
      </c>
      <c r="F4280" s="37" t="s">
        <v>191</v>
      </c>
      <c r="G4280" s="38" t="str">
        <f t="shared" si="601"/>
        <v>4.4.95.61.99</v>
      </c>
      <c r="H4280" s="23" t="s">
        <v>728</v>
      </c>
      <c r="I4280" s="38" t="str">
        <f t="shared" si="603"/>
        <v>A</v>
      </c>
      <c r="J4280" s="38">
        <f t="shared" si="602"/>
        <v>5</v>
      </c>
      <c r="K4280" s="39" t="s">
        <v>47</v>
      </c>
      <c r="L4280" s="38" t="s">
        <v>770</v>
      </c>
      <c r="M4280" s="38" t="s">
        <v>545</v>
      </c>
      <c r="N4280" s="59" t="s">
        <v>549</v>
      </c>
      <c r="O4280" s="62" t="s">
        <v>554</v>
      </c>
      <c r="T4280" s="6"/>
    </row>
    <row r="4281" spans="2:20" x14ac:dyDescent="0.25">
      <c r="B4281" s="30" t="s">
        <v>227</v>
      </c>
      <c r="C4281" s="31" t="s">
        <v>227</v>
      </c>
      <c r="D4281" s="31" t="s">
        <v>225</v>
      </c>
      <c r="E4281" s="31" t="s">
        <v>233</v>
      </c>
      <c r="F4281" s="31" t="s">
        <v>186</v>
      </c>
      <c r="G4281" s="32" t="str">
        <f t="shared" si="601"/>
        <v>4.4.95.91.00</v>
      </c>
      <c r="H4281" s="41" t="s">
        <v>56</v>
      </c>
      <c r="I4281" s="34" t="str">
        <f t="shared" si="603"/>
        <v>S</v>
      </c>
      <c r="J4281" s="32">
        <f t="shared" si="602"/>
        <v>4</v>
      </c>
      <c r="K4281" s="35" t="s">
        <v>46</v>
      </c>
      <c r="L4281" s="32" t="s">
        <v>770</v>
      </c>
      <c r="M4281" s="32" t="s">
        <v>544</v>
      </c>
      <c r="N4281" s="59" t="s">
        <v>549</v>
      </c>
      <c r="O4281" s="61" t="s">
        <v>554</v>
      </c>
      <c r="T4281" s="6"/>
    </row>
    <row r="4282" spans="2:20" x14ac:dyDescent="0.25">
      <c r="B4282" s="36" t="s">
        <v>227</v>
      </c>
      <c r="C4282" s="37" t="s">
        <v>227</v>
      </c>
      <c r="D4282" s="37" t="s">
        <v>225</v>
      </c>
      <c r="E4282" s="37" t="s">
        <v>233</v>
      </c>
      <c r="F4282" s="37" t="s">
        <v>191</v>
      </c>
      <c r="G4282" s="38" t="str">
        <f t="shared" si="601"/>
        <v>4.4.95.91.99</v>
      </c>
      <c r="H4282" s="23" t="s">
        <v>456</v>
      </c>
      <c r="I4282" s="38" t="str">
        <f t="shared" si="603"/>
        <v>A</v>
      </c>
      <c r="J4282" s="38">
        <f t="shared" si="602"/>
        <v>5</v>
      </c>
      <c r="K4282" s="39" t="s">
        <v>47</v>
      </c>
      <c r="L4282" s="38" t="s">
        <v>770</v>
      </c>
      <c r="M4282" s="38" t="s">
        <v>545</v>
      </c>
      <c r="N4282" s="59" t="s">
        <v>549</v>
      </c>
      <c r="O4282" s="62" t="s">
        <v>554</v>
      </c>
      <c r="T4282" s="6"/>
    </row>
    <row r="4283" spans="2:20" x14ac:dyDescent="0.25">
      <c r="B4283" s="30" t="s">
        <v>227</v>
      </c>
      <c r="C4283" s="31" t="s">
        <v>227</v>
      </c>
      <c r="D4283" s="31" t="s">
        <v>225</v>
      </c>
      <c r="E4283" s="31" t="s">
        <v>185</v>
      </c>
      <c r="F4283" s="31" t="s">
        <v>186</v>
      </c>
      <c r="G4283" s="32" t="str">
        <f t="shared" si="601"/>
        <v>4.4.95.92.00</v>
      </c>
      <c r="H4283" s="41" t="s">
        <v>59</v>
      </c>
      <c r="I4283" s="34" t="str">
        <f t="shared" si="603"/>
        <v>S</v>
      </c>
      <c r="J4283" s="32">
        <f t="shared" si="602"/>
        <v>4</v>
      </c>
      <c r="K4283" s="35" t="s">
        <v>46</v>
      </c>
      <c r="L4283" s="32" t="s">
        <v>770</v>
      </c>
      <c r="M4283" s="32" t="s">
        <v>544</v>
      </c>
      <c r="N4283" s="59" t="s">
        <v>549</v>
      </c>
      <c r="O4283" s="61" t="s">
        <v>554</v>
      </c>
      <c r="T4283" s="6"/>
    </row>
    <row r="4284" spans="2:20" x14ac:dyDescent="0.25">
      <c r="B4284" s="36" t="s">
        <v>227</v>
      </c>
      <c r="C4284" s="37" t="s">
        <v>227</v>
      </c>
      <c r="D4284" s="37" t="s">
        <v>225</v>
      </c>
      <c r="E4284" s="37" t="s">
        <v>185</v>
      </c>
      <c r="F4284" s="37" t="s">
        <v>191</v>
      </c>
      <c r="G4284" s="38" t="str">
        <f t="shared" si="601"/>
        <v>4.4.95.92.99</v>
      </c>
      <c r="H4284" s="23" t="s">
        <v>62</v>
      </c>
      <c r="I4284" s="38" t="str">
        <f t="shared" si="603"/>
        <v>A</v>
      </c>
      <c r="J4284" s="38">
        <f t="shared" si="602"/>
        <v>5</v>
      </c>
      <c r="K4284" s="39" t="s">
        <v>47</v>
      </c>
      <c r="L4284" s="38" t="s">
        <v>770</v>
      </c>
      <c r="M4284" s="38" t="s">
        <v>545</v>
      </c>
      <c r="N4284" s="59" t="s">
        <v>549</v>
      </c>
      <c r="O4284" s="62" t="s">
        <v>554</v>
      </c>
      <c r="T4284" s="6"/>
    </row>
    <row r="4285" spans="2:20" x14ac:dyDescent="0.25">
      <c r="B4285" s="30" t="s">
        <v>227</v>
      </c>
      <c r="C4285" s="31" t="s">
        <v>227</v>
      </c>
      <c r="D4285" s="31" t="s">
        <v>225</v>
      </c>
      <c r="E4285" s="31" t="s">
        <v>223</v>
      </c>
      <c r="F4285" s="31" t="s">
        <v>186</v>
      </c>
      <c r="G4285" s="32" t="str">
        <f t="shared" si="601"/>
        <v>4.4.95.93.00</v>
      </c>
      <c r="H4285" s="41" t="s">
        <v>9</v>
      </c>
      <c r="I4285" s="34" t="str">
        <f t="shared" si="603"/>
        <v>S</v>
      </c>
      <c r="J4285" s="32">
        <f t="shared" si="602"/>
        <v>4</v>
      </c>
      <c r="K4285" s="35" t="s">
        <v>46</v>
      </c>
      <c r="L4285" s="32" t="s">
        <v>770</v>
      </c>
      <c r="M4285" s="32" t="s">
        <v>544</v>
      </c>
      <c r="N4285" s="59" t="s">
        <v>549</v>
      </c>
      <c r="O4285" s="61" t="s">
        <v>554</v>
      </c>
      <c r="T4285" s="6"/>
    </row>
    <row r="4286" spans="2:20" x14ac:dyDescent="0.25">
      <c r="B4286" s="36" t="s">
        <v>227</v>
      </c>
      <c r="C4286" s="37" t="s">
        <v>227</v>
      </c>
      <c r="D4286" s="37" t="s">
        <v>225</v>
      </c>
      <c r="E4286" s="37" t="s">
        <v>223</v>
      </c>
      <c r="F4286" s="37" t="s">
        <v>173</v>
      </c>
      <c r="G4286" s="38" t="str">
        <f t="shared" si="601"/>
        <v>4.4.95.93.01</v>
      </c>
      <c r="H4286" s="23" t="s">
        <v>505</v>
      </c>
      <c r="I4286" s="38" t="str">
        <f t="shared" si="603"/>
        <v>A</v>
      </c>
      <c r="J4286" s="38">
        <f t="shared" si="602"/>
        <v>5</v>
      </c>
      <c r="K4286" s="39" t="s">
        <v>47</v>
      </c>
      <c r="L4286" s="38" t="s">
        <v>770</v>
      </c>
      <c r="M4286" s="38" t="s">
        <v>545</v>
      </c>
      <c r="N4286" s="59" t="s">
        <v>549</v>
      </c>
      <c r="O4286" s="62" t="s">
        <v>554</v>
      </c>
      <c r="T4286" s="6"/>
    </row>
    <row r="4287" spans="2:20" x14ac:dyDescent="0.25">
      <c r="B4287" s="36" t="s">
        <v>227</v>
      </c>
      <c r="C4287" s="37" t="s">
        <v>227</v>
      </c>
      <c r="D4287" s="37" t="s">
        <v>225</v>
      </c>
      <c r="E4287" s="37" t="s">
        <v>223</v>
      </c>
      <c r="F4287" s="37" t="s">
        <v>138</v>
      </c>
      <c r="G4287" s="38" t="str">
        <f t="shared" si="601"/>
        <v>4.4.95.93.02</v>
      </c>
      <c r="H4287" s="23" t="s">
        <v>506</v>
      </c>
      <c r="I4287" s="38" t="str">
        <f t="shared" si="603"/>
        <v>A</v>
      </c>
      <c r="J4287" s="38">
        <f t="shared" si="602"/>
        <v>5</v>
      </c>
      <c r="K4287" s="39" t="s">
        <v>47</v>
      </c>
      <c r="L4287" s="38" t="s">
        <v>770</v>
      </c>
      <c r="M4287" s="38" t="s">
        <v>545</v>
      </c>
      <c r="N4287" s="59" t="s">
        <v>549</v>
      </c>
      <c r="O4287" s="62" t="s">
        <v>554</v>
      </c>
      <c r="T4287" s="6"/>
    </row>
    <row r="4288" spans="2:20" x14ac:dyDescent="0.25">
      <c r="B4288" s="36" t="s">
        <v>227</v>
      </c>
      <c r="C4288" s="37" t="s">
        <v>227</v>
      </c>
      <c r="D4288" s="37" t="s">
        <v>225</v>
      </c>
      <c r="E4288" s="37" t="s">
        <v>223</v>
      </c>
      <c r="F4288" s="37" t="s">
        <v>191</v>
      </c>
      <c r="G4288" s="38" t="str">
        <f t="shared" si="601"/>
        <v>4.4.95.93.99</v>
      </c>
      <c r="H4288" s="23" t="s">
        <v>509</v>
      </c>
      <c r="I4288" s="38" t="str">
        <f t="shared" si="603"/>
        <v>A</v>
      </c>
      <c r="J4288" s="38">
        <f t="shared" si="602"/>
        <v>5</v>
      </c>
      <c r="K4288" s="39" t="s">
        <v>47</v>
      </c>
      <c r="L4288" s="38" t="s">
        <v>770</v>
      </c>
      <c r="M4288" s="38" t="s">
        <v>545</v>
      </c>
      <c r="N4288" s="59" t="s">
        <v>549</v>
      </c>
      <c r="O4288" s="62" t="s">
        <v>554</v>
      </c>
      <c r="T4288" s="6"/>
    </row>
    <row r="4289" spans="2:20" ht="30" x14ac:dyDescent="0.25">
      <c r="B4289" s="30" t="s">
        <v>227</v>
      </c>
      <c r="C4289" s="31" t="s">
        <v>227</v>
      </c>
      <c r="D4289" s="31" t="s">
        <v>226</v>
      </c>
      <c r="E4289" s="31" t="s">
        <v>186</v>
      </c>
      <c r="F4289" s="31" t="s">
        <v>186</v>
      </c>
      <c r="G4289" s="32" t="str">
        <f t="shared" si="601"/>
        <v>4.4.96.00.00</v>
      </c>
      <c r="H4289" s="41" t="s">
        <v>662</v>
      </c>
      <c r="I4289" s="32" t="str">
        <f t="shared" si="603"/>
        <v>S</v>
      </c>
      <c r="J4289" s="32">
        <f t="shared" si="602"/>
        <v>3</v>
      </c>
      <c r="K4289" s="35" t="s">
        <v>43</v>
      </c>
      <c r="L4289" s="38" t="s">
        <v>770</v>
      </c>
      <c r="M4289" s="32" t="s">
        <v>544</v>
      </c>
      <c r="N4289" s="59" t="s">
        <v>549</v>
      </c>
      <c r="O4289" s="61" t="s">
        <v>554</v>
      </c>
      <c r="T4289" s="6"/>
    </row>
    <row r="4290" spans="2:20" x14ac:dyDescent="0.25">
      <c r="B4290" s="30" t="s">
        <v>227</v>
      </c>
      <c r="C4290" s="31" t="s">
        <v>227</v>
      </c>
      <c r="D4290" s="31" t="s">
        <v>226</v>
      </c>
      <c r="E4290" s="31" t="s">
        <v>137</v>
      </c>
      <c r="F4290" s="31" t="s">
        <v>186</v>
      </c>
      <c r="G4290" s="32" t="str">
        <f t="shared" si="601"/>
        <v>4.4.96.30.00</v>
      </c>
      <c r="H4290" s="33" t="s">
        <v>3</v>
      </c>
      <c r="I4290" s="34" t="str">
        <f t="shared" si="603"/>
        <v>S</v>
      </c>
      <c r="J4290" s="32">
        <f t="shared" si="602"/>
        <v>4</v>
      </c>
      <c r="K4290" s="35" t="s">
        <v>46</v>
      </c>
      <c r="L4290" s="32" t="s">
        <v>770</v>
      </c>
      <c r="M4290" s="32" t="s">
        <v>545</v>
      </c>
      <c r="N4290" s="59" t="s">
        <v>549</v>
      </c>
      <c r="O4290" s="61" t="s">
        <v>554</v>
      </c>
      <c r="T4290" s="6"/>
    </row>
    <row r="4291" spans="2:20" x14ac:dyDescent="0.25">
      <c r="B4291" s="36" t="s">
        <v>227</v>
      </c>
      <c r="C4291" s="37" t="s">
        <v>227</v>
      </c>
      <c r="D4291" s="37" t="s">
        <v>226</v>
      </c>
      <c r="E4291" s="37" t="s">
        <v>137</v>
      </c>
      <c r="F4291" s="37" t="s">
        <v>173</v>
      </c>
      <c r="G4291" s="38" t="str">
        <f t="shared" si="601"/>
        <v>4.4.96.30.01</v>
      </c>
      <c r="H4291" s="23" t="s">
        <v>93</v>
      </c>
      <c r="I4291" s="38" t="str">
        <f t="shared" si="603"/>
        <v>A</v>
      </c>
      <c r="J4291" s="38">
        <f t="shared" si="602"/>
        <v>5</v>
      </c>
      <c r="K4291" s="39" t="s">
        <v>47</v>
      </c>
      <c r="L4291" s="38" t="s">
        <v>770</v>
      </c>
      <c r="M4291" s="38" t="s">
        <v>545</v>
      </c>
      <c r="N4291" s="59" t="s">
        <v>549</v>
      </c>
      <c r="O4291" s="62" t="s">
        <v>554</v>
      </c>
      <c r="T4291" s="6"/>
    </row>
    <row r="4292" spans="2:20" x14ac:dyDescent="0.25">
      <c r="B4292" s="36" t="s">
        <v>227</v>
      </c>
      <c r="C4292" s="37" t="s">
        <v>227</v>
      </c>
      <c r="D4292" s="37" t="s">
        <v>226</v>
      </c>
      <c r="E4292" s="37" t="s">
        <v>137</v>
      </c>
      <c r="F4292" s="37" t="s">
        <v>138</v>
      </c>
      <c r="G4292" s="38" t="str">
        <f t="shared" si="601"/>
        <v>4.4.96.30.02</v>
      </c>
      <c r="H4292" s="39" t="s">
        <v>259</v>
      </c>
      <c r="I4292" s="38" t="str">
        <f t="shared" si="603"/>
        <v>A</v>
      </c>
      <c r="J4292" s="38">
        <f t="shared" si="602"/>
        <v>5</v>
      </c>
      <c r="K4292" s="39" t="s">
        <v>47</v>
      </c>
      <c r="L4292" s="38" t="s">
        <v>770</v>
      </c>
      <c r="M4292" s="38" t="s">
        <v>545</v>
      </c>
      <c r="N4292" s="59" t="s">
        <v>549</v>
      </c>
      <c r="O4292" s="62" t="s">
        <v>554</v>
      </c>
      <c r="T4292" s="6"/>
    </row>
    <row r="4293" spans="2:20" x14ac:dyDescent="0.25">
      <c r="B4293" s="36" t="s">
        <v>227</v>
      </c>
      <c r="C4293" s="37" t="s">
        <v>227</v>
      </c>
      <c r="D4293" s="37" t="s">
        <v>226</v>
      </c>
      <c r="E4293" s="37" t="s">
        <v>137</v>
      </c>
      <c r="F4293" s="37" t="s">
        <v>139</v>
      </c>
      <c r="G4293" s="38" t="str">
        <f t="shared" si="601"/>
        <v>4.4.96.30.03</v>
      </c>
      <c r="H4293" s="39" t="s">
        <v>260</v>
      </c>
      <c r="I4293" s="38" t="str">
        <f t="shared" si="603"/>
        <v>A</v>
      </c>
      <c r="J4293" s="38">
        <f t="shared" si="602"/>
        <v>5</v>
      </c>
      <c r="K4293" s="39" t="s">
        <v>47</v>
      </c>
      <c r="L4293" s="38" t="s">
        <v>770</v>
      </c>
      <c r="M4293" s="38" t="s">
        <v>545</v>
      </c>
      <c r="N4293" s="59" t="s">
        <v>549</v>
      </c>
      <c r="O4293" s="62" t="s">
        <v>554</v>
      </c>
      <c r="T4293" s="6"/>
    </row>
    <row r="4294" spans="2:20" x14ac:dyDescent="0.25">
      <c r="B4294" s="36" t="s">
        <v>227</v>
      </c>
      <c r="C4294" s="37" t="s">
        <v>227</v>
      </c>
      <c r="D4294" s="37" t="s">
        <v>226</v>
      </c>
      <c r="E4294" s="37" t="s">
        <v>137</v>
      </c>
      <c r="F4294" s="37" t="s">
        <v>140</v>
      </c>
      <c r="G4294" s="38" t="str">
        <f t="shared" si="601"/>
        <v>4.4.96.30.04</v>
      </c>
      <c r="H4294" s="39" t="s">
        <v>261</v>
      </c>
      <c r="I4294" s="38" t="str">
        <f t="shared" si="603"/>
        <v>A</v>
      </c>
      <c r="J4294" s="38">
        <f t="shared" si="602"/>
        <v>5</v>
      </c>
      <c r="K4294" s="39" t="s">
        <v>47</v>
      </c>
      <c r="L4294" s="38" t="s">
        <v>770</v>
      </c>
      <c r="M4294" s="38" t="s">
        <v>545</v>
      </c>
      <c r="N4294" s="59" t="s">
        <v>549</v>
      </c>
      <c r="O4294" s="62" t="s">
        <v>554</v>
      </c>
      <c r="T4294" s="6"/>
    </row>
    <row r="4295" spans="2:20" x14ac:dyDescent="0.25">
      <c r="B4295" s="36" t="s">
        <v>227</v>
      </c>
      <c r="C4295" s="37" t="s">
        <v>227</v>
      </c>
      <c r="D4295" s="37" t="s">
        <v>226</v>
      </c>
      <c r="E4295" s="37" t="s">
        <v>137</v>
      </c>
      <c r="F4295" s="37" t="s">
        <v>141</v>
      </c>
      <c r="G4295" s="38" t="str">
        <f t="shared" si="601"/>
        <v>4.4.96.30.05</v>
      </c>
      <c r="H4295" s="39" t="s">
        <v>262</v>
      </c>
      <c r="I4295" s="38" t="str">
        <f t="shared" si="603"/>
        <v>A</v>
      </c>
      <c r="J4295" s="38">
        <f t="shared" si="602"/>
        <v>5</v>
      </c>
      <c r="K4295" s="39" t="s">
        <v>47</v>
      </c>
      <c r="L4295" s="38" t="s">
        <v>770</v>
      </c>
      <c r="M4295" s="38" t="s">
        <v>545</v>
      </c>
      <c r="N4295" s="59" t="s">
        <v>549</v>
      </c>
      <c r="O4295" s="62" t="s">
        <v>554</v>
      </c>
      <c r="T4295" s="6"/>
    </row>
    <row r="4296" spans="2:20" x14ac:dyDescent="0.25">
      <c r="B4296" s="36" t="s">
        <v>227</v>
      </c>
      <c r="C4296" s="37" t="s">
        <v>227</v>
      </c>
      <c r="D4296" s="37" t="s">
        <v>226</v>
      </c>
      <c r="E4296" s="37" t="s">
        <v>137</v>
      </c>
      <c r="F4296" s="37" t="s">
        <v>142</v>
      </c>
      <c r="G4296" s="38" t="str">
        <f t="shared" si="601"/>
        <v>4.4.96.30.06</v>
      </c>
      <c r="H4296" s="39" t="s">
        <v>263</v>
      </c>
      <c r="I4296" s="38" t="str">
        <f t="shared" si="603"/>
        <v>A</v>
      </c>
      <c r="J4296" s="38">
        <f t="shared" si="602"/>
        <v>5</v>
      </c>
      <c r="K4296" s="39" t="s">
        <v>47</v>
      </c>
      <c r="L4296" s="38" t="s">
        <v>770</v>
      </c>
      <c r="M4296" s="38" t="s">
        <v>545</v>
      </c>
      <c r="N4296" s="59" t="s">
        <v>549</v>
      </c>
      <c r="O4296" s="62" t="s">
        <v>554</v>
      </c>
      <c r="T4296" s="6"/>
    </row>
    <row r="4297" spans="2:20" x14ac:dyDescent="0.25">
      <c r="B4297" s="36" t="s">
        <v>227</v>
      </c>
      <c r="C4297" s="37" t="s">
        <v>227</v>
      </c>
      <c r="D4297" s="37" t="s">
        <v>226</v>
      </c>
      <c r="E4297" s="37" t="s">
        <v>137</v>
      </c>
      <c r="F4297" s="37" t="s">
        <v>143</v>
      </c>
      <c r="G4297" s="38" t="str">
        <f t="shared" ref="G4297:G4360" si="604">B4297&amp;"."&amp;C4297&amp;"."&amp;D4297&amp;"."&amp;E4297&amp;"."&amp;F4297</f>
        <v>4.4.96.30.07</v>
      </c>
      <c r="H4297" s="39" t="s">
        <v>264</v>
      </c>
      <c r="I4297" s="38" t="str">
        <f t="shared" si="603"/>
        <v>A</v>
      </c>
      <c r="J4297" s="38">
        <f t="shared" ref="J4297:J4360" si="605">IF( (VALUE(F4297) &gt; 0), 5,IF( (VALUE(E4297) &gt; 0), 4,IF( (VALUE(D4297) &gt; 0), 3,IF( (VALUE(C4297) &gt; 0), 2,1))))</f>
        <v>5</v>
      </c>
      <c r="K4297" s="39" t="s">
        <v>47</v>
      </c>
      <c r="L4297" s="38" t="s">
        <v>770</v>
      </c>
      <c r="M4297" s="38" t="s">
        <v>545</v>
      </c>
      <c r="N4297" s="59" t="s">
        <v>549</v>
      </c>
      <c r="O4297" s="62" t="s">
        <v>554</v>
      </c>
      <c r="T4297" s="6"/>
    </row>
    <row r="4298" spans="2:20" x14ac:dyDescent="0.25">
      <c r="B4298" s="36" t="s">
        <v>227</v>
      </c>
      <c r="C4298" s="37" t="s">
        <v>227</v>
      </c>
      <c r="D4298" s="37" t="s">
        <v>226</v>
      </c>
      <c r="E4298" s="37" t="s">
        <v>137</v>
      </c>
      <c r="F4298" s="37" t="s">
        <v>144</v>
      </c>
      <c r="G4298" s="38" t="str">
        <f t="shared" si="604"/>
        <v>4.4.96.30.08</v>
      </c>
      <c r="H4298" s="39" t="s">
        <v>265</v>
      </c>
      <c r="I4298" s="38" t="str">
        <f t="shared" si="603"/>
        <v>A</v>
      </c>
      <c r="J4298" s="38">
        <f t="shared" si="605"/>
        <v>5</v>
      </c>
      <c r="K4298" s="39" t="s">
        <v>47</v>
      </c>
      <c r="L4298" s="38" t="s">
        <v>770</v>
      </c>
      <c r="M4298" s="38" t="s">
        <v>545</v>
      </c>
      <c r="N4298" s="59" t="s">
        <v>549</v>
      </c>
      <c r="O4298" s="62" t="s">
        <v>554</v>
      </c>
      <c r="T4298" s="6"/>
    </row>
    <row r="4299" spans="2:20" x14ac:dyDescent="0.25">
      <c r="B4299" s="36" t="s">
        <v>227</v>
      </c>
      <c r="C4299" s="37" t="s">
        <v>227</v>
      </c>
      <c r="D4299" s="37" t="s">
        <v>226</v>
      </c>
      <c r="E4299" s="37" t="s">
        <v>137</v>
      </c>
      <c r="F4299" s="37" t="s">
        <v>174</v>
      </c>
      <c r="G4299" s="38" t="str">
        <f t="shared" si="604"/>
        <v>4.4.96.30.09</v>
      </c>
      <c r="H4299" s="23" t="s">
        <v>812</v>
      </c>
      <c r="I4299" s="38" t="str">
        <f t="shared" si="603"/>
        <v>A</v>
      </c>
      <c r="J4299" s="38">
        <f t="shared" si="605"/>
        <v>5</v>
      </c>
      <c r="K4299" s="39" t="s">
        <v>47</v>
      </c>
      <c r="L4299" s="38" t="s">
        <v>771</v>
      </c>
      <c r="M4299" s="38" t="s">
        <v>545</v>
      </c>
      <c r="N4299" s="67" t="s">
        <v>814</v>
      </c>
      <c r="O4299" s="62" t="s">
        <v>805</v>
      </c>
      <c r="T4299" s="6"/>
    </row>
    <row r="4300" spans="2:20" x14ac:dyDescent="0.25">
      <c r="B4300" s="36" t="s">
        <v>227</v>
      </c>
      <c r="C4300" s="37" t="s">
        <v>227</v>
      </c>
      <c r="D4300" s="37" t="s">
        <v>226</v>
      </c>
      <c r="E4300" s="37" t="s">
        <v>137</v>
      </c>
      <c r="F4300" s="37" t="s">
        <v>183</v>
      </c>
      <c r="G4300" s="38" t="str">
        <f t="shared" si="604"/>
        <v>4.4.96.30.10</v>
      </c>
      <c r="H4300" s="23" t="s">
        <v>810</v>
      </c>
      <c r="I4300" s="38" t="str">
        <f t="shared" ref="I4300:I4363" si="606">IF(J4300&lt;J4301,"S","A")</f>
        <v>A</v>
      </c>
      <c r="J4300" s="38">
        <f t="shared" si="605"/>
        <v>5</v>
      </c>
      <c r="K4300" s="39" t="s">
        <v>47</v>
      </c>
      <c r="L4300" s="38" t="s">
        <v>771</v>
      </c>
      <c r="M4300" s="38" t="s">
        <v>545</v>
      </c>
      <c r="N4300" s="67" t="s">
        <v>814</v>
      </c>
      <c r="O4300" s="62" t="s">
        <v>805</v>
      </c>
      <c r="T4300" s="6"/>
    </row>
    <row r="4301" spans="2:20" x14ac:dyDescent="0.25">
      <c r="B4301" s="36" t="s">
        <v>227</v>
      </c>
      <c r="C4301" s="37" t="s">
        <v>227</v>
      </c>
      <c r="D4301" s="37" t="s">
        <v>226</v>
      </c>
      <c r="E4301" s="37" t="s">
        <v>137</v>
      </c>
      <c r="F4301" s="37" t="s">
        <v>175</v>
      </c>
      <c r="G4301" s="38" t="str">
        <f t="shared" si="604"/>
        <v>4.4.96.30.11</v>
      </c>
      <c r="H4301" s="23" t="s">
        <v>94</v>
      </c>
      <c r="I4301" s="38" t="str">
        <f t="shared" si="606"/>
        <v>A</v>
      </c>
      <c r="J4301" s="38">
        <f t="shared" si="605"/>
        <v>5</v>
      </c>
      <c r="K4301" s="39" t="s">
        <v>47</v>
      </c>
      <c r="L4301" s="38" t="s">
        <v>770</v>
      </c>
      <c r="M4301" s="38" t="s">
        <v>545</v>
      </c>
      <c r="N4301" s="59" t="s">
        <v>549</v>
      </c>
      <c r="O4301" s="62" t="s">
        <v>554</v>
      </c>
      <c r="T4301" s="6"/>
    </row>
    <row r="4302" spans="2:20" x14ac:dyDescent="0.25">
      <c r="B4302" s="36" t="s">
        <v>227</v>
      </c>
      <c r="C4302" s="37" t="s">
        <v>227</v>
      </c>
      <c r="D4302" s="37" t="s">
        <v>226</v>
      </c>
      <c r="E4302" s="37" t="s">
        <v>137</v>
      </c>
      <c r="F4302" s="37" t="s">
        <v>145</v>
      </c>
      <c r="G4302" s="38" t="str">
        <f t="shared" si="604"/>
        <v>4.4.96.30.12</v>
      </c>
      <c r="H4302" s="23" t="s">
        <v>266</v>
      </c>
      <c r="I4302" s="38" t="str">
        <f t="shared" si="606"/>
        <v>A</v>
      </c>
      <c r="J4302" s="38">
        <f t="shared" si="605"/>
        <v>5</v>
      </c>
      <c r="K4302" s="39" t="s">
        <v>47</v>
      </c>
      <c r="L4302" s="38" t="s">
        <v>770</v>
      </c>
      <c r="M4302" s="38" t="s">
        <v>545</v>
      </c>
      <c r="N4302" s="59" t="s">
        <v>549</v>
      </c>
      <c r="O4302" s="62" t="s">
        <v>554</v>
      </c>
      <c r="T4302" s="6"/>
    </row>
    <row r="4303" spans="2:20" x14ac:dyDescent="0.25">
      <c r="B4303" s="36" t="s">
        <v>227</v>
      </c>
      <c r="C4303" s="37" t="s">
        <v>227</v>
      </c>
      <c r="D4303" s="37" t="s">
        <v>226</v>
      </c>
      <c r="E4303" s="37" t="s">
        <v>137</v>
      </c>
      <c r="F4303" s="37" t="s">
        <v>146</v>
      </c>
      <c r="G4303" s="38" t="str">
        <f t="shared" si="604"/>
        <v>4.4.96.30.13</v>
      </c>
      <c r="H4303" s="23" t="s">
        <v>267</v>
      </c>
      <c r="I4303" s="38" t="str">
        <f t="shared" si="606"/>
        <v>A</v>
      </c>
      <c r="J4303" s="38">
        <f t="shared" si="605"/>
        <v>5</v>
      </c>
      <c r="K4303" s="39" t="s">
        <v>47</v>
      </c>
      <c r="L4303" s="38" t="s">
        <v>770</v>
      </c>
      <c r="M4303" s="38" t="s">
        <v>545</v>
      </c>
      <c r="N4303" s="59" t="s">
        <v>549</v>
      </c>
      <c r="O4303" s="62" t="s">
        <v>554</v>
      </c>
      <c r="T4303" s="6"/>
    </row>
    <row r="4304" spans="2:20" x14ac:dyDescent="0.25">
      <c r="B4304" s="36" t="s">
        <v>227</v>
      </c>
      <c r="C4304" s="37" t="s">
        <v>227</v>
      </c>
      <c r="D4304" s="37" t="s">
        <v>226</v>
      </c>
      <c r="E4304" s="37" t="s">
        <v>137</v>
      </c>
      <c r="F4304" s="37" t="s">
        <v>176</v>
      </c>
      <c r="G4304" s="38" t="str">
        <f t="shared" si="604"/>
        <v>4.4.96.30.14</v>
      </c>
      <c r="H4304" s="23" t="s">
        <v>21</v>
      </c>
      <c r="I4304" s="38" t="str">
        <f t="shared" si="606"/>
        <v>A</v>
      </c>
      <c r="J4304" s="38">
        <f t="shared" si="605"/>
        <v>5</v>
      </c>
      <c r="K4304" s="39" t="s">
        <v>47</v>
      </c>
      <c r="L4304" s="38" t="s">
        <v>770</v>
      </c>
      <c r="M4304" s="38" t="s">
        <v>545</v>
      </c>
      <c r="N4304" s="59" t="s">
        <v>549</v>
      </c>
      <c r="O4304" s="62" t="s">
        <v>554</v>
      </c>
      <c r="T4304" s="6"/>
    </row>
    <row r="4305" spans="2:20" x14ac:dyDescent="0.25">
      <c r="B4305" s="36" t="s">
        <v>227</v>
      </c>
      <c r="C4305" s="37" t="s">
        <v>227</v>
      </c>
      <c r="D4305" s="37" t="s">
        <v>226</v>
      </c>
      <c r="E4305" s="37" t="s">
        <v>137</v>
      </c>
      <c r="F4305" s="37" t="s">
        <v>147</v>
      </c>
      <c r="G4305" s="38" t="str">
        <f t="shared" si="604"/>
        <v>4.4.96.30.15</v>
      </c>
      <c r="H4305" s="23" t="s">
        <v>268</v>
      </c>
      <c r="I4305" s="38" t="str">
        <f t="shared" si="606"/>
        <v>A</v>
      </c>
      <c r="J4305" s="38">
        <f t="shared" si="605"/>
        <v>5</v>
      </c>
      <c r="K4305" s="39" t="s">
        <v>47</v>
      </c>
      <c r="L4305" s="38" t="s">
        <v>770</v>
      </c>
      <c r="M4305" s="38" t="s">
        <v>545</v>
      </c>
      <c r="N4305" s="59" t="s">
        <v>549</v>
      </c>
      <c r="O4305" s="62" t="s">
        <v>554</v>
      </c>
      <c r="T4305" s="6"/>
    </row>
    <row r="4306" spans="2:20" x14ac:dyDescent="0.25">
      <c r="B4306" s="36" t="s">
        <v>227</v>
      </c>
      <c r="C4306" s="37" t="s">
        <v>227</v>
      </c>
      <c r="D4306" s="37" t="s">
        <v>226</v>
      </c>
      <c r="E4306" s="37" t="s">
        <v>137</v>
      </c>
      <c r="F4306" s="37" t="s">
        <v>177</v>
      </c>
      <c r="G4306" s="38" t="str">
        <f t="shared" si="604"/>
        <v>4.4.96.30.16</v>
      </c>
      <c r="H4306" s="23" t="s">
        <v>4</v>
      </c>
      <c r="I4306" s="38" t="str">
        <f t="shared" si="606"/>
        <v>A</v>
      </c>
      <c r="J4306" s="38">
        <f t="shared" si="605"/>
        <v>5</v>
      </c>
      <c r="K4306" s="39" t="s">
        <v>47</v>
      </c>
      <c r="L4306" s="38" t="s">
        <v>770</v>
      </c>
      <c r="M4306" s="38" t="s">
        <v>545</v>
      </c>
      <c r="N4306" s="59" t="s">
        <v>549</v>
      </c>
      <c r="O4306" s="62" t="s">
        <v>554</v>
      </c>
      <c r="T4306" s="6"/>
    </row>
    <row r="4307" spans="2:20" x14ac:dyDescent="0.25">
      <c r="B4307" s="36" t="s">
        <v>227</v>
      </c>
      <c r="C4307" s="37" t="s">
        <v>227</v>
      </c>
      <c r="D4307" s="37" t="s">
        <v>226</v>
      </c>
      <c r="E4307" s="37" t="s">
        <v>137</v>
      </c>
      <c r="F4307" s="37" t="s">
        <v>187</v>
      </c>
      <c r="G4307" s="38" t="str">
        <f t="shared" si="604"/>
        <v>4.4.96.30.17</v>
      </c>
      <c r="H4307" s="23" t="s">
        <v>22</v>
      </c>
      <c r="I4307" s="38" t="str">
        <f t="shared" si="606"/>
        <v>A</v>
      </c>
      <c r="J4307" s="38">
        <f t="shared" si="605"/>
        <v>5</v>
      </c>
      <c r="K4307" s="39" t="s">
        <v>47</v>
      </c>
      <c r="L4307" s="38" t="s">
        <v>770</v>
      </c>
      <c r="M4307" s="38" t="s">
        <v>545</v>
      </c>
      <c r="N4307" s="59" t="s">
        <v>549</v>
      </c>
      <c r="O4307" s="62" t="s">
        <v>554</v>
      </c>
      <c r="T4307" s="6"/>
    </row>
    <row r="4308" spans="2:20" x14ac:dyDescent="0.25">
      <c r="B4308" s="36" t="s">
        <v>227</v>
      </c>
      <c r="C4308" s="37" t="s">
        <v>227</v>
      </c>
      <c r="D4308" s="37" t="s">
        <v>226</v>
      </c>
      <c r="E4308" s="37" t="s">
        <v>137</v>
      </c>
      <c r="F4308" s="37" t="s">
        <v>148</v>
      </c>
      <c r="G4308" s="38" t="str">
        <f t="shared" si="604"/>
        <v>4.4.96.30.18</v>
      </c>
      <c r="H4308" s="23" t="s">
        <v>269</v>
      </c>
      <c r="I4308" s="38" t="str">
        <f t="shared" si="606"/>
        <v>A</v>
      </c>
      <c r="J4308" s="38">
        <f t="shared" si="605"/>
        <v>5</v>
      </c>
      <c r="K4308" s="39" t="s">
        <v>47</v>
      </c>
      <c r="L4308" s="38" t="s">
        <v>770</v>
      </c>
      <c r="M4308" s="38" t="s">
        <v>545</v>
      </c>
      <c r="N4308" s="59" t="s">
        <v>549</v>
      </c>
      <c r="O4308" s="62" t="s">
        <v>554</v>
      </c>
      <c r="T4308" s="6"/>
    </row>
    <row r="4309" spans="2:20" x14ac:dyDescent="0.25">
      <c r="B4309" s="36" t="s">
        <v>227</v>
      </c>
      <c r="C4309" s="37" t="s">
        <v>227</v>
      </c>
      <c r="D4309" s="37" t="s">
        <v>226</v>
      </c>
      <c r="E4309" s="37" t="s">
        <v>137</v>
      </c>
      <c r="F4309" s="37" t="s">
        <v>149</v>
      </c>
      <c r="G4309" s="38" t="str">
        <f t="shared" si="604"/>
        <v>4.4.96.30.19</v>
      </c>
      <c r="H4309" s="23" t="s">
        <v>270</v>
      </c>
      <c r="I4309" s="38" t="str">
        <f t="shared" si="606"/>
        <v>A</v>
      </c>
      <c r="J4309" s="38">
        <f t="shared" si="605"/>
        <v>5</v>
      </c>
      <c r="K4309" s="39" t="s">
        <v>47</v>
      </c>
      <c r="L4309" s="38" t="s">
        <v>770</v>
      </c>
      <c r="M4309" s="38" t="s">
        <v>545</v>
      </c>
      <c r="N4309" s="59" t="s">
        <v>549</v>
      </c>
      <c r="O4309" s="62" t="s">
        <v>554</v>
      </c>
      <c r="T4309" s="6"/>
    </row>
    <row r="4310" spans="2:20" x14ac:dyDescent="0.25">
      <c r="B4310" s="36" t="s">
        <v>227</v>
      </c>
      <c r="C4310" s="37" t="s">
        <v>227</v>
      </c>
      <c r="D4310" s="37" t="s">
        <v>226</v>
      </c>
      <c r="E4310" s="37" t="s">
        <v>137</v>
      </c>
      <c r="F4310" s="37" t="s">
        <v>178</v>
      </c>
      <c r="G4310" s="38" t="str">
        <f t="shared" si="604"/>
        <v>4.4.96.30.20</v>
      </c>
      <c r="H4310" s="23" t="s">
        <v>23</v>
      </c>
      <c r="I4310" s="38" t="str">
        <f t="shared" si="606"/>
        <v>A</v>
      </c>
      <c r="J4310" s="38">
        <f t="shared" si="605"/>
        <v>5</v>
      </c>
      <c r="K4310" s="39" t="s">
        <v>47</v>
      </c>
      <c r="L4310" s="38" t="s">
        <v>770</v>
      </c>
      <c r="M4310" s="38" t="s">
        <v>545</v>
      </c>
      <c r="N4310" s="59" t="s">
        <v>549</v>
      </c>
      <c r="O4310" s="62" t="s">
        <v>554</v>
      </c>
      <c r="T4310" s="6"/>
    </row>
    <row r="4311" spans="2:20" x14ac:dyDescent="0.25">
      <c r="B4311" s="36" t="s">
        <v>227</v>
      </c>
      <c r="C4311" s="37" t="s">
        <v>227</v>
      </c>
      <c r="D4311" s="37" t="s">
        <v>226</v>
      </c>
      <c r="E4311" s="37" t="s">
        <v>137</v>
      </c>
      <c r="F4311" s="37" t="s">
        <v>179</v>
      </c>
      <c r="G4311" s="38" t="str">
        <f t="shared" si="604"/>
        <v>4.4.96.30.21</v>
      </c>
      <c r="H4311" s="23" t="s">
        <v>95</v>
      </c>
      <c r="I4311" s="38" t="str">
        <f t="shared" si="606"/>
        <v>A</v>
      </c>
      <c r="J4311" s="38">
        <f t="shared" si="605"/>
        <v>5</v>
      </c>
      <c r="K4311" s="39" t="s">
        <v>47</v>
      </c>
      <c r="L4311" s="38" t="s">
        <v>770</v>
      </c>
      <c r="M4311" s="38" t="s">
        <v>545</v>
      </c>
      <c r="N4311" s="59" t="s">
        <v>549</v>
      </c>
      <c r="O4311" s="62" t="s">
        <v>554</v>
      </c>
      <c r="T4311" s="6"/>
    </row>
    <row r="4312" spans="2:20" x14ac:dyDescent="0.25">
      <c r="B4312" s="36" t="s">
        <v>227</v>
      </c>
      <c r="C4312" s="37" t="s">
        <v>227</v>
      </c>
      <c r="D4312" s="37" t="s">
        <v>226</v>
      </c>
      <c r="E4312" s="37">
        <v>30</v>
      </c>
      <c r="F4312" s="37">
        <v>22</v>
      </c>
      <c r="G4312" s="38" t="str">
        <f t="shared" si="604"/>
        <v>4.4.96.30.22</v>
      </c>
      <c r="H4312" s="23" t="s">
        <v>271</v>
      </c>
      <c r="I4312" s="38" t="str">
        <f t="shared" si="606"/>
        <v>A</v>
      </c>
      <c r="J4312" s="38">
        <f t="shared" si="605"/>
        <v>5</v>
      </c>
      <c r="K4312" s="39" t="s">
        <v>47</v>
      </c>
      <c r="L4312" s="38" t="s">
        <v>770</v>
      </c>
      <c r="M4312" s="38" t="s">
        <v>545</v>
      </c>
      <c r="N4312" s="59" t="s">
        <v>549</v>
      </c>
      <c r="O4312" s="62" t="s">
        <v>554</v>
      </c>
      <c r="T4312" s="6"/>
    </row>
    <row r="4313" spans="2:20" x14ac:dyDescent="0.25">
      <c r="B4313" s="36" t="s">
        <v>227</v>
      </c>
      <c r="C4313" s="37" t="s">
        <v>227</v>
      </c>
      <c r="D4313" s="37" t="s">
        <v>226</v>
      </c>
      <c r="E4313" s="37" t="s">
        <v>137</v>
      </c>
      <c r="F4313" s="37" t="s">
        <v>181</v>
      </c>
      <c r="G4313" s="38" t="str">
        <f t="shared" si="604"/>
        <v>4.4.96.30.23</v>
      </c>
      <c r="H4313" s="23" t="s">
        <v>96</v>
      </c>
      <c r="I4313" s="38" t="str">
        <f t="shared" si="606"/>
        <v>A</v>
      </c>
      <c r="J4313" s="38">
        <f t="shared" si="605"/>
        <v>5</v>
      </c>
      <c r="K4313" s="39" t="s">
        <v>47</v>
      </c>
      <c r="L4313" s="38" t="s">
        <v>770</v>
      </c>
      <c r="M4313" s="38" t="s">
        <v>545</v>
      </c>
      <c r="N4313" s="59" t="s">
        <v>549</v>
      </c>
      <c r="O4313" s="62" t="s">
        <v>554</v>
      </c>
      <c r="T4313" s="6"/>
    </row>
    <row r="4314" spans="2:20" x14ac:dyDescent="0.25">
      <c r="B4314" s="36" t="s">
        <v>227</v>
      </c>
      <c r="C4314" s="37" t="s">
        <v>227</v>
      </c>
      <c r="D4314" s="37" t="s">
        <v>226</v>
      </c>
      <c r="E4314" s="37" t="s">
        <v>137</v>
      </c>
      <c r="F4314" s="37" t="s">
        <v>151</v>
      </c>
      <c r="G4314" s="38" t="str">
        <f t="shared" si="604"/>
        <v>4.4.96.30.24</v>
      </c>
      <c r="H4314" s="46" t="s">
        <v>575</v>
      </c>
      <c r="I4314" s="38" t="str">
        <f t="shared" si="606"/>
        <v>A</v>
      </c>
      <c r="J4314" s="44">
        <f t="shared" si="605"/>
        <v>5</v>
      </c>
      <c r="K4314" s="39" t="s">
        <v>47</v>
      </c>
      <c r="L4314" s="38" t="s">
        <v>770</v>
      </c>
      <c r="M4314" s="38" t="s">
        <v>545</v>
      </c>
      <c r="N4314" s="59" t="s">
        <v>549</v>
      </c>
      <c r="O4314" s="62" t="s">
        <v>554</v>
      </c>
      <c r="T4314" s="6"/>
    </row>
    <row r="4315" spans="2:20" x14ac:dyDescent="0.25">
      <c r="B4315" s="36" t="s">
        <v>227</v>
      </c>
      <c r="C4315" s="37" t="s">
        <v>227</v>
      </c>
      <c r="D4315" s="37" t="s">
        <v>226</v>
      </c>
      <c r="E4315" s="37" t="s">
        <v>137</v>
      </c>
      <c r="F4315" s="37" t="s">
        <v>160</v>
      </c>
      <c r="G4315" s="38" t="str">
        <f t="shared" si="604"/>
        <v>4.4.96.30.25</v>
      </c>
      <c r="H4315" s="23" t="s">
        <v>272</v>
      </c>
      <c r="I4315" s="38" t="str">
        <f t="shared" si="606"/>
        <v>A</v>
      </c>
      <c r="J4315" s="38">
        <f t="shared" si="605"/>
        <v>5</v>
      </c>
      <c r="K4315" s="39" t="s">
        <v>47</v>
      </c>
      <c r="L4315" s="38" t="s">
        <v>770</v>
      </c>
      <c r="M4315" s="38" t="s">
        <v>545</v>
      </c>
      <c r="N4315" s="59" t="s">
        <v>549</v>
      </c>
      <c r="O4315" s="62" t="s">
        <v>554</v>
      </c>
      <c r="T4315" s="6"/>
    </row>
    <row r="4316" spans="2:20" x14ac:dyDescent="0.25">
      <c r="B4316" s="36" t="s">
        <v>227</v>
      </c>
      <c r="C4316" s="37" t="s">
        <v>227</v>
      </c>
      <c r="D4316" s="37" t="s">
        <v>226</v>
      </c>
      <c r="E4316" s="37" t="s">
        <v>137</v>
      </c>
      <c r="F4316" s="37" t="s">
        <v>158</v>
      </c>
      <c r="G4316" s="38" t="str">
        <f t="shared" si="604"/>
        <v>4.4.96.30.26</v>
      </c>
      <c r="H4316" s="23" t="s">
        <v>273</v>
      </c>
      <c r="I4316" s="38" t="str">
        <f t="shared" si="606"/>
        <v>A</v>
      </c>
      <c r="J4316" s="38">
        <f t="shared" si="605"/>
        <v>5</v>
      </c>
      <c r="K4316" s="39" t="s">
        <v>47</v>
      </c>
      <c r="L4316" s="38" t="s">
        <v>770</v>
      </c>
      <c r="M4316" s="38" t="s">
        <v>545</v>
      </c>
      <c r="N4316" s="59" t="s">
        <v>549</v>
      </c>
      <c r="O4316" s="62" t="s">
        <v>554</v>
      </c>
      <c r="T4316" s="6"/>
    </row>
    <row r="4317" spans="2:20" x14ac:dyDescent="0.25">
      <c r="B4317" s="36" t="s">
        <v>227</v>
      </c>
      <c r="C4317" s="37" t="s">
        <v>227</v>
      </c>
      <c r="D4317" s="37" t="s">
        <v>226</v>
      </c>
      <c r="E4317" s="37" t="s">
        <v>137</v>
      </c>
      <c r="F4317" s="37" t="s">
        <v>152</v>
      </c>
      <c r="G4317" s="38" t="str">
        <f t="shared" si="604"/>
        <v>4.4.96.30.27</v>
      </c>
      <c r="H4317" s="23" t="s">
        <v>274</v>
      </c>
      <c r="I4317" s="38" t="str">
        <f t="shared" si="606"/>
        <v>A</v>
      </c>
      <c r="J4317" s="38">
        <f t="shared" si="605"/>
        <v>5</v>
      </c>
      <c r="K4317" s="39" t="s">
        <v>47</v>
      </c>
      <c r="L4317" s="38" t="s">
        <v>770</v>
      </c>
      <c r="M4317" s="38" t="s">
        <v>545</v>
      </c>
      <c r="N4317" s="59" t="s">
        <v>549</v>
      </c>
      <c r="O4317" s="62" t="s">
        <v>554</v>
      </c>
      <c r="T4317" s="6"/>
    </row>
    <row r="4318" spans="2:20" x14ac:dyDescent="0.25">
      <c r="B4318" s="36" t="s">
        <v>227</v>
      </c>
      <c r="C4318" s="37" t="s">
        <v>227</v>
      </c>
      <c r="D4318" s="37" t="s">
        <v>226</v>
      </c>
      <c r="E4318" s="37" t="s">
        <v>137</v>
      </c>
      <c r="F4318" s="37" t="s">
        <v>182</v>
      </c>
      <c r="G4318" s="38" t="str">
        <f t="shared" si="604"/>
        <v>4.4.96.30.28</v>
      </c>
      <c r="H4318" s="23" t="s">
        <v>188</v>
      </c>
      <c r="I4318" s="38" t="str">
        <f t="shared" si="606"/>
        <v>A</v>
      </c>
      <c r="J4318" s="38">
        <f t="shared" si="605"/>
        <v>5</v>
      </c>
      <c r="K4318" s="39" t="s">
        <v>47</v>
      </c>
      <c r="L4318" s="38" t="s">
        <v>770</v>
      </c>
      <c r="M4318" s="38" t="s">
        <v>545</v>
      </c>
      <c r="N4318" s="59" t="s">
        <v>549</v>
      </c>
      <c r="O4318" s="62" t="s">
        <v>554</v>
      </c>
      <c r="T4318" s="6"/>
    </row>
    <row r="4319" spans="2:20" x14ac:dyDescent="0.25">
      <c r="B4319" s="36" t="s">
        <v>227</v>
      </c>
      <c r="C4319" s="37" t="s">
        <v>227</v>
      </c>
      <c r="D4319" s="37" t="s">
        <v>226</v>
      </c>
      <c r="E4319" s="37" t="s">
        <v>137</v>
      </c>
      <c r="F4319" s="37" t="s">
        <v>159</v>
      </c>
      <c r="G4319" s="38" t="str">
        <f t="shared" si="604"/>
        <v>4.4.96.30.29</v>
      </c>
      <c r="H4319" s="23" t="s">
        <v>275</v>
      </c>
      <c r="I4319" s="38" t="str">
        <f t="shared" si="606"/>
        <v>A</v>
      </c>
      <c r="J4319" s="38">
        <f t="shared" si="605"/>
        <v>5</v>
      </c>
      <c r="K4319" s="39" t="s">
        <v>47</v>
      </c>
      <c r="L4319" s="38" t="s">
        <v>770</v>
      </c>
      <c r="M4319" s="38" t="s">
        <v>545</v>
      </c>
      <c r="N4319" s="59" t="s">
        <v>549</v>
      </c>
      <c r="O4319" s="62" t="s">
        <v>554</v>
      </c>
      <c r="T4319" s="6"/>
    </row>
    <row r="4320" spans="2:20" x14ac:dyDescent="0.25">
      <c r="B4320" s="36" t="s">
        <v>227</v>
      </c>
      <c r="C4320" s="37" t="s">
        <v>227</v>
      </c>
      <c r="D4320" s="37" t="s">
        <v>226</v>
      </c>
      <c r="E4320" s="37" t="s">
        <v>137</v>
      </c>
      <c r="F4320" s="37" t="s">
        <v>137</v>
      </c>
      <c r="G4320" s="38" t="str">
        <f t="shared" si="604"/>
        <v>4.4.96.30.30</v>
      </c>
      <c r="H4320" s="23" t="s">
        <v>276</v>
      </c>
      <c r="I4320" s="38" t="str">
        <f t="shared" si="606"/>
        <v>A</v>
      </c>
      <c r="J4320" s="38">
        <f t="shared" si="605"/>
        <v>5</v>
      </c>
      <c r="K4320" s="39" t="s">
        <v>47</v>
      </c>
      <c r="L4320" s="38" t="s">
        <v>770</v>
      </c>
      <c r="M4320" s="38" t="s">
        <v>545</v>
      </c>
      <c r="N4320" s="59" t="s">
        <v>549</v>
      </c>
      <c r="O4320" s="62" t="s">
        <v>554</v>
      </c>
      <c r="T4320" s="6"/>
    </row>
    <row r="4321" spans="2:20" x14ac:dyDescent="0.25">
      <c r="B4321" s="36" t="s">
        <v>227</v>
      </c>
      <c r="C4321" s="37" t="s">
        <v>227</v>
      </c>
      <c r="D4321" s="37" t="s">
        <v>226</v>
      </c>
      <c r="E4321" s="37" t="s">
        <v>137</v>
      </c>
      <c r="F4321" s="37" t="s">
        <v>150</v>
      </c>
      <c r="G4321" s="38" t="str">
        <f t="shared" si="604"/>
        <v>4.4.96.30.31</v>
      </c>
      <c r="H4321" s="23" t="s">
        <v>277</v>
      </c>
      <c r="I4321" s="38" t="str">
        <f t="shared" si="606"/>
        <v>A</v>
      </c>
      <c r="J4321" s="38">
        <f t="shared" si="605"/>
        <v>5</v>
      </c>
      <c r="K4321" s="39" t="s">
        <v>47</v>
      </c>
      <c r="L4321" s="38" t="s">
        <v>770</v>
      </c>
      <c r="M4321" s="38" t="s">
        <v>545</v>
      </c>
      <c r="N4321" s="59" t="s">
        <v>549</v>
      </c>
      <c r="O4321" s="62" t="s">
        <v>554</v>
      </c>
      <c r="T4321" s="6"/>
    </row>
    <row r="4322" spans="2:20" x14ac:dyDescent="0.25">
      <c r="B4322" s="36" t="s">
        <v>227</v>
      </c>
      <c r="C4322" s="37" t="s">
        <v>227</v>
      </c>
      <c r="D4322" s="37" t="s">
        <v>226</v>
      </c>
      <c r="E4322" s="37" t="s">
        <v>137</v>
      </c>
      <c r="F4322" s="37" t="s">
        <v>155</v>
      </c>
      <c r="G4322" s="38" t="str">
        <f t="shared" si="604"/>
        <v>4.4.96.30.32</v>
      </c>
      <c r="H4322" s="23" t="s">
        <v>278</v>
      </c>
      <c r="I4322" s="38" t="str">
        <f t="shared" si="606"/>
        <v>A</v>
      </c>
      <c r="J4322" s="38">
        <f t="shared" si="605"/>
        <v>5</v>
      </c>
      <c r="K4322" s="39" t="s">
        <v>47</v>
      </c>
      <c r="L4322" s="38" t="s">
        <v>770</v>
      </c>
      <c r="M4322" s="38" t="s">
        <v>545</v>
      </c>
      <c r="N4322" s="59" t="s">
        <v>549</v>
      </c>
      <c r="O4322" s="62" t="s">
        <v>554</v>
      </c>
      <c r="T4322" s="6"/>
    </row>
    <row r="4323" spans="2:20" x14ac:dyDescent="0.25">
      <c r="B4323" s="36" t="s">
        <v>227</v>
      </c>
      <c r="C4323" s="37" t="s">
        <v>227</v>
      </c>
      <c r="D4323" s="37" t="s">
        <v>226</v>
      </c>
      <c r="E4323" s="37" t="s">
        <v>137</v>
      </c>
      <c r="F4323" s="37" t="s">
        <v>161</v>
      </c>
      <c r="G4323" s="38" t="str">
        <f t="shared" si="604"/>
        <v>4.4.96.30.33</v>
      </c>
      <c r="H4323" s="23" t="s">
        <v>279</v>
      </c>
      <c r="I4323" s="38" t="str">
        <f t="shared" si="606"/>
        <v>A</v>
      </c>
      <c r="J4323" s="38">
        <f t="shared" si="605"/>
        <v>5</v>
      </c>
      <c r="K4323" s="39" t="s">
        <v>47</v>
      </c>
      <c r="L4323" s="38" t="s">
        <v>770</v>
      </c>
      <c r="M4323" s="38" t="s">
        <v>545</v>
      </c>
      <c r="N4323" s="59" t="s">
        <v>549</v>
      </c>
      <c r="O4323" s="62" t="s">
        <v>554</v>
      </c>
      <c r="T4323" s="6"/>
    </row>
    <row r="4324" spans="2:20" x14ac:dyDescent="0.25">
      <c r="B4324" s="36" t="s">
        <v>227</v>
      </c>
      <c r="C4324" s="37" t="s">
        <v>227</v>
      </c>
      <c r="D4324" s="37" t="s">
        <v>226</v>
      </c>
      <c r="E4324" s="37" t="s">
        <v>137</v>
      </c>
      <c r="F4324" s="37" t="s">
        <v>156</v>
      </c>
      <c r="G4324" s="38" t="str">
        <f t="shared" si="604"/>
        <v>4.4.96.30.34</v>
      </c>
      <c r="H4324" s="23" t="s">
        <v>280</v>
      </c>
      <c r="I4324" s="38" t="str">
        <f t="shared" si="606"/>
        <v>A</v>
      </c>
      <c r="J4324" s="38">
        <f t="shared" si="605"/>
        <v>5</v>
      </c>
      <c r="K4324" s="39" t="s">
        <v>47</v>
      </c>
      <c r="L4324" s="38" t="s">
        <v>770</v>
      </c>
      <c r="M4324" s="38" t="s">
        <v>545</v>
      </c>
      <c r="N4324" s="59" t="s">
        <v>549</v>
      </c>
      <c r="O4324" s="62" t="s">
        <v>554</v>
      </c>
      <c r="T4324" s="6"/>
    </row>
    <row r="4325" spans="2:20" x14ac:dyDescent="0.25">
      <c r="B4325" s="36" t="s">
        <v>227</v>
      </c>
      <c r="C4325" s="37" t="s">
        <v>227</v>
      </c>
      <c r="D4325" s="37" t="s">
        <v>226</v>
      </c>
      <c r="E4325" s="37" t="s">
        <v>137</v>
      </c>
      <c r="F4325" s="37" t="s">
        <v>189</v>
      </c>
      <c r="G4325" s="38" t="str">
        <f t="shared" si="604"/>
        <v>4.4.96.30.35</v>
      </c>
      <c r="H4325" s="23" t="s">
        <v>24</v>
      </c>
      <c r="I4325" s="38" t="str">
        <f t="shared" si="606"/>
        <v>A</v>
      </c>
      <c r="J4325" s="38">
        <f t="shared" si="605"/>
        <v>5</v>
      </c>
      <c r="K4325" s="39" t="s">
        <v>47</v>
      </c>
      <c r="L4325" s="38" t="s">
        <v>770</v>
      </c>
      <c r="M4325" s="38" t="s">
        <v>545</v>
      </c>
      <c r="N4325" s="59" t="s">
        <v>549</v>
      </c>
      <c r="O4325" s="62" t="s">
        <v>554</v>
      </c>
      <c r="T4325" s="6"/>
    </row>
    <row r="4326" spans="2:20" x14ac:dyDescent="0.25">
      <c r="B4326" s="36" t="s">
        <v>227</v>
      </c>
      <c r="C4326" s="37" t="s">
        <v>227</v>
      </c>
      <c r="D4326" s="37" t="s">
        <v>226</v>
      </c>
      <c r="E4326" s="37" t="s">
        <v>137</v>
      </c>
      <c r="F4326" s="37" t="s">
        <v>172</v>
      </c>
      <c r="G4326" s="38" t="str">
        <f t="shared" si="604"/>
        <v>4.4.96.30.36</v>
      </c>
      <c r="H4326" s="23" t="s">
        <v>811</v>
      </c>
      <c r="I4326" s="38" t="str">
        <f t="shared" si="606"/>
        <v>A</v>
      </c>
      <c r="J4326" s="38">
        <f t="shared" si="605"/>
        <v>5</v>
      </c>
      <c r="K4326" s="39" t="s">
        <v>47</v>
      </c>
      <c r="L4326" s="38" t="s">
        <v>771</v>
      </c>
      <c r="M4326" s="38" t="s">
        <v>545</v>
      </c>
      <c r="N4326" s="67" t="s">
        <v>814</v>
      </c>
      <c r="O4326" s="62" t="s">
        <v>805</v>
      </c>
      <c r="T4326" s="6"/>
    </row>
    <row r="4327" spans="2:20" x14ac:dyDescent="0.25">
      <c r="B4327" s="36" t="s">
        <v>227</v>
      </c>
      <c r="C4327" s="37" t="s">
        <v>227</v>
      </c>
      <c r="D4327" s="37" t="s">
        <v>226</v>
      </c>
      <c r="E4327" s="37" t="s">
        <v>137</v>
      </c>
      <c r="F4327" s="37" t="s">
        <v>162</v>
      </c>
      <c r="G4327" s="38" t="str">
        <f t="shared" si="604"/>
        <v>4.4.96.30.37</v>
      </c>
      <c r="H4327" s="23" t="s">
        <v>281</v>
      </c>
      <c r="I4327" s="38" t="str">
        <f t="shared" si="606"/>
        <v>A</v>
      </c>
      <c r="J4327" s="38">
        <f t="shared" si="605"/>
        <v>5</v>
      </c>
      <c r="K4327" s="39" t="s">
        <v>47</v>
      </c>
      <c r="L4327" s="38" t="s">
        <v>770</v>
      </c>
      <c r="M4327" s="38" t="s">
        <v>545</v>
      </c>
      <c r="N4327" s="59" t="s">
        <v>549</v>
      </c>
      <c r="O4327" s="62" t="s">
        <v>554</v>
      </c>
      <c r="T4327" s="6"/>
    </row>
    <row r="4328" spans="2:20" x14ac:dyDescent="0.25">
      <c r="B4328" s="36" t="s">
        <v>227</v>
      </c>
      <c r="C4328" s="37" t="s">
        <v>227</v>
      </c>
      <c r="D4328" s="37" t="s">
        <v>226</v>
      </c>
      <c r="E4328" s="37" t="s">
        <v>137</v>
      </c>
      <c r="F4328" s="37" t="s">
        <v>154</v>
      </c>
      <c r="G4328" s="38" t="str">
        <f t="shared" si="604"/>
        <v>4.4.96.30.38</v>
      </c>
      <c r="H4328" s="23" t="s">
        <v>282</v>
      </c>
      <c r="I4328" s="38" t="str">
        <f t="shared" si="606"/>
        <v>A</v>
      </c>
      <c r="J4328" s="38">
        <f t="shared" si="605"/>
        <v>5</v>
      </c>
      <c r="K4328" s="39" t="s">
        <v>47</v>
      </c>
      <c r="L4328" s="38" t="s">
        <v>770</v>
      </c>
      <c r="M4328" s="38" t="s">
        <v>545</v>
      </c>
      <c r="N4328" s="59" t="s">
        <v>549</v>
      </c>
      <c r="O4328" s="62" t="s">
        <v>554</v>
      </c>
      <c r="T4328" s="6"/>
    </row>
    <row r="4329" spans="2:20" x14ac:dyDescent="0.25">
      <c r="B4329" s="36" t="s">
        <v>227</v>
      </c>
      <c r="C4329" s="37" t="s">
        <v>227</v>
      </c>
      <c r="D4329" s="37" t="s">
        <v>226</v>
      </c>
      <c r="E4329" s="37" t="s">
        <v>137</v>
      </c>
      <c r="F4329" s="37" t="s">
        <v>184</v>
      </c>
      <c r="G4329" s="38" t="str">
        <f t="shared" si="604"/>
        <v>4.4.96.30.39</v>
      </c>
      <c r="H4329" s="23" t="s">
        <v>97</v>
      </c>
      <c r="I4329" s="38" t="str">
        <f t="shared" si="606"/>
        <v>A</v>
      </c>
      <c r="J4329" s="38">
        <f t="shared" si="605"/>
        <v>5</v>
      </c>
      <c r="K4329" s="39" t="s">
        <v>47</v>
      </c>
      <c r="L4329" s="38" t="s">
        <v>770</v>
      </c>
      <c r="M4329" s="38" t="s">
        <v>545</v>
      </c>
      <c r="N4329" s="59" t="s">
        <v>549</v>
      </c>
      <c r="O4329" s="62" t="s">
        <v>554</v>
      </c>
      <c r="T4329" s="6"/>
    </row>
    <row r="4330" spans="2:20" x14ac:dyDescent="0.25">
      <c r="B4330" s="36" t="s">
        <v>227</v>
      </c>
      <c r="C4330" s="37" t="s">
        <v>227</v>
      </c>
      <c r="D4330" s="37" t="s">
        <v>226</v>
      </c>
      <c r="E4330" s="37" t="s">
        <v>137</v>
      </c>
      <c r="F4330" s="37" t="s">
        <v>153</v>
      </c>
      <c r="G4330" s="38" t="str">
        <f t="shared" si="604"/>
        <v>4.4.96.30.40</v>
      </c>
      <c r="H4330" s="23" t="s">
        <v>283</v>
      </c>
      <c r="I4330" s="38" t="str">
        <f t="shared" si="606"/>
        <v>A</v>
      </c>
      <c r="J4330" s="38">
        <f t="shared" si="605"/>
        <v>5</v>
      </c>
      <c r="K4330" s="39" t="s">
        <v>47</v>
      </c>
      <c r="L4330" s="38" t="s">
        <v>770</v>
      </c>
      <c r="M4330" s="38" t="s">
        <v>545</v>
      </c>
      <c r="N4330" s="59" t="s">
        <v>549</v>
      </c>
      <c r="O4330" s="62" t="s">
        <v>554</v>
      </c>
      <c r="T4330" s="6"/>
    </row>
    <row r="4331" spans="2:20" x14ac:dyDescent="0.25">
      <c r="B4331" s="36" t="s">
        <v>227</v>
      </c>
      <c r="C4331" s="37" t="s">
        <v>227</v>
      </c>
      <c r="D4331" s="37" t="s">
        <v>226</v>
      </c>
      <c r="E4331" s="37" t="s">
        <v>137</v>
      </c>
      <c r="F4331" s="37" t="s">
        <v>163</v>
      </c>
      <c r="G4331" s="38" t="str">
        <f t="shared" si="604"/>
        <v>4.4.96.30.41</v>
      </c>
      <c r="H4331" s="23" t="s">
        <v>284</v>
      </c>
      <c r="I4331" s="38" t="str">
        <f t="shared" si="606"/>
        <v>A</v>
      </c>
      <c r="J4331" s="38">
        <f t="shared" si="605"/>
        <v>5</v>
      </c>
      <c r="K4331" s="39" t="s">
        <v>47</v>
      </c>
      <c r="L4331" s="38" t="s">
        <v>770</v>
      </c>
      <c r="M4331" s="38" t="s">
        <v>545</v>
      </c>
      <c r="N4331" s="59" t="s">
        <v>549</v>
      </c>
      <c r="O4331" s="62" t="s">
        <v>554</v>
      </c>
      <c r="T4331" s="6"/>
    </row>
    <row r="4332" spans="2:20" x14ac:dyDescent="0.25">
      <c r="B4332" s="36" t="s">
        <v>227</v>
      </c>
      <c r="C4332" s="37" t="s">
        <v>227</v>
      </c>
      <c r="D4332" s="37" t="s">
        <v>226</v>
      </c>
      <c r="E4332" s="37" t="s">
        <v>137</v>
      </c>
      <c r="F4332" s="37" t="s">
        <v>164</v>
      </c>
      <c r="G4332" s="38" t="str">
        <f t="shared" si="604"/>
        <v>4.4.96.30.42</v>
      </c>
      <c r="H4332" s="23" t="s">
        <v>285</v>
      </c>
      <c r="I4332" s="38" t="str">
        <f t="shared" si="606"/>
        <v>A</v>
      </c>
      <c r="J4332" s="38">
        <f t="shared" si="605"/>
        <v>5</v>
      </c>
      <c r="K4332" s="39" t="s">
        <v>47</v>
      </c>
      <c r="L4332" s="38" t="s">
        <v>770</v>
      </c>
      <c r="M4332" s="38" t="s">
        <v>545</v>
      </c>
      <c r="N4332" s="59" t="s">
        <v>549</v>
      </c>
      <c r="O4332" s="62" t="s">
        <v>554</v>
      </c>
      <c r="T4332" s="6"/>
    </row>
    <row r="4333" spans="2:20" x14ac:dyDescent="0.25">
      <c r="B4333" s="36" t="s">
        <v>227</v>
      </c>
      <c r="C4333" s="37" t="s">
        <v>227</v>
      </c>
      <c r="D4333" s="37" t="s">
        <v>226</v>
      </c>
      <c r="E4333" s="37" t="s">
        <v>137</v>
      </c>
      <c r="F4333" s="37" t="s">
        <v>165</v>
      </c>
      <c r="G4333" s="38" t="str">
        <f t="shared" si="604"/>
        <v>4.4.96.30.43</v>
      </c>
      <c r="H4333" s="23" t="s">
        <v>286</v>
      </c>
      <c r="I4333" s="38" t="str">
        <f t="shared" si="606"/>
        <v>A</v>
      </c>
      <c r="J4333" s="38">
        <f t="shared" si="605"/>
        <v>5</v>
      </c>
      <c r="K4333" s="39" t="s">
        <v>47</v>
      </c>
      <c r="L4333" s="38" t="s">
        <v>770</v>
      </c>
      <c r="M4333" s="38" t="s">
        <v>545</v>
      </c>
      <c r="N4333" s="59" t="s">
        <v>549</v>
      </c>
      <c r="O4333" s="62" t="s">
        <v>554</v>
      </c>
      <c r="T4333" s="6"/>
    </row>
    <row r="4334" spans="2:20" x14ac:dyDescent="0.25">
      <c r="B4334" s="36" t="s">
        <v>227</v>
      </c>
      <c r="C4334" s="37" t="s">
        <v>227</v>
      </c>
      <c r="D4334" s="37" t="s">
        <v>226</v>
      </c>
      <c r="E4334" s="37" t="s">
        <v>137</v>
      </c>
      <c r="F4334" s="37" t="s">
        <v>166</v>
      </c>
      <c r="G4334" s="38" t="str">
        <f t="shared" si="604"/>
        <v>4.4.96.30.44</v>
      </c>
      <c r="H4334" s="23" t="s">
        <v>287</v>
      </c>
      <c r="I4334" s="38" t="str">
        <f t="shared" si="606"/>
        <v>A</v>
      </c>
      <c r="J4334" s="38">
        <f t="shared" si="605"/>
        <v>5</v>
      </c>
      <c r="K4334" s="39" t="s">
        <v>47</v>
      </c>
      <c r="L4334" s="38" t="s">
        <v>770</v>
      </c>
      <c r="M4334" s="38" t="s">
        <v>545</v>
      </c>
      <c r="N4334" s="59" t="s">
        <v>549</v>
      </c>
      <c r="O4334" s="62" t="s">
        <v>554</v>
      </c>
      <c r="T4334" s="6"/>
    </row>
    <row r="4335" spans="2:20" x14ac:dyDescent="0.25">
      <c r="B4335" s="36" t="s">
        <v>227</v>
      </c>
      <c r="C4335" s="37" t="s">
        <v>227</v>
      </c>
      <c r="D4335" s="37" t="s">
        <v>226</v>
      </c>
      <c r="E4335" s="37" t="s">
        <v>137</v>
      </c>
      <c r="F4335" s="37" t="s">
        <v>167</v>
      </c>
      <c r="G4335" s="38" t="str">
        <f t="shared" si="604"/>
        <v>4.4.96.30.45</v>
      </c>
      <c r="H4335" s="23" t="s">
        <v>288</v>
      </c>
      <c r="I4335" s="38" t="str">
        <f t="shared" si="606"/>
        <v>A</v>
      </c>
      <c r="J4335" s="38">
        <f t="shared" si="605"/>
        <v>5</v>
      </c>
      <c r="K4335" s="39" t="s">
        <v>47</v>
      </c>
      <c r="L4335" s="38" t="s">
        <v>770</v>
      </c>
      <c r="M4335" s="38" t="s">
        <v>545</v>
      </c>
      <c r="N4335" s="59" t="s">
        <v>549</v>
      </c>
      <c r="O4335" s="62" t="s">
        <v>554</v>
      </c>
      <c r="T4335" s="6"/>
    </row>
    <row r="4336" spans="2:20" x14ac:dyDescent="0.25">
      <c r="B4336" s="36" t="s">
        <v>227</v>
      </c>
      <c r="C4336" s="37" t="s">
        <v>227</v>
      </c>
      <c r="D4336" s="37" t="s">
        <v>226</v>
      </c>
      <c r="E4336" s="37" t="s">
        <v>137</v>
      </c>
      <c r="F4336" s="37" t="s">
        <v>168</v>
      </c>
      <c r="G4336" s="38" t="str">
        <f t="shared" si="604"/>
        <v>4.4.96.30.46</v>
      </c>
      <c r="H4336" s="23" t="s">
        <v>289</v>
      </c>
      <c r="I4336" s="38" t="str">
        <f t="shared" si="606"/>
        <v>A</v>
      </c>
      <c r="J4336" s="38">
        <f t="shared" si="605"/>
        <v>5</v>
      </c>
      <c r="K4336" s="39" t="s">
        <v>47</v>
      </c>
      <c r="L4336" s="38" t="s">
        <v>770</v>
      </c>
      <c r="M4336" s="38" t="s">
        <v>545</v>
      </c>
      <c r="N4336" s="59" t="s">
        <v>549</v>
      </c>
      <c r="O4336" s="62" t="s">
        <v>554</v>
      </c>
      <c r="T4336" s="6"/>
    </row>
    <row r="4337" spans="2:20" x14ac:dyDescent="0.25">
      <c r="B4337" s="36" t="s">
        <v>227</v>
      </c>
      <c r="C4337" s="37" t="s">
        <v>227</v>
      </c>
      <c r="D4337" s="37" t="s">
        <v>226</v>
      </c>
      <c r="E4337" s="37" t="s">
        <v>137</v>
      </c>
      <c r="F4337" s="37" t="s">
        <v>169</v>
      </c>
      <c r="G4337" s="38" t="str">
        <f t="shared" si="604"/>
        <v>4.4.96.30.47</v>
      </c>
      <c r="H4337" s="23" t="s">
        <v>290</v>
      </c>
      <c r="I4337" s="38" t="str">
        <f t="shared" si="606"/>
        <v>A</v>
      </c>
      <c r="J4337" s="38">
        <f t="shared" si="605"/>
        <v>5</v>
      </c>
      <c r="K4337" s="39" t="s">
        <v>47</v>
      </c>
      <c r="L4337" s="38" t="s">
        <v>770</v>
      </c>
      <c r="M4337" s="38" t="s">
        <v>545</v>
      </c>
      <c r="N4337" s="59" t="s">
        <v>549</v>
      </c>
      <c r="O4337" s="62" t="s">
        <v>554</v>
      </c>
      <c r="T4337" s="6"/>
    </row>
    <row r="4338" spans="2:20" x14ac:dyDescent="0.25">
      <c r="B4338" s="36" t="s">
        <v>227</v>
      </c>
      <c r="C4338" s="37" t="s">
        <v>227</v>
      </c>
      <c r="D4338" s="37" t="s">
        <v>226</v>
      </c>
      <c r="E4338" s="37" t="s">
        <v>137</v>
      </c>
      <c r="F4338" s="37" t="s">
        <v>170</v>
      </c>
      <c r="G4338" s="38" t="str">
        <f t="shared" si="604"/>
        <v>4.4.96.30.48</v>
      </c>
      <c r="H4338" s="23" t="s">
        <v>291</v>
      </c>
      <c r="I4338" s="38" t="str">
        <f t="shared" si="606"/>
        <v>A</v>
      </c>
      <c r="J4338" s="38">
        <f t="shared" si="605"/>
        <v>5</v>
      </c>
      <c r="K4338" s="39" t="s">
        <v>47</v>
      </c>
      <c r="L4338" s="38" t="s">
        <v>770</v>
      </c>
      <c r="M4338" s="38" t="s">
        <v>545</v>
      </c>
      <c r="N4338" s="59" t="s">
        <v>549</v>
      </c>
      <c r="O4338" s="62" t="s">
        <v>554</v>
      </c>
      <c r="T4338" s="6"/>
    </row>
    <row r="4339" spans="2:20" x14ac:dyDescent="0.25">
      <c r="B4339" s="36" t="s">
        <v>227</v>
      </c>
      <c r="C4339" s="37" t="s">
        <v>227</v>
      </c>
      <c r="D4339" s="37" t="s">
        <v>226</v>
      </c>
      <c r="E4339" s="37" t="s">
        <v>137</v>
      </c>
      <c r="F4339" s="37" t="s">
        <v>171</v>
      </c>
      <c r="G4339" s="38" t="str">
        <f t="shared" si="604"/>
        <v>4.4.96.30.49</v>
      </c>
      <c r="H4339" s="23" t="s">
        <v>292</v>
      </c>
      <c r="I4339" s="38" t="str">
        <f t="shared" si="606"/>
        <v>A</v>
      </c>
      <c r="J4339" s="38">
        <f t="shared" si="605"/>
        <v>5</v>
      </c>
      <c r="K4339" s="39" t="s">
        <v>47</v>
      </c>
      <c r="L4339" s="38" t="s">
        <v>770</v>
      </c>
      <c r="M4339" s="38" t="s">
        <v>545</v>
      </c>
      <c r="N4339" s="59" t="s">
        <v>549</v>
      </c>
      <c r="O4339" s="62" t="s">
        <v>554</v>
      </c>
      <c r="T4339" s="6"/>
    </row>
    <row r="4340" spans="2:20" x14ac:dyDescent="0.25">
      <c r="B4340" s="36" t="s">
        <v>227</v>
      </c>
      <c r="C4340" s="37" t="s">
        <v>227</v>
      </c>
      <c r="D4340" s="37" t="s">
        <v>226</v>
      </c>
      <c r="E4340" s="37" t="s">
        <v>137</v>
      </c>
      <c r="F4340" s="37" t="s">
        <v>157</v>
      </c>
      <c r="G4340" s="38" t="str">
        <f t="shared" si="604"/>
        <v>4.4.96.30.50</v>
      </c>
      <c r="H4340" s="23" t="s">
        <v>293</v>
      </c>
      <c r="I4340" s="38" t="str">
        <f t="shared" si="606"/>
        <v>A</v>
      </c>
      <c r="J4340" s="38">
        <f t="shared" si="605"/>
        <v>5</v>
      </c>
      <c r="K4340" s="39" t="s">
        <v>47</v>
      </c>
      <c r="L4340" s="38" t="s">
        <v>770</v>
      </c>
      <c r="M4340" s="38" t="s">
        <v>545</v>
      </c>
      <c r="N4340" s="59" t="s">
        <v>549</v>
      </c>
      <c r="O4340" s="62" t="s">
        <v>554</v>
      </c>
      <c r="T4340" s="6"/>
    </row>
    <row r="4341" spans="2:20" x14ac:dyDescent="0.25">
      <c r="B4341" s="36" t="s">
        <v>227</v>
      </c>
      <c r="C4341" s="37" t="s">
        <v>227</v>
      </c>
      <c r="D4341" s="37" t="s">
        <v>226</v>
      </c>
      <c r="E4341" s="37" t="s">
        <v>137</v>
      </c>
      <c r="F4341" s="37" t="s">
        <v>192</v>
      </c>
      <c r="G4341" s="38" t="str">
        <f t="shared" si="604"/>
        <v>4.4.96.30.51</v>
      </c>
      <c r="H4341" s="23" t="s">
        <v>580</v>
      </c>
      <c r="I4341" s="38" t="str">
        <f t="shared" si="606"/>
        <v>A</v>
      </c>
      <c r="J4341" s="38">
        <f t="shared" si="605"/>
        <v>5</v>
      </c>
      <c r="K4341" s="39" t="s">
        <v>47</v>
      </c>
      <c r="L4341" s="38" t="s">
        <v>770</v>
      </c>
      <c r="M4341" s="38" t="s">
        <v>545</v>
      </c>
      <c r="N4341" s="59" t="s">
        <v>549</v>
      </c>
      <c r="O4341" s="62" t="s">
        <v>554</v>
      </c>
      <c r="T4341" s="6"/>
    </row>
    <row r="4342" spans="2:20" x14ac:dyDescent="0.25">
      <c r="B4342" s="36" t="s">
        <v>227</v>
      </c>
      <c r="C4342" s="37" t="s">
        <v>227</v>
      </c>
      <c r="D4342" s="37" t="s">
        <v>226</v>
      </c>
      <c r="E4342" s="37" t="s">
        <v>137</v>
      </c>
      <c r="F4342" s="37" t="s">
        <v>193</v>
      </c>
      <c r="G4342" s="38" t="str">
        <f t="shared" si="604"/>
        <v>4.4.96.30.52</v>
      </c>
      <c r="H4342" s="23" t="s">
        <v>576</v>
      </c>
      <c r="I4342" s="38" t="str">
        <f t="shared" si="606"/>
        <v>A</v>
      </c>
      <c r="J4342" s="38">
        <f t="shared" si="605"/>
        <v>5</v>
      </c>
      <c r="K4342" s="39" t="s">
        <v>47</v>
      </c>
      <c r="L4342" s="38" t="s">
        <v>770</v>
      </c>
      <c r="M4342" s="38" t="s">
        <v>545</v>
      </c>
      <c r="N4342" s="59" t="s">
        <v>549</v>
      </c>
      <c r="O4342" s="62" t="s">
        <v>554</v>
      </c>
      <c r="T4342" s="6"/>
    </row>
    <row r="4343" spans="2:20" x14ac:dyDescent="0.25">
      <c r="B4343" s="36" t="s">
        <v>227</v>
      </c>
      <c r="C4343" s="37" t="s">
        <v>227</v>
      </c>
      <c r="D4343" s="37" t="s">
        <v>226</v>
      </c>
      <c r="E4343" s="37" t="s">
        <v>137</v>
      </c>
      <c r="F4343" s="37" t="s">
        <v>194</v>
      </c>
      <c r="G4343" s="38" t="str">
        <f t="shared" si="604"/>
        <v>4.4.96.30.53</v>
      </c>
      <c r="H4343" s="23" t="s">
        <v>577</v>
      </c>
      <c r="I4343" s="38" t="str">
        <f t="shared" si="606"/>
        <v>A</v>
      </c>
      <c r="J4343" s="38">
        <f t="shared" si="605"/>
        <v>5</v>
      </c>
      <c r="K4343" s="39" t="s">
        <v>47</v>
      </c>
      <c r="L4343" s="38" t="s">
        <v>770</v>
      </c>
      <c r="M4343" s="38" t="s">
        <v>545</v>
      </c>
      <c r="N4343" s="59" t="s">
        <v>549</v>
      </c>
      <c r="O4343" s="62" t="s">
        <v>554</v>
      </c>
      <c r="T4343" s="6"/>
    </row>
    <row r="4344" spans="2:20" x14ac:dyDescent="0.25">
      <c r="B4344" s="36" t="s">
        <v>227</v>
      </c>
      <c r="C4344" s="37" t="s">
        <v>227</v>
      </c>
      <c r="D4344" s="37" t="s">
        <v>226</v>
      </c>
      <c r="E4344" s="37" t="s">
        <v>137</v>
      </c>
      <c r="F4344" s="37" t="s">
        <v>195</v>
      </c>
      <c r="G4344" s="38" t="str">
        <f t="shared" si="604"/>
        <v>4.4.96.30.54</v>
      </c>
      <c r="H4344" s="23" t="s">
        <v>578</v>
      </c>
      <c r="I4344" s="38" t="str">
        <f t="shared" si="606"/>
        <v>A</v>
      </c>
      <c r="J4344" s="38">
        <f t="shared" si="605"/>
        <v>5</v>
      </c>
      <c r="K4344" s="39" t="s">
        <v>47</v>
      </c>
      <c r="L4344" s="38" t="s">
        <v>770</v>
      </c>
      <c r="M4344" s="38" t="s">
        <v>545</v>
      </c>
      <c r="N4344" s="59" t="s">
        <v>549</v>
      </c>
      <c r="O4344" s="62" t="s">
        <v>554</v>
      </c>
      <c r="T4344" s="6"/>
    </row>
    <row r="4345" spans="2:20" x14ac:dyDescent="0.25">
      <c r="B4345" s="36" t="s">
        <v>227</v>
      </c>
      <c r="C4345" s="37" t="s">
        <v>227</v>
      </c>
      <c r="D4345" s="37" t="s">
        <v>226</v>
      </c>
      <c r="E4345" s="37" t="s">
        <v>137</v>
      </c>
      <c r="F4345" s="37" t="s">
        <v>190</v>
      </c>
      <c r="G4345" s="38" t="str">
        <f t="shared" si="604"/>
        <v>4.4.96.30.60</v>
      </c>
      <c r="H4345" s="23" t="s">
        <v>98</v>
      </c>
      <c r="I4345" s="38" t="str">
        <f t="shared" si="606"/>
        <v>A</v>
      </c>
      <c r="J4345" s="38">
        <f t="shared" si="605"/>
        <v>5</v>
      </c>
      <c r="K4345" s="39" t="s">
        <v>47</v>
      </c>
      <c r="L4345" s="38" t="s">
        <v>770</v>
      </c>
      <c r="M4345" s="38" t="s">
        <v>545</v>
      </c>
      <c r="N4345" s="59" t="s">
        <v>549</v>
      </c>
      <c r="O4345" s="62" t="s">
        <v>554</v>
      </c>
      <c r="T4345" s="6"/>
    </row>
    <row r="4346" spans="2:20" x14ac:dyDescent="0.25">
      <c r="B4346" s="36" t="s">
        <v>227</v>
      </c>
      <c r="C4346" s="37" t="s">
        <v>227</v>
      </c>
      <c r="D4346" s="37" t="s">
        <v>226</v>
      </c>
      <c r="E4346" s="37" t="s">
        <v>137</v>
      </c>
      <c r="F4346" s="37" t="s">
        <v>226</v>
      </c>
      <c r="G4346" s="38" t="str">
        <f t="shared" si="604"/>
        <v>4.4.96.30.96</v>
      </c>
      <c r="H4346" s="23" t="s">
        <v>579</v>
      </c>
      <c r="I4346" s="38" t="str">
        <f t="shared" si="606"/>
        <v>A</v>
      </c>
      <c r="J4346" s="38">
        <f t="shared" si="605"/>
        <v>5</v>
      </c>
      <c r="K4346" s="39" t="s">
        <v>47</v>
      </c>
      <c r="L4346" s="38" t="s">
        <v>770</v>
      </c>
      <c r="M4346" s="38" t="s">
        <v>545</v>
      </c>
      <c r="N4346" s="59" t="s">
        <v>549</v>
      </c>
      <c r="O4346" s="62" t="s">
        <v>554</v>
      </c>
      <c r="T4346" s="6"/>
    </row>
    <row r="4347" spans="2:20" x14ac:dyDescent="0.25">
      <c r="B4347" s="36" t="s">
        <v>227</v>
      </c>
      <c r="C4347" s="37" t="s">
        <v>227</v>
      </c>
      <c r="D4347" s="37" t="s">
        <v>226</v>
      </c>
      <c r="E4347" s="37" t="s">
        <v>137</v>
      </c>
      <c r="F4347" s="37" t="s">
        <v>191</v>
      </c>
      <c r="G4347" s="38" t="str">
        <f t="shared" si="604"/>
        <v>4.4.96.30.99</v>
      </c>
      <c r="H4347" s="23" t="s">
        <v>25</v>
      </c>
      <c r="I4347" s="38" t="str">
        <f t="shared" si="606"/>
        <v>A</v>
      </c>
      <c r="J4347" s="38">
        <f t="shared" si="605"/>
        <v>5</v>
      </c>
      <c r="K4347" s="39" t="s">
        <v>47</v>
      </c>
      <c r="L4347" s="38" t="s">
        <v>770</v>
      </c>
      <c r="M4347" s="38" t="s">
        <v>545</v>
      </c>
      <c r="N4347" s="59" t="s">
        <v>549</v>
      </c>
      <c r="O4347" s="62" t="s">
        <v>554</v>
      </c>
      <c r="T4347" s="6"/>
    </row>
    <row r="4348" spans="2:20" x14ac:dyDescent="0.25">
      <c r="B4348" s="30" t="s">
        <v>227</v>
      </c>
      <c r="C4348" s="31" t="s">
        <v>227</v>
      </c>
      <c r="D4348" s="31" t="s">
        <v>226</v>
      </c>
      <c r="E4348" s="31" t="s">
        <v>172</v>
      </c>
      <c r="F4348" s="31" t="s">
        <v>186</v>
      </c>
      <c r="G4348" s="32" t="str">
        <f t="shared" si="604"/>
        <v>4.4.96.36.00</v>
      </c>
      <c r="H4348" s="33" t="s">
        <v>84</v>
      </c>
      <c r="I4348" s="34" t="str">
        <f t="shared" si="606"/>
        <v>S</v>
      </c>
      <c r="J4348" s="32">
        <f t="shared" si="605"/>
        <v>4</v>
      </c>
      <c r="K4348" s="35" t="s">
        <v>46</v>
      </c>
      <c r="L4348" s="32" t="s">
        <v>770</v>
      </c>
      <c r="M4348" s="32" t="s">
        <v>545</v>
      </c>
      <c r="N4348" s="59" t="s">
        <v>549</v>
      </c>
      <c r="O4348" s="61" t="s">
        <v>554</v>
      </c>
      <c r="T4348" s="6"/>
    </row>
    <row r="4349" spans="2:20" x14ac:dyDescent="0.25">
      <c r="B4349" s="36" t="s">
        <v>227</v>
      </c>
      <c r="C4349" s="36" t="s">
        <v>227</v>
      </c>
      <c r="D4349" s="37" t="s">
        <v>226</v>
      </c>
      <c r="E4349" s="37" t="s">
        <v>172</v>
      </c>
      <c r="F4349" s="37" t="s">
        <v>173</v>
      </c>
      <c r="G4349" s="38" t="str">
        <f t="shared" si="604"/>
        <v>4.4.96.36.01</v>
      </c>
      <c r="H4349" s="45" t="s">
        <v>294</v>
      </c>
      <c r="I4349" s="29" t="str">
        <f t="shared" si="606"/>
        <v>A</v>
      </c>
      <c r="J4349" s="38">
        <f t="shared" si="605"/>
        <v>5</v>
      </c>
      <c r="K4349" s="39" t="s">
        <v>47</v>
      </c>
      <c r="L4349" s="38" t="s">
        <v>770</v>
      </c>
      <c r="M4349" s="38" t="s">
        <v>545</v>
      </c>
      <c r="N4349" s="59" t="s">
        <v>549</v>
      </c>
      <c r="O4349" s="62" t="s">
        <v>554</v>
      </c>
      <c r="T4349" s="6"/>
    </row>
    <row r="4350" spans="2:20" x14ac:dyDescent="0.25">
      <c r="B4350" s="36" t="s">
        <v>227</v>
      </c>
      <c r="C4350" s="36" t="s">
        <v>227</v>
      </c>
      <c r="D4350" s="37" t="s">
        <v>226</v>
      </c>
      <c r="E4350" s="37" t="s">
        <v>172</v>
      </c>
      <c r="F4350" s="37" t="s">
        <v>138</v>
      </c>
      <c r="G4350" s="38" t="str">
        <f t="shared" si="604"/>
        <v>4.4.96.36.02</v>
      </c>
      <c r="H4350" s="45" t="s">
        <v>295</v>
      </c>
      <c r="I4350" s="29" t="str">
        <f t="shared" si="606"/>
        <v>A</v>
      </c>
      <c r="J4350" s="38">
        <f t="shared" si="605"/>
        <v>5</v>
      </c>
      <c r="K4350" s="39" t="s">
        <v>47</v>
      </c>
      <c r="L4350" s="38" t="s">
        <v>770</v>
      </c>
      <c r="M4350" s="38" t="s">
        <v>545</v>
      </c>
      <c r="N4350" s="59" t="s">
        <v>549</v>
      </c>
      <c r="O4350" s="62" t="s">
        <v>554</v>
      </c>
      <c r="T4350" s="6"/>
    </row>
    <row r="4351" spans="2:20" x14ac:dyDescent="0.25">
      <c r="B4351" s="36" t="s">
        <v>227</v>
      </c>
      <c r="C4351" s="36" t="s">
        <v>227</v>
      </c>
      <c r="D4351" s="37" t="s">
        <v>226</v>
      </c>
      <c r="E4351" s="37" t="s">
        <v>172</v>
      </c>
      <c r="F4351" s="37" t="s">
        <v>139</v>
      </c>
      <c r="G4351" s="38" t="str">
        <f t="shared" si="604"/>
        <v>4.4.96.36.03</v>
      </c>
      <c r="H4351" s="45" t="s">
        <v>296</v>
      </c>
      <c r="I4351" s="29" t="str">
        <f t="shared" si="606"/>
        <v>A</v>
      </c>
      <c r="J4351" s="38">
        <f t="shared" si="605"/>
        <v>5</v>
      </c>
      <c r="K4351" s="39" t="s">
        <v>47</v>
      </c>
      <c r="L4351" s="38" t="s">
        <v>770</v>
      </c>
      <c r="M4351" s="38" t="s">
        <v>545</v>
      </c>
      <c r="N4351" s="59" t="s">
        <v>549</v>
      </c>
      <c r="O4351" s="62" t="s">
        <v>554</v>
      </c>
      <c r="T4351" s="6"/>
    </row>
    <row r="4352" spans="2:20" x14ac:dyDescent="0.25">
      <c r="B4352" s="36" t="s">
        <v>227</v>
      </c>
      <c r="C4352" s="36" t="s">
        <v>227</v>
      </c>
      <c r="D4352" s="37" t="s">
        <v>226</v>
      </c>
      <c r="E4352" s="37" t="s">
        <v>172</v>
      </c>
      <c r="F4352" s="37" t="s">
        <v>140</v>
      </c>
      <c r="G4352" s="38" t="str">
        <f t="shared" si="604"/>
        <v>4.4.96.36.04</v>
      </c>
      <c r="H4352" s="45" t="s">
        <v>297</v>
      </c>
      <c r="I4352" s="29" t="str">
        <f t="shared" si="606"/>
        <v>A</v>
      </c>
      <c r="J4352" s="38">
        <f t="shared" si="605"/>
        <v>5</v>
      </c>
      <c r="K4352" s="39" t="s">
        <v>47</v>
      </c>
      <c r="L4352" s="38" t="s">
        <v>770</v>
      </c>
      <c r="M4352" s="38" t="s">
        <v>545</v>
      </c>
      <c r="N4352" s="59" t="s">
        <v>549</v>
      </c>
      <c r="O4352" s="62" t="s">
        <v>554</v>
      </c>
      <c r="T4352" s="6"/>
    </row>
    <row r="4353" spans="2:20" x14ac:dyDescent="0.25">
      <c r="B4353" s="36" t="s">
        <v>227</v>
      </c>
      <c r="C4353" s="36" t="s">
        <v>227</v>
      </c>
      <c r="D4353" s="37" t="s">
        <v>226</v>
      </c>
      <c r="E4353" s="37" t="s">
        <v>172</v>
      </c>
      <c r="F4353" s="37" t="s">
        <v>141</v>
      </c>
      <c r="G4353" s="38" t="str">
        <f t="shared" si="604"/>
        <v>4.4.96.36.05</v>
      </c>
      <c r="H4353" s="45" t="s">
        <v>298</v>
      </c>
      <c r="I4353" s="29" t="str">
        <f t="shared" si="606"/>
        <v>A</v>
      </c>
      <c r="J4353" s="38">
        <f t="shared" si="605"/>
        <v>5</v>
      </c>
      <c r="K4353" s="39" t="s">
        <v>47</v>
      </c>
      <c r="L4353" s="38" t="s">
        <v>770</v>
      </c>
      <c r="M4353" s="38" t="s">
        <v>545</v>
      </c>
      <c r="N4353" s="59" t="s">
        <v>549</v>
      </c>
      <c r="O4353" s="62" t="s">
        <v>554</v>
      </c>
      <c r="T4353" s="6"/>
    </row>
    <row r="4354" spans="2:20" x14ac:dyDescent="0.25">
      <c r="B4354" s="36" t="s">
        <v>227</v>
      </c>
      <c r="C4354" s="36" t="s">
        <v>227</v>
      </c>
      <c r="D4354" s="37" t="s">
        <v>226</v>
      </c>
      <c r="E4354" s="37" t="s">
        <v>172</v>
      </c>
      <c r="F4354" s="37" t="s">
        <v>142</v>
      </c>
      <c r="G4354" s="38" t="str">
        <f t="shared" si="604"/>
        <v>4.4.96.36.06</v>
      </c>
      <c r="H4354" s="45" t="s">
        <v>327</v>
      </c>
      <c r="I4354" s="29" t="str">
        <f t="shared" si="606"/>
        <v>A</v>
      </c>
      <c r="J4354" s="38">
        <f t="shared" si="605"/>
        <v>5</v>
      </c>
      <c r="K4354" s="39" t="s">
        <v>47</v>
      </c>
      <c r="L4354" s="38" t="s">
        <v>770</v>
      </c>
      <c r="M4354" s="38" t="s">
        <v>545</v>
      </c>
      <c r="N4354" s="59" t="s">
        <v>549</v>
      </c>
      <c r="O4354" s="62" t="s">
        <v>554</v>
      </c>
      <c r="T4354" s="6"/>
    </row>
    <row r="4355" spans="2:20" x14ac:dyDescent="0.25">
      <c r="B4355" s="36" t="s">
        <v>227</v>
      </c>
      <c r="C4355" s="36" t="s">
        <v>227</v>
      </c>
      <c r="D4355" s="37" t="s">
        <v>226</v>
      </c>
      <c r="E4355" s="37" t="s">
        <v>172</v>
      </c>
      <c r="F4355" s="37" t="s">
        <v>143</v>
      </c>
      <c r="G4355" s="38" t="str">
        <f t="shared" si="604"/>
        <v>4.4.96.36.07</v>
      </c>
      <c r="H4355" s="45" t="s">
        <v>299</v>
      </c>
      <c r="I4355" s="29" t="str">
        <f t="shared" si="606"/>
        <v>A</v>
      </c>
      <c r="J4355" s="38">
        <f t="shared" si="605"/>
        <v>5</v>
      </c>
      <c r="K4355" s="39" t="s">
        <v>47</v>
      </c>
      <c r="L4355" s="38" t="s">
        <v>770</v>
      </c>
      <c r="M4355" s="38" t="s">
        <v>545</v>
      </c>
      <c r="N4355" s="59" t="s">
        <v>549</v>
      </c>
      <c r="O4355" s="62" t="s">
        <v>554</v>
      </c>
      <c r="T4355" s="6"/>
    </row>
    <row r="4356" spans="2:20" x14ac:dyDescent="0.25">
      <c r="B4356" s="36" t="s">
        <v>227</v>
      </c>
      <c r="C4356" s="36" t="s">
        <v>227</v>
      </c>
      <c r="D4356" s="37" t="s">
        <v>226</v>
      </c>
      <c r="E4356" s="37" t="s">
        <v>172</v>
      </c>
      <c r="F4356" s="37" t="s">
        <v>144</v>
      </c>
      <c r="G4356" s="38" t="str">
        <f t="shared" si="604"/>
        <v>4.4.96.36.08</v>
      </c>
      <c r="H4356" s="23" t="s">
        <v>100</v>
      </c>
      <c r="I4356" s="29" t="str">
        <f t="shared" si="606"/>
        <v>A</v>
      </c>
      <c r="J4356" s="38">
        <f t="shared" si="605"/>
        <v>5</v>
      </c>
      <c r="K4356" s="39" t="s">
        <v>47</v>
      </c>
      <c r="L4356" s="38" t="s">
        <v>770</v>
      </c>
      <c r="M4356" s="38" t="s">
        <v>545</v>
      </c>
      <c r="N4356" s="59" t="s">
        <v>549</v>
      </c>
      <c r="O4356" s="62" t="s">
        <v>554</v>
      </c>
      <c r="T4356" s="6"/>
    </row>
    <row r="4357" spans="2:20" x14ac:dyDescent="0.25">
      <c r="B4357" s="36" t="s">
        <v>227</v>
      </c>
      <c r="C4357" s="36" t="s">
        <v>227</v>
      </c>
      <c r="D4357" s="37" t="s">
        <v>226</v>
      </c>
      <c r="E4357" s="37">
        <v>36</v>
      </c>
      <c r="F4357" s="37" t="s">
        <v>174</v>
      </c>
      <c r="G4357" s="38" t="str">
        <f t="shared" si="604"/>
        <v>4.4.96.36.09</v>
      </c>
      <c r="H4357" s="23" t="s">
        <v>300</v>
      </c>
      <c r="I4357" s="29" t="str">
        <f t="shared" si="606"/>
        <v>A</v>
      </c>
      <c r="J4357" s="38">
        <f t="shared" si="605"/>
        <v>5</v>
      </c>
      <c r="K4357" s="39" t="s">
        <v>47</v>
      </c>
      <c r="L4357" s="38" t="s">
        <v>770</v>
      </c>
      <c r="M4357" s="38" t="s">
        <v>545</v>
      </c>
      <c r="N4357" s="59" t="s">
        <v>549</v>
      </c>
      <c r="O4357" s="62" t="s">
        <v>554</v>
      </c>
      <c r="T4357" s="6"/>
    </row>
    <row r="4358" spans="2:20" x14ac:dyDescent="0.25">
      <c r="B4358" s="36" t="s">
        <v>227</v>
      </c>
      <c r="C4358" s="36" t="s">
        <v>227</v>
      </c>
      <c r="D4358" s="37" t="s">
        <v>226</v>
      </c>
      <c r="E4358" s="37">
        <v>36</v>
      </c>
      <c r="F4358" s="37" t="s">
        <v>183</v>
      </c>
      <c r="G4358" s="38" t="str">
        <f t="shared" si="604"/>
        <v>4.4.96.36.10</v>
      </c>
      <c r="H4358" s="23" t="s">
        <v>767</v>
      </c>
      <c r="I4358" s="29" t="str">
        <f t="shared" si="606"/>
        <v>A</v>
      </c>
      <c r="J4358" s="38">
        <f t="shared" si="605"/>
        <v>5</v>
      </c>
      <c r="K4358" s="39" t="s">
        <v>47</v>
      </c>
      <c r="L4358" s="38" t="s">
        <v>770</v>
      </c>
      <c r="M4358" s="38" t="s">
        <v>545</v>
      </c>
      <c r="N4358" s="59" t="s">
        <v>549</v>
      </c>
      <c r="O4358" s="62" t="s">
        <v>554</v>
      </c>
      <c r="T4358" s="6"/>
    </row>
    <row r="4359" spans="2:20" x14ac:dyDescent="0.25">
      <c r="B4359" s="36" t="s">
        <v>227</v>
      </c>
      <c r="C4359" s="36" t="s">
        <v>227</v>
      </c>
      <c r="D4359" s="37" t="s">
        <v>226</v>
      </c>
      <c r="E4359" s="37">
        <v>36</v>
      </c>
      <c r="F4359" s="37" t="s">
        <v>175</v>
      </c>
      <c r="G4359" s="38" t="str">
        <f t="shared" si="604"/>
        <v>4.4.96.36.11</v>
      </c>
      <c r="H4359" s="23" t="s">
        <v>301</v>
      </c>
      <c r="I4359" s="29" t="str">
        <f t="shared" si="606"/>
        <v>A</v>
      </c>
      <c r="J4359" s="38">
        <f t="shared" si="605"/>
        <v>5</v>
      </c>
      <c r="K4359" s="39" t="s">
        <v>47</v>
      </c>
      <c r="L4359" s="38" t="s">
        <v>770</v>
      </c>
      <c r="M4359" s="38" t="s">
        <v>545</v>
      </c>
      <c r="N4359" s="59" t="s">
        <v>549</v>
      </c>
      <c r="O4359" s="62" t="s">
        <v>554</v>
      </c>
      <c r="T4359" s="6"/>
    </row>
    <row r="4360" spans="2:20" x14ac:dyDescent="0.25">
      <c r="B4360" s="36" t="s">
        <v>227</v>
      </c>
      <c r="C4360" s="36" t="s">
        <v>227</v>
      </c>
      <c r="D4360" s="37" t="s">
        <v>226</v>
      </c>
      <c r="E4360" s="37">
        <v>36</v>
      </c>
      <c r="F4360" s="37" t="s">
        <v>145</v>
      </c>
      <c r="G4360" s="38" t="str">
        <f t="shared" si="604"/>
        <v>4.4.96.36.12</v>
      </c>
      <c r="H4360" s="23" t="s">
        <v>302</v>
      </c>
      <c r="I4360" s="29" t="str">
        <f t="shared" si="606"/>
        <v>A</v>
      </c>
      <c r="J4360" s="38">
        <f t="shared" si="605"/>
        <v>5</v>
      </c>
      <c r="K4360" s="39" t="s">
        <v>47</v>
      </c>
      <c r="L4360" s="38" t="s">
        <v>770</v>
      </c>
      <c r="M4360" s="38" t="s">
        <v>545</v>
      </c>
      <c r="N4360" s="59" t="s">
        <v>549</v>
      </c>
      <c r="O4360" s="62" t="s">
        <v>554</v>
      </c>
      <c r="T4360" s="6"/>
    </row>
    <row r="4361" spans="2:20" x14ac:dyDescent="0.25">
      <c r="B4361" s="36" t="s">
        <v>227</v>
      </c>
      <c r="C4361" s="36" t="s">
        <v>227</v>
      </c>
      <c r="D4361" s="37" t="s">
        <v>226</v>
      </c>
      <c r="E4361" s="37">
        <v>36</v>
      </c>
      <c r="F4361" s="37" t="s">
        <v>146</v>
      </c>
      <c r="G4361" s="38" t="str">
        <f t="shared" ref="G4361:G4424" si="607">B4361&amp;"."&amp;C4361&amp;"."&amp;D4361&amp;"."&amp;E4361&amp;"."&amp;F4361</f>
        <v>4.4.96.36.13</v>
      </c>
      <c r="H4361" s="23" t="s">
        <v>303</v>
      </c>
      <c r="I4361" s="29" t="str">
        <f t="shared" si="606"/>
        <v>A</v>
      </c>
      <c r="J4361" s="38">
        <f t="shared" ref="J4361:J4424" si="608">IF( (VALUE(F4361) &gt; 0), 5,IF( (VALUE(E4361) &gt; 0), 4,IF( (VALUE(D4361) &gt; 0), 3,IF( (VALUE(C4361) &gt; 0), 2,1))))</f>
        <v>5</v>
      </c>
      <c r="K4361" s="39" t="s">
        <v>47</v>
      </c>
      <c r="L4361" s="38" t="s">
        <v>770</v>
      </c>
      <c r="M4361" s="38" t="s">
        <v>545</v>
      </c>
      <c r="N4361" s="59" t="s">
        <v>549</v>
      </c>
      <c r="O4361" s="62" t="s">
        <v>554</v>
      </c>
      <c r="T4361" s="6"/>
    </row>
    <row r="4362" spans="2:20" x14ac:dyDescent="0.25">
      <c r="B4362" s="36" t="s">
        <v>227</v>
      </c>
      <c r="C4362" s="36" t="s">
        <v>227</v>
      </c>
      <c r="D4362" s="37" t="s">
        <v>226</v>
      </c>
      <c r="E4362" s="37">
        <v>36</v>
      </c>
      <c r="F4362" s="37" t="s">
        <v>176</v>
      </c>
      <c r="G4362" s="38" t="str">
        <f t="shared" si="607"/>
        <v>4.4.96.36.14</v>
      </c>
      <c r="H4362" s="23" t="s">
        <v>304</v>
      </c>
      <c r="I4362" s="29" t="str">
        <f t="shared" si="606"/>
        <v>A</v>
      </c>
      <c r="J4362" s="38">
        <f t="shared" si="608"/>
        <v>5</v>
      </c>
      <c r="K4362" s="39" t="s">
        <v>47</v>
      </c>
      <c r="L4362" s="38" t="s">
        <v>770</v>
      </c>
      <c r="M4362" s="38" t="s">
        <v>545</v>
      </c>
      <c r="N4362" s="59" t="s">
        <v>549</v>
      </c>
      <c r="O4362" s="62" t="s">
        <v>554</v>
      </c>
      <c r="T4362" s="6"/>
    </row>
    <row r="4363" spans="2:20" x14ac:dyDescent="0.25">
      <c r="B4363" s="36" t="s">
        <v>227</v>
      </c>
      <c r="C4363" s="36" t="s">
        <v>227</v>
      </c>
      <c r="D4363" s="37" t="s">
        <v>226</v>
      </c>
      <c r="E4363" s="37">
        <v>36</v>
      </c>
      <c r="F4363" s="37" t="s">
        <v>147</v>
      </c>
      <c r="G4363" s="38" t="str">
        <f t="shared" si="607"/>
        <v>4.4.96.36.15</v>
      </c>
      <c r="H4363" s="23" t="s">
        <v>305</v>
      </c>
      <c r="I4363" s="29" t="str">
        <f t="shared" si="606"/>
        <v>A</v>
      </c>
      <c r="J4363" s="38">
        <f t="shared" si="608"/>
        <v>5</v>
      </c>
      <c r="K4363" s="39" t="s">
        <v>47</v>
      </c>
      <c r="L4363" s="38" t="s">
        <v>770</v>
      </c>
      <c r="M4363" s="38" t="s">
        <v>545</v>
      </c>
      <c r="N4363" s="59" t="s">
        <v>549</v>
      </c>
      <c r="O4363" s="62" t="s">
        <v>554</v>
      </c>
      <c r="T4363" s="6"/>
    </row>
    <row r="4364" spans="2:20" x14ac:dyDescent="0.25">
      <c r="B4364" s="36" t="s">
        <v>227</v>
      </c>
      <c r="C4364" s="36" t="s">
        <v>227</v>
      </c>
      <c r="D4364" s="37" t="s">
        <v>226</v>
      </c>
      <c r="E4364" s="37">
        <v>36</v>
      </c>
      <c r="F4364" s="37" t="s">
        <v>177</v>
      </c>
      <c r="G4364" s="38" t="str">
        <f t="shared" si="607"/>
        <v>4.4.96.36.16</v>
      </c>
      <c r="H4364" s="23" t="s">
        <v>306</v>
      </c>
      <c r="I4364" s="29" t="str">
        <f t="shared" ref="I4364:I4427" si="609">IF(J4364&lt;J4365,"S","A")</f>
        <v>A</v>
      </c>
      <c r="J4364" s="38">
        <f t="shared" si="608"/>
        <v>5</v>
      </c>
      <c r="K4364" s="39" t="s">
        <v>47</v>
      </c>
      <c r="L4364" s="38" t="s">
        <v>770</v>
      </c>
      <c r="M4364" s="38" t="s">
        <v>545</v>
      </c>
      <c r="N4364" s="59" t="s">
        <v>549</v>
      </c>
      <c r="O4364" s="62" t="s">
        <v>554</v>
      </c>
      <c r="T4364" s="6"/>
    </row>
    <row r="4365" spans="2:20" x14ac:dyDescent="0.25">
      <c r="B4365" s="36" t="s">
        <v>227</v>
      </c>
      <c r="C4365" s="36" t="s">
        <v>227</v>
      </c>
      <c r="D4365" s="37" t="s">
        <v>226</v>
      </c>
      <c r="E4365" s="37">
        <v>36</v>
      </c>
      <c r="F4365" s="37" t="s">
        <v>148</v>
      </c>
      <c r="G4365" s="38" t="str">
        <f t="shared" si="607"/>
        <v>4.4.96.36.18</v>
      </c>
      <c r="H4365" s="23" t="s">
        <v>307</v>
      </c>
      <c r="I4365" s="29" t="str">
        <f t="shared" si="609"/>
        <v>A</v>
      </c>
      <c r="J4365" s="38">
        <f t="shared" si="608"/>
        <v>5</v>
      </c>
      <c r="K4365" s="39" t="s">
        <v>47</v>
      </c>
      <c r="L4365" s="38" t="s">
        <v>770</v>
      </c>
      <c r="M4365" s="38" t="s">
        <v>545</v>
      </c>
      <c r="N4365" s="59" t="s">
        <v>549</v>
      </c>
      <c r="O4365" s="62" t="s">
        <v>554</v>
      </c>
      <c r="T4365" s="6"/>
    </row>
    <row r="4366" spans="2:20" x14ac:dyDescent="0.25">
      <c r="B4366" s="36" t="s">
        <v>227</v>
      </c>
      <c r="C4366" s="36" t="s">
        <v>227</v>
      </c>
      <c r="D4366" s="37" t="s">
        <v>226</v>
      </c>
      <c r="E4366" s="37">
        <v>36</v>
      </c>
      <c r="F4366" s="37" t="s">
        <v>178</v>
      </c>
      <c r="G4366" s="38" t="str">
        <f t="shared" si="607"/>
        <v>4.4.96.36.20</v>
      </c>
      <c r="H4366" s="23" t="s">
        <v>308</v>
      </c>
      <c r="I4366" s="29" t="str">
        <f t="shared" si="609"/>
        <v>A</v>
      </c>
      <c r="J4366" s="38">
        <f t="shared" si="608"/>
        <v>5</v>
      </c>
      <c r="K4366" s="39" t="s">
        <v>47</v>
      </c>
      <c r="L4366" s="38" t="s">
        <v>770</v>
      </c>
      <c r="M4366" s="38" t="s">
        <v>545</v>
      </c>
      <c r="N4366" s="59" t="s">
        <v>549</v>
      </c>
      <c r="O4366" s="62" t="s">
        <v>554</v>
      </c>
      <c r="T4366" s="6"/>
    </row>
    <row r="4367" spans="2:20" x14ac:dyDescent="0.25">
      <c r="B4367" s="36" t="s">
        <v>227</v>
      </c>
      <c r="C4367" s="36" t="s">
        <v>227</v>
      </c>
      <c r="D4367" s="37" t="s">
        <v>226</v>
      </c>
      <c r="E4367" s="37">
        <v>36</v>
      </c>
      <c r="F4367" s="37" t="s">
        <v>179</v>
      </c>
      <c r="G4367" s="38" t="str">
        <f t="shared" si="607"/>
        <v>4.4.96.36.21</v>
      </c>
      <c r="H4367" s="23" t="s">
        <v>309</v>
      </c>
      <c r="I4367" s="29" t="str">
        <f t="shared" si="609"/>
        <v>A</v>
      </c>
      <c r="J4367" s="38">
        <f t="shared" si="608"/>
        <v>5</v>
      </c>
      <c r="K4367" s="39" t="s">
        <v>47</v>
      </c>
      <c r="L4367" s="38" t="s">
        <v>770</v>
      </c>
      <c r="M4367" s="38" t="s">
        <v>545</v>
      </c>
      <c r="N4367" s="59" t="s">
        <v>549</v>
      </c>
      <c r="O4367" s="62" t="s">
        <v>554</v>
      </c>
      <c r="T4367" s="6"/>
    </row>
    <row r="4368" spans="2:20" x14ac:dyDescent="0.25">
      <c r="B4368" s="36" t="s">
        <v>227</v>
      </c>
      <c r="C4368" s="36" t="s">
        <v>227</v>
      </c>
      <c r="D4368" s="37" t="s">
        <v>226</v>
      </c>
      <c r="E4368" s="37">
        <v>36</v>
      </c>
      <c r="F4368" s="37" t="s">
        <v>180</v>
      </c>
      <c r="G4368" s="38" t="str">
        <f t="shared" si="607"/>
        <v>4.4.96.36.22</v>
      </c>
      <c r="H4368" s="23" t="s">
        <v>310</v>
      </c>
      <c r="I4368" s="29" t="str">
        <f t="shared" si="609"/>
        <v>A</v>
      </c>
      <c r="J4368" s="38">
        <f t="shared" si="608"/>
        <v>5</v>
      </c>
      <c r="K4368" s="39" t="s">
        <v>47</v>
      </c>
      <c r="L4368" s="38" t="s">
        <v>770</v>
      </c>
      <c r="M4368" s="38" t="s">
        <v>545</v>
      </c>
      <c r="N4368" s="59" t="s">
        <v>549</v>
      </c>
      <c r="O4368" s="62" t="s">
        <v>554</v>
      </c>
      <c r="T4368" s="6"/>
    </row>
    <row r="4369" spans="2:20" x14ac:dyDescent="0.25">
      <c r="B4369" s="36" t="s">
        <v>227</v>
      </c>
      <c r="C4369" s="36" t="s">
        <v>227</v>
      </c>
      <c r="D4369" s="37" t="s">
        <v>226</v>
      </c>
      <c r="E4369" s="37">
        <v>36</v>
      </c>
      <c r="F4369" s="37" t="s">
        <v>181</v>
      </c>
      <c r="G4369" s="38" t="str">
        <f t="shared" si="607"/>
        <v>4.4.96.36.23</v>
      </c>
      <c r="H4369" s="23" t="s">
        <v>407</v>
      </c>
      <c r="I4369" s="29" t="str">
        <f t="shared" si="609"/>
        <v>A</v>
      </c>
      <c r="J4369" s="38">
        <f t="shared" si="608"/>
        <v>5</v>
      </c>
      <c r="K4369" s="39" t="s">
        <v>47</v>
      </c>
      <c r="L4369" s="38" t="s">
        <v>770</v>
      </c>
      <c r="M4369" s="38" t="s">
        <v>545</v>
      </c>
      <c r="N4369" s="59" t="s">
        <v>549</v>
      </c>
      <c r="O4369" s="62" t="s">
        <v>554</v>
      </c>
      <c r="T4369" s="6"/>
    </row>
    <row r="4370" spans="2:20" x14ac:dyDescent="0.25">
      <c r="B4370" s="36" t="s">
        <v>227</v>
      </c>
      <c r="C4370" s="36" t="s">
        <v>227</v>
      </c>
      <c r="D4370" s="37" t="s">
        <v>226</v>
      </c>
      <c r="E4370" s="37">
        <v>36</v>
      </c>
      <c r="F4370" s="37" t="s">
        <v>151</v>
      </c>
      <c r="G4370" s="38" t="str">
        <f t="shared" si="607"/>
        <v>4.4.96.36.24</v>
      </c>
      <c r="H4370" s="23" t="s">
        <v>312</v>
      </c>
      <c r="I4370" s="29" t="str">
        <f t="shared" si="609"/>
        <v>A</v>
      </c>
      <c r="J4370" s="38">
        <f t="shared" si="608"/>
        <v>5</v>
      </c>
      <c r="K4370" s="39" t="s">
        <v>47</v>
      </c>
      <c r="L4370" s="38" t="s">
        <v>770</v>
      </c>
      <c r="M4370" s="38" t="s">
        <v>545</v>
      </c>
      <c r="N4370" s="59" t="s">
        <v>549</v>
      </c>
      <c r="O4370" s="62" t="s">
        <v>554</v>
      </c>
      <c r="T4370" s="6"/>
    </row>
    <row r="4371" spans="2:20" x14ac:dyDescent="0.25">
      <c r="B4371" s="36" t="s">
        <v>227</v>
      </c>
      <c r="C4371" s="36" t="s">
        <v>227</v>
      </c>
      <c r="D4371" s="37" t="s">
        <v>226</v>
      </c>
      <c r="E4371" s="37">
        <v>36</v>
      </c>
      <c r="F4371" s="37" t="s">
        <v>160</v>
      </c>
      <c r="G4371" s="38" t="str">
        <f t="shared" si="607"/>
        <v>4.4.96.36.25</v>
      </c>
      <c r="H4371" s="23" t="s">
        <v>313</v>
      </c>
      <c r="I4371" s="29" t="str">
        <f t="shared" si="609"/>
        <v>A</v>
      </c>
      <c r="J4371" s="38">
        <f t="shared" si="608"/>
        <v>5</v>
      </c>
      <c r="K4371" s="39" t="s">
        <v>47</v>
      </c>
      <c r="L4371" s="38" t="s">
        <v>770</v>
      </c>
      <c r="M4371" s="38" t="s">
        <v>545</v>
      </c>
      <c r="N4371" s="59" t="s">
        <v>549</v>
      </c>
      <c r="O4371" s="62" t="s">
        <v>554</v>
      </c>
      <c r="T4371" s="6"/>
    </row>
    <row r="4372" spans="2:20" x14ac:dyDescent="0.25">
      <c r="B4372" s="36" t="s">
        <v>227</v>
      </c>
      <c r="C4372" s="36" t="s">
        <v>227</v>
      </c>
      <c r="D4372" s="37" t="s">
        <v>226</v>
      </c>
      <c r="E4372" s="37">
        <v>36</v>
      </c>
      <c r="F4372" s="37" t="s">
        <v>158</v>
      </c>
      <c r="G4372" s="38" t="str">
        <f t="shared" si="607"/>
        <v>4.4.96.36.26</v>
      </c>
      <c r="H4372" s="23" t="s">
        <v>314</v>
      </c>
      <c r="I4372" s="29" t="str">
        <f t="shared" si="609"/>
        <v>A</v>
      </c>
      <c r="J4372" s="38">
        <f t="shared" si="608"/>
        <v>5</v>
      </c>
      <c r="K4372" s="39" t="s">
        <v>47</v>
      </c>
      <c r="L4372" s="38" t="s">
        <v>770</v>
      </c>
      <c r="M4372" s="38" t="s">
        <v>545</v>
      </c>
      <c r="N4372" s="59" t="s">
        <v>549</v>
      </c>
      <c r="O4372" s="62" t="s">
        <v>554</v>
      </c>
      <c r="T4372" s="6"/>
    </row>
    <row r="4373" spans="2:20" x14ac:dyDescent="0.25">
      <c r="B4373" s="36" t="s">
        <v>227</v>
      </c>
      <c r="C4373" s="36" t="s">
        <v>227</v>
      </c>
      <c r="D4373" s="37" t="s">
        <v>226</v>
      </c>
      <c r="E4373" s="37">
        <v>36</v>
      </c>
      <c r="F4373" s="37" t="s">
        <v>152</v>
      </c>
      <c r="G4373" s="38" t="str">
        <f t="shared" si="607"/>
        <v>4.4.96.36.27</v>
      </c>
      <c r="H4373" s="23" t="s">
        <v>105</v>
      </c>
      <c r="I4373" s="29" t="str">
        <f t="shared" si="609"/>
        <v>A</v>
      </c>
      <c r="J4373" s="38">
        <f t="shared" si="608"/>
        <v>5</v>
      </c>
      <c r="K4373" s="39" t="s">
        <v>47</v>
      </c>
      <c r="L4373" s="38" t="s">
        <v>770</v>
      </c>
      <c r="M4373" s="38" t="s">
        <v>545</v>
      </c>
      <c r="N4373" s="59" t="s">
        <v>549</v>
      </c>
      <c r="O4373" s="62" t="s">
        <v>554</v>
      </c>
      <c r="T4373" s="6"/>
    </row>
    <row r="4374" spans="2:20" x14ac:dyDescent="0.25">
      <c r="B4374" s="36" t="s">
        <v>227</v>
      </c>
      <c r="C4374" s="36" t="s">
        <v>227</v>
      </c>
      <c r="D4374" s="37" t="s">
        <v>226</v>
      </c>
      <c r="E4374" s="37">
        <v>36</v>
      </c>
      <c r="F4374" s="37" t="s">
        <v>182</v>
      </c>
      <c r="G4374" s="38" t="str">
        <f t="shared" si="607"/>
        <v>4.4.96.36.28</v>
      </c>
      <c r="H4374" s="23" t="s">
        <v>605</v>
      </c>
      <c r="I4374" s="29" t="str">
        <f>IF(J4374&lt;J4376,"S","A")</f>
        <v>A</v>
      </c>
      <c r="J4374" s="38">
        <f t="shared" si="608"/>
        <v>5</v>
      </c>
      <c r="K4374" s="39" t="s">
        <v>47</v>
      </c>
      <c r="L4374" s="38" t="s">
        <v>770</v>
      </c>
      <c r="M4374" s="38" t="s">
        <v>545</v>
      </c>
      <c r="N4374" s="59" t="s">
        <v>549</v>
      </c>
      <c r="O4374" s="62" t="s">
        <v>554</v>
      </c>
      <c r="T4374" s="6"/>
    </row>
    <row r="4375" spans="2:20" x14ac:dyDescent="0.25">
      <c r="B4375" s="36" t="s">
        <v>227</v>
      </c>
      <c r="C4375" s="36" t="s">
        <v>227</v>
      </c>
      <c r="D4375" s="37" t="s">
        <v>226</v>
      </c>
      <c r="E4375" s="37">
        <v>36</v>
      </c>
      <c r="F4375" s="37" t="s">
        <v>159</v>
      </c>
      <c r="G4375" s="38" t="str">
        <f t="shared" si="607"/>
        <v>4.4.96.36.29</v>
      </c>
      <c r="H4375" s="23" t="s">
        <v>768</v>
      </c>
      <c r="I4375" s="29" t="str">
        <f>IF(J4375&lt;J4377,"S","A")</f>
        <v>A</v>
      </c>
      <c r="J4375" s="38">
        <f t="shared" si="608"/>
        <v>5</v>
      </c>
      <c r="K4375" s="39" t="s">
        <v>47</v>
      </c>
      <c r="L4375" s="38" t="s">
        <v>770</v>
      </c>
      <c r="M4375" s="38" t="s">
        <v>545</v>
      </c>
      <c r="N4375" s="59" t="s">
        <v>549</v>
      </c>
      <c r="O4375" s="62" t="s">
        <v>554</v>
      </c>
      <c r="T4375" s="6"/>
    </row>
    <row r="4376" spans="2:20" x14ac:dyDescent="0.25">
      <c r="B4376" s="36" t="s">
        <v>227</v>
      </c>
      <c r="C4376" s="36" t="s">
        <v>227</v>
      </c>
      <c r="D4376" s="37" t="s">
        <v>226</v>
      </c>
      <c r="E4376" s="37" t="s">
        <v>172</v>
      </c>
      <c r="F4376" s="37" t="s">
        <v>137</v>
      </c>
      <c r="G4376" s="38" t="str">
        <f t="shared" si="607"/>
        <v>4.4.96.36.30</v>
      </c>
      <c r="H4376" s="23" t="s">
        <v>601</v>
      </c>
      <c r="I4376" s="29" t="str">
        <f t="shared" ref="I4376:I4439" si="610">IF(J4376&lt;J4377,"S","A")</f>
        <v>A</v>
      </c>
      <c r="J4376" s="38">
        <f t="shared" si="608"/>
        <v>5</v>
      </c>
      <c r="K4376" s="39" t="s">
        <v>47</v>
      </c>
      <c r="L4376" s="38" t="s">
        <v>770</v>
      </c>
      <c r="M4376" s="38" t="s">
        <v>545</v>
      </c>
      <c r="N4376" s="59" t="s">
        <v>549</v>
      </c>
      <c r="O4376" s="62" t="s">
        <v>554</v>
      </c>
      <c r="T4376" s="6"/>
    </row>
    <row r="4377" spans="2:20" x14ac:dyDescent="0.25">
      <c r="B4377" s="36" t="s">
        <v>227</v>
      </c>
      <c r="C4377" s="36" t="s">
        <v>227</v>
      </c>
      <c r="D4377" s="37" t="s">
        <v>226</v>
      </c>
      <c r="E4377" s="37">
        <v>36</v>
      </c>
      <c r="F4377" s="37" t="s">
        <v>150</v>
      </c>
      <c r="G4377" s="38" t="str">
        <f t="shared" si="607"/>
        <v>4.4.96.36.31</v>
      </c>
      <c r="H4377" s="23" t="s">
        <v>315</v>
      </c>
      <c r="I4377" s="29" t="str">
        <f t="shared" si="610"/>
        <v>A</v>
      </c>
      <c r="J4377" s="38">
        <f t="shared" si="608"/>
        <v>5</v>
      </c>
      <c r="K4377" s="39" t="s">
        <v>47</v>
      </c>
      <c r="L4377" s="38" t="s">
        <v>770</v>
      </c>
      <c r="M4377" s="38" t="s">
        <v>545</v>
      </c>
      <c r="N4377" s="59" t="s">
        <v>549</v>
      </c>
      <c r="O4377" s="62" t="s">
        <v>554</v>
      </c>
      <c r="T4377" s="6"/>
    </row>
    <row r="4378" spans="2:20" x14ac:dyDescent="0.25">
      <c r="B4378" s="36" t="s">
        <v>227</v>
      </c>
      <c r="C4378" s="36" t="s">
        <v>227</v>
      </c>
      <c r="D4378" s="37" t="s">
        <v>226</v>
      </c>
      <c r="E4378" s="37" t="s">
        <v>172</v>
      </c>
      <c r="F4378" s="37" t="s">
        <v>155</v>
      </c>
      <c r="G4378" s="38" t="str">
        <f t="shared" si="607"/>
        <v>4.4.96.36.32</v>
      </c>
      <c r="H4378" s="23" t="s">
        <v>602</v>
      </c>
      <c r="I4378" s="29" t="str">
        <f t="shared" si="610"/>
        <v>A</v>
      </c>
      <c r="J4378" s="38">
        <f t="shared" si="608"/>
        <v>5</v>
      </c>
      <c r="K4378" s="39" t="s">
        <v>47</v>
      </c>
      <c r="L4378" s="38" t="s">
        <v>770</v>
      </c>
      <c r="M4378" s="38" t="s">
        <v>545</v>
      </c>
      <c r="N4378" s="59" t="s">
        <v>549</v>
      </c>
      <c r="O4378" s="62" t="s">
        <v>554</v>
      </c>
      <c r="T4378" s="6"/>
    </row>
    <row r="4379" spans="2:20" x14ac:dyDescent="0.25">
      <c r="B4379" s="36" t="s">
        <v>227</v>
      </c>
      <c r="C4379" s="36" t="s">
        <v>227</v>
      </c>
      <c r="D4379" s="37" t="s">
        <v>226</v>
      </c>
      <c r="E4379" s="37" t="s">
        <v>172</v>
      </c>
      <c r="F4379" s="37" t="s">
        <v>156</v>
      </c>
      <c r="G4379" s="38" t="str">
        <f t="shared" si="607"/>
        <v>4.4.96.36.34</v>
      </c>
      <c r="H4379" s="23" t="s">
        <v>603</v>
      </c>
      <c r="I4379" s="29" t="str">
        <f t="shared" si="610"/>
        <v>A</v>
      </c>
      <c r="J4379" s="38">
        <f t="shared" si="608"/>
        <v>5</v>
      </c>
      <c r="K4379" s="39" t="s">
        <v>47</v>
      </c>
      <c r="L4379" s="38" t="s">
        <v>770</v>
      </c>
      <c r="M4379" s="38" t="s">
        <v>545</v>
      </c>
      <c r="N4379" s="59" t="s">
        <v>549</v>
      </c>
      <c r="O4379" s="62" t="s">
        <v>554</v>
      </c>
      <c r="T4379" s="6"/>
    </row>
    <row r="4380" spans="2:20" x14ac:dyDescent="0.25">
      <c r="B4380" s="36" t="s">
        <v>227</v>
      </c>
      <c r="C4380" s="36" t="s">
        <v>227</v>
      </c>
      <c r="D4380" s="37" t="s">
        <v>226</v>
      </c>
      <c r="E4380" s="37">
        <v>36</v>
      </c>
      <c r="F4380" s="37">
        <v>35</v>
      </c>
      <c r="G4380" s="38" t="str">
        <f t="shared" si="607"/>
        <v>4.4.96.36.35</v>
      </c>
      <c r="H4380" s="23" t="s">
        <v>606</v>
      </c>
      <c r="I4380" s="29" t="str">
        <f t="shared" si="610"/>
        <v>A</v>
      </c>
      <c r="J4380" s="38">
        <f t="shared" si="608"/>
        <v>5</v>
      </c>
      <c r="K4380" s="39" t="s">
        <v>47</v>
      </c>
      <c r="L4380" s="38" t="s">
        <v>770</v>
      </c>
      <c r="M4380" s="38" t="s">
        <v>545</v>
      </c>
      <c r="N4380" s="59" t="s">
        <v>549</v>
      </c>
      <c r="O4380" s="62" t="s">
        <v>554</v>
      </c>
      <c r="T4380" s="6"/>
    </row>
    <row r="4381" spans="2:20" x14ac:dyDescent="0.25">
      <c r="B4381" s="36" t="s">
        <v>227</v>
      </c>
      <c r="C4381" s="36" t="s">
        <v>227</v>
      </c>
      <c r="D4381" s="37" t="s">
        <v>226</v>
      </c>
      <c r="E4381" s="37">
        <v>36</v>
      </c>
      <c r="F4381" s="37">
        <v>36</v>
      </c>
      <c r="G4381" s="38" t="str">
        <f t="shared" si="607"/>
        <v>4.4.96.36.36</v>
      </c>
      <c r="H4381" s="23" t="s">
        <v>607</v>
      </c>
      <c r="I4381" s="29" t="str">
        <f t="shared" si="610"/>
        <v>A</v>
      </c>
      <c r="J4381" s="38">
        <f t="shared" si="608"/>
        <v>5</v>
      </c>
      <c r="K4381" s="39" t="s">
        <v>47</v>
      </c>
      <c r="L4381" s="38" t="s">
        <v>770</v>
      </c>
      <c r="M4381" s="38" t="s">
        <v>545</v>
      </c>
      <c r="N4381" s="59" t="s">
        <v>549</v>
      </c>
      <c r="O4381" s="62" t="s">
        <v>554</v>
      </c>
      <c r="T4381" s="6"/>
    </row>
    <row r="4382" spans="2:20" x14ac:dyDescent="0.25">
      <c r="B4382" s="36" t="s">
        <v>227</v>
      </c>
      <c r="C4382" s="36" t="s">
        <v>227</v>
      </c>
      <c r="D4382" s="37" t="s">
        <v>226</v>
      </c>
      <c r="E4382" s="37">
        <v>36</v>
      </c>
      <c r="F4382" s="37">
        <v>37</v>
      </c>
      <c r="G4382" s="38" t="str">
        <f t="shared" si="607"/>
        <v>4.4.96.36.37</v>
      </c>
      <c r="H4382" s="23" t="s">
        <v>317</v>
      </c>
      <c r="I4382" s="29" t="str">
        <f t="shared" si="610"/>
        <v>A</v>
      </c>
      <c r="J4382" s="38">
        <f t="shared" si="608"/>
        <v>5</v>
      </c>
      <c r="K4382" s="39" t="s">
        <v>47</v>
      </c>
      <c r="L4382" s="38" t="s">
        <v>770</v>
      </c>
      <c r="M4382" s="38" t="s">
        <v>545</v>
      </c>
      <c r="N4382" s="59" t="s">
        <v>549</v>
      </c>
      <c r="O4382" s="62" t="s">
        <v>554</v>
      </c>
      <c r="T4382" s="6"/>
    </row>
    <row r="4383" spans="2:20" x14ac:dyDescent="0.25">
      <c r="B4383" s="36" t="s">
        <v>227</v>
      </c>
      <c r="C4383" s="36" t="s">
        <v>227</v>
      </c>
      <c r="D4383" s="37" t="s">
        <v>226</v>
      </c>
      <c r="E4383" s="37">
        <v>36</v>
      </c>
      <c r="F4383" s="37">
        <v>38</v>
      </c>
      <c r="G4383" s="38" t="str">
        <f t="shared" si="607"/>
        <v>4.4.96.36.38</v>
      </c>
      <c r="H4383" s="23" t="s">
        <v>318</v>
      </c>
      <c r="I4383" s="29" t="str">
        <f t="shared" si="610"/>
        <v>A</v>
      </c>
      <c r="J4383" s="38">
        <f t="shared" si="608"/>
        <v>5</v>
      </c>
      <c r="K4383" s="39" t="s">
        <v>47</v>
      </c>
      <c r="L4383" s="38" t="s">
        <v>770</v>
      </c>
      <c r="M4383" s="38" t="s">
        <v>545</v>
      </c>
      <c r="N4383" s="59" t="s">
        <v>549</v>
      </c>
      <c r="O4383" s="62" t="s">
        <v>554</v>
      </c>
      <c r="T4383" s="6"/>
    </row>
    <row r="4384" spans="2:20" x14ac:dyDescent="0.25">
      <c r="B4384" s="36" t="s">
        <v>227</v>
      </c>
      <c r="C4384" s="36" t="s">
        <v>227</v>
      </c>
      <c r="D4384" s="37" t="s">
        <v>226</v>
      </c>
      <c r="E4384" s="37">
        <v>36</v>
      </c>
      <c r="F4384" s="37">
        <v>39</v>
      </c>
      <c r="G4384" s="38" t="str">
        <f t="shared" si="607"/>
        <v>4.4.96.36.39</v>
      </c>
      <c r="H4384" s="23" t="s">
        <v>319</v>
      </c>
      <c r="I4384" s="29" t="str">
        <f t="shared" si="610"/>
        <v>A</v>
      </c>
      <c r="J4384" s="38">
        <f t="shared" si="608"/>
        <v>5</v>
      </c>
      <c r="K4384" s="39" t="s">
        <v>47</v>
      </c>
      <c r="L4384" s="38" t="s">
        <v>770</v>
      </c>
      <c r="M4384" s="38" t="s">
        <v>545</v>
      </c>
      <c r="N4384" s="59" t="s">
        <v>549</v>
      </c>
      <c r="O4384" s="62" t="s">
        <v>554</v>
      </c>
      <c r="T4384" s="6"/>
    </row>
    <row r="4385" spans="2:20" x14ac:dyDescent="0.25">
      <c r="B4385" s="36" t="s">
        <v>227</v>
      </c>
      <c r="C4385" s="36" t="s">
        <v>227</v>
      </c>
      <c r="D4385" s="37" t="s">
        <v>226</v>
      </c>
      <c r="E4385" s="37">
        <v>36</v>
      </c>
      <c r="F4385" s="37">
        <v>40</v>
      </c>
      <c r="G4385" s="38" t="str">
        <f t="shared" si="607"/>
        <v>4.4.96.36.40</v>
      </c>
      <c r="H4385" s="23" t="s">
        <v>320</v>
      </c>
      <c r="I4385" s="29" t="str">
        <f t="shared" si="610"/>
        <v>A</v>
      </c>
      <c r="J4385" s="38">
        <f t="shared" si="608"/>
        <v>5</v>
      </c>
      <c r="K4385" s="39" t="s">
        <v>47</v>
      </c>
      <c r="L4385" s="38" t="s">
        <v>770</v>
      </c>
      <c r="M4385" s="38" t="s">
        <v>545</v>
      </c>
      <c r="N4385" s="59" t="s">
        <v>549</v>
      </c>
      <c r="O4385" s="62" t="s">
        <v>554</v>
      </c>
      <c r="T4385" s="6"/>
    </row>
    <row r="4386" spans="2:20" x14ac:dyDescent="0.25">
      <c r="B4386" s="36" t="s">
        <v>227</v>
      </c>
      <c r="C4386" s="36" t="s">
        <v>227</v>
      </c>
      <c r="D4386" s="37" t="s">
        <v>226</v>
      </c>
      <c r="E4386" s="37">
        <v>36</v>
      </c>
      <c r="F4386" s="37">
        <v>41</v>
      </c>
      <c r="G4386" s="38" t="str">
        <f t="shared" si="607"/>
        <v>4.4.96.36.41</v>
      </c>
      <c r="H4386" s="23" t="s">
        <v>321</v>
      </c>
      <c r="I4386" s="29" t="str">
        <f t="shared" si="610"/>
        <v>A</v>
      </c>
      <c r="J4386" s="38">
        <f t="shared" si="608"/>
        <v>5</v>
      </c>
      <c r="K4386" s="39" t="s">
        <v>47</v>
      </c>
      <c r="L4386" s="38" t="s">
        <v>770</v>
      </c>
      <c r="M4386" s="38" t="s">
        <v>545</v>
      </c>
      <c r="N4386" s="59" t="s">
        <v>549</v>
      </c>
      <c r="O4386" s="62" t="s">
        <v>554</v>
      </c>
      <c r="T4386" s="6"/>
    </row>
    <row r="4387" spans="2:20" x14ac:dyDescent="0.25">
      <c r="B4387" s="36" t="s">
        <v>227</v>
      </c>
      <c r="C4387" s="36" t="s">
        <v>227</v>
      </c>
      <c r="D4387" s="37" t="s">
        <v>226</v>
      </c>
      <c r="E4387" s="37">
        <v>36</v>
      </c>
      <c r="F4387" s="37">
        <v>42</v>
      </c>
      <c r="G4387" s="38" t="str">
        <f t="shared" si="607"/>
        <v>4.4.96.36.42</v>
      </c>
      <c r="H4387" s="23" t="s">
        <v>322</v>
      </c>
      <c r="I4387" s="29" t="str">
        <f t="shared" si="610"/>
        <v>A</v>
      </c>
      <c r="J4387" s="38">
        <f t="shared" si="608"/>
        <v>5</v>
      </c>
      <c r="K4387" s="39" t="s">
        <v>47</v>
      </c>
      <c r="L4387" s="38" t="s">
        <v>770</v>
      </c>
      <c r="M4387" s="38" t="s">
        <v>545</v>
      </c>
      <c r="N4387" s="59" t="s">
        <v>549</v>
      </c>
      <c r="O4387" s="62" t="s">
        <v>554</v>
      </c>
      <c r="T4387" s="6"/>
    </row>
    <row r="4388" spans="2:20" x14ac:dyDescent="0.25">
      <c r="B4388" s="36" t="s">
        <v>227</v>
      </c>
      <c r="C4388" s="36" t="s">
        <v>227</v>
      </c>
      <c r="D4388" s="37" t="s">
        <v>226</v>
      </c>
      <c r="E4388" s="37">
        <v>36</v>
      </c>
      <c r="F4388" s="37">
        <v>43</v>
      </c>
      <c r="G4388" s="38" t="str">
        <f t="shared" si="607"/>
        <v>4.4.96.36.43</v>
      </c>
      <c r="H4388" s="23" t="s">
        <v>323</v>
      </c>
      <c r="I4388" s="29" t="str">
        <f t="shared" si="610"/>
        <v>A</v>
      </c>
      <c r="J4388" s="38">
        <f t="shared" si="608"/>
        <v>5</v>
      </c>
      <c r="K4388" s="39" t="s">
        <v>47</v>
      </c>
      <c r="L4388" s="38" t="s">
        <v>770</v>
      </c>
      <c r="M4388" s="38" t="s">
        <v>545</v>
      </c>
      <c r="N4388" s="59" t="s">
        <v>549</v>
      </c>
      <c r="O4388" s="62" t="s">
        <v>554</v>
      </c>
      <c r="T4388" s="6"/>
    </row>
    <row r="4389" spans="2:20" x14ac:dyDescent="0.25">
      <c r="B4389" s="36" t="s">
        <v>227</v>
      </c>
      <c r="C4389" s="36" t="s">
        <v>227</v>
      </c>
      <c r="D4389" s="37" t="s">
        <v>226</v>
      </c>
      <c r="E4389" s="37">
        <v>36</v>
      </c>
      <c r="F4389" s="37">
        <v>44</v>
      </c>
      <c r="G4389" s="38" t="str">
        <f t="shared" si="607"/>
        <v>4.4.96.36.44</v>
      </c>
      <c r="H4389" s="23" t="s">
        <v>324</v>
      </c>
      <c r="I4389" s="29" t="str">
        <f t="shared" si="610"/>
        <v>A</v>
      </c>
      <c r="J4389" s="38">
        <f t="shared" si="608"/>
        <v>5</v>
      </c>
      <c r="K4389" s="39" t="s">
        <v>47</v>
      </c>
      <c r="L4389" s="38" t="s">
        <v>770</v>
      </c>
      <c r="M4389" s="38" t="s">
        <v>545</v>
      </c>
      <c r="N4389" s="59" t="s">
        <v>549</v>
      </c>
      <c r="O4389" s="62" t="s">
        <v>554</v>
      </c>
      <c r="T4389" s="6"/>
    </row>
    <row r="4390" spans="2:20" x14ac:dyDescent="0.25">
      <c r="B4390" s="36" t="s">
        <v>227</v>
      </c>
      <c r="C4390" s="36" t="s">
        <v>227</v>
      </c>
      <c r="D4390" s="37" t="s">
        <v>226</v>
      </c>
      <c r="E4390" s="37" t="s">
        <v>172</v>
      </c>
      <c r="F4390" s="37" t="s">
        <v>167</v>
      </c>
      <c r="G4390" s="38" t="str">
        <f t="shared" si="607"/>
        <v>4.4.96.36.45</v>
      </c>
      <c r="H4390" s="23" t="s">
        <v>490</v>
      </c>
      <c r="I4390" s="29" t="str">
        <f t="shared" si="610"/>
        <v>A</v>
      </c>
      <c r="J4390" s="38">
        <f t="shared" si="608"/>
        <v>5</v>
      </c>
      <c r="K4390" s="39" t="s">
        <v>47</v>
      </c>
      <c r="L4390" s="38" t="s">
        <v>770</v>
      </c>
      <c r="M4390" s="38" t="s">
        <v>545</v>
      </c>
      <c r="N4390" s="59" t="s">
        <v>549</v>
      </c>
      <c r="O4390" s="62" t="s">
        <v>554</v>
      </c>
      <c r="T4390" s="6"/>
    </row>
    <row r="4391" spans="2:20" x14ac:dyDescent="0.25">
      <c r="B4391" s="36" t="s">
        <v>227</v>
      </c>
      <c r="C4391" s="36" t="s">
        <v>227</v>
      </c>
      <c r="D4391" s="37" t="s">
        <v>226</v>
      </c>
      <c r="E4391" s="37" t="s">
        <v>172</v>
      </c>
      <c r="F4391" s="37" t="s">
        <v>168</v>
      </c>
      <c r="G4391" s="38" t="str">
        <f t="shared" si="607"/>
        <v>4.4.96.36.46</v>
      </c>
      <c r="H4391" s="23" t="s">
        <v>491</v>
      </c>
      <c r="I4391" s="29" t="str">
        <f t="shared" si="610"/>
        <v>A</v>
      </c>
      <c r="J4391" s="38">
        <f t="shared" si="608"/>
        <v>5</v>
      </c>
      <c r="K4391" s="39" t="s">
        <v>47</v>
      </c>
      <c r="L4391" s="38" t="s">
        <v>770</v>
      </c>
      <c r="M4391" s="38" t="s">
        <v>545</v>
      </c>
      <c r="N4391" s="59" t="s">
        <v>549</v>
      </c>
      <c r="O4391" s="62" t="s">
        <v>554</v>
      </c>
      <c r="T4391" s="6"/>
    </row>
    <row r="4392" spans="2:20" x14ac:dyDescent="0.25">
      <c r="B4392" s="36" t="s">
        <v>227</v>
      </c>
      <c r="C4392" s="36" t="s">
        <v>227</v>
      </c>
      <c r="D4392" s="37" t="s">
        <v>226</v>
      </c>
      <c r="E4392" s="37" t="s">
        <v>172</v>
      </c>
      <c r="F4392" s="37">
        <v>48</v>
      </c>
      <c r="G4392" s="38" t="str">
        <f t="shared" si="607"/>
        <v>4.4.96.36.48</v>
      </c>
      <c r="H4392" s="23" t="s">
        <v>242</v>
      </c>
      <c r="I4392" s="29" t="str">
        <f t="shared" si="610"/>
        <v>A</v>
      </c>
      <c r="J4392" s="38">
        <f t="shared" si="608"/>
        <v>5</v>
      </c>
      <c r="K4392" s="39" t="s">
        <v>47</v>
      </c>
      <c r="L4392" s="38" t="s">
        <v>770</v>
      </c>
      <c r="M4392" s="38" t="s">
        <v>545</v>
      </c>
      <c r="N4392" s="59" t="s">
        <v>549</v>
      </c>
      <c r="O4392" s="62" t="s">
        <v>554</v>
      </c>
      <c r="T4392" s="6"/>
    </row>
    <row r="4393" spans="2:20" x14ac:dyDescent="0.25">
      <c r="B4393" s="36" t="s">
        <v>227</v>
      </c>
      <c r="C4393" s="36" t="s">
        <v>227</v>
      </c>
      <c r="D4393" s="37" t="s">
        <v>226</v>
      </c>
      <c r="E4393" s="37">
        <v>36</v>
      </c>
      <c r="F4393" s="37">
        <v>59</v>
      </c>
      <c r="G4393" s="38" t="str">
        <f t="shared" si="607"/>
        <v>4.4.96.36.59</v>
      </c>
      <c r="H4393" s="23" t="s">
        <v>325</v>
      </c>
      <c r="I4393" s="29" t="str">
        <f t="shared" si="610"/>
        <v>A</v>
      </c>
      <c r="J4393" s="38">
        <f t="shared" si="608"/>
        <v>5</v>
      </c>
      <c r="K4393" s="39" t="s">
        <v>47</v>
      </c>
      <c r="L4393" s="38" t="s">
        <v>770</v>
      </c>
      <c r="M4393" s="38" t="s">
        <v>545</v>
      </c>
      <c r="N4393" s="59" t="s">
        <v>549</v>
      </c>
      <c r="O4393" s="62" t="s">
        <v>554</v>
      </c>
      <c r="T4393" s="6"/>
    </row>
    <row r="4394" spans="2:20" x14ac:dyDescent="0.25">
      <c r="B4394" s="36" t="s">
        <v>227</v>
      </c>
      <c r="C4394" s="36" t="s">
        <v>227</v>
      </c>
      <c r="D4394" s="37" t="s">
        <v>226</v>
      </c>
      <c r="E4394" s="37">
        <v>36</v>
      </c>
      <c r="F4394" s="37">
        <v>89</v>
      </c>
      <c r="G4394" s="38" t="str">
        <f t="shared" si="607"/>
        <v>4.4.96.36.89</v>
      </c>
      <c r="H4394" s="23" t="s">
        <v>608</v>
      </c>
      <c r="I4394" s="29" t="str">
        <f t="shared" si="610"/>
        <v>A</v>
      </c>
      <c r="J4394" s="38">
        <f t="shared" si="608"/>
        <v>5</v>
      </c>
      <c r="K4394" s="39" t="s">
        <v>47</v>
      </c>
      <c r="L4394" s="38" t="s">
        <v>770</v>
      </c>
      <c r="M4394" s="38" t="s">
        <v>545</v>
      </c>
      <c r="N4394" s="59" t="s">
        <v>549</v>
      </c>
      <c r="O4394" s="62" t="s">
        <v>554</v>
      </c>
      <c r="T4394" s="6"/>
    </row>
    <row r="4395" spans="2:20" x14ac:dyDescent="0.25">
      <c r="B4395" s="36" t="s">
        <v>227</v>
      </c>
      <c r="C4395" s="36" t="s">
        <v>227</v>
      </c>
      <c r="D4395" s="37" t="s">
        <v>226</v>
      </c>
      <c r="E4395" s="37">
        <v>36</v>
      </c>
      <c r="F4395" s="37" t="s">
        <v>226</v>
      </c>
      <c r="G4395" s="38" t="str">
        <f t="shared" si="607"/>
        <v>4.4.96.36.96</v>
      </c>
      <c r="H4395" s="23" t="s">
        <v>604</v>
      </c>
      <c r="I4395" s="29" t="str">
        <f t="shared" si="610"/>
        <v>A</v>
      </c>
      <c r="J4395" s="38">
        <f t="shared" si="608"/>
        <v>5</v>
      </c>
      <c r="K4395" s="39" t="s">
        <v>47</v>
      </c>
      <c r="L4395" s="38" t="s">
        <v>770</v>
      </c>
      <c r="M4395" s="38" t="s">
        <v>545</v>
      </c>
      <c r="N4395" s="59" t="s">
        <v>549</v>
      </c>
      <c r="O4395" s="62" t="s">
        <v>554</v>
      </c>
      <c r="T4395" s="6"/>
    </row>
    <row r="4396" spans="2:20" x14ac:dyDescent="0.25">
      <c r="B4396" s="36" t="s">
        <v>227</v>
      </c>
      <c r="C4396" s="36" t="s">
        <v>227</v>
      </c>
      <c r="D4396" s="37" t="s">
        <v>226</v>
      </c>
      <c r="E4396" s="37" t="s">
        <v>172</v>
      </c>
      <c r="F4396" s="37" t="s">
        <v>191</v>
      </c>
      <c r="G4396" s="38" t="str">
        <f t="shared" si="607"/>
        <v>4.4.96.36.99</v>
      </c>
      <c r="H4396" s="45" t="s">
        <v>84</v>
      </c>
      <c r="I4396" s="29" t="str">
        <f t="shared" si="610"/>
        <v>A</v>
      </c>
      <c r="J4396" s="38">
        <f t="shared" si="608"/>
        <v>5</v>
      </c>
      <c r="K4396" s="39" t="s">
        <v>47</v>
      </c>
      <c r="L4396" s="38" t="s">
        <v>770</v>
      </c>
      <c r="M4396" s="38" t="s">
        <v>545</v>
      </c>
      <c r="N4396" s="59" t="s">
        <v>549</v>
      </c>
      <c r="O4396" s="62" t="s">
        <v>554</v>
      </c>
      <c r="T4396" s="6"/>
    </row>
    <row r="4397" spans="2:20" x14ac:dyDescent="0.25">
      <c r="B4397" s="30" t="s">
        <v>227</v>
      </c>
      <c r="C4397" s="31" t="s">
        <v>227</v>
      </c>
      <c r="D4397" s="31" t="s">
        <v>226</v>
      </c>
      <c r="E4397" s="31" t="s">
        <v>184</v>
      </c>
      <c r="F4397" s="31" t="s">
        <v>186</v>
      </c>
      <c r="G4397" s="32" t="str">
        <f t="shared" si="607"/>
        <v>4.4.96.39.00</v>
      </c>
      <c r="H4397" s="33" t="s">
        <v>80</v>
      </c>
      <c r="I4397" s="34" t="str">
        <f t="shared" si="610"/>
        <v>S</v>
      </c>
      <c r="J4397" s="32">
        <f t="shared" si="608"/>
        <v>4</v>
      </c>
      <c r="K4397" s="35" t="s">
        <v>46</v>
      </c>
      <c r="L4397" s="32" t="s">
        <v>770</v>
      </c>
      <c r="M4397" s="32" t="s">
        <v>545</v>
      </c>
      <c r="N4397" s="59" t="s">
        <v>549</v>
      </c>
      <c r="O4397" s="61" t="s">
        <v>554</v>
      </c>
      <c r="T4397" s="6"/>
    </row>
    <row r="4398" spans="2:20" x14ac:dyDescent="0.25">
      <c r="B4398" s="36" t="s">
        <v>227</v>
      </c>
      <c r="C4398" s="36" t="s">
        <v>227</v>
      </c>
      <c r="D4398" s="37" t="s">
        <v>226</v>
      </c>
      <c r="E4398" s="37" t="s">
        <v>184</v>
      </c>
      <c r="F4398" s="37" t="s">
        <v>173</v>
      </c>
      <c r="G4398" s="38" t="str">
        <f t="shared" si="607"/>
        <v>4.4.96.39.01</v>
      </c>
      <c r="H4398" s="45" t="s">
        <v>326</v>
      </c>
      <c r="I4398" s="29" t="str">
        <f t="shared" si="610"/>
        <v>A</v>
      </c>
      <c r="J4398" s="38">
        <f t="shared" si="608"/>
        <v>5</v>
      </c>
      <c r="K4398" s="39" t="s">
        <v>47</v>
      </c>
      <c r="L4398" s="38" t="s">
        <v>770</v>
      </c>
      <c r="M4398" s="38" t="s">
        <v>545</v>
      </c>
      <c r="N4398" s="59" t="s">
        <v>549</v>
      </c>
      <c r="O4398" s="62" t="s">
        <v>554</v>
      </c>
      <c r="T4398" s="6"/>
    </row>
    <row r="4399" spans="2:20" x14ac:dyDescent="0.25">
      <c r="B4399" s="36" t="s">
        <v>227</v>
      </c>
      <c r="C4399" s="36" t="s">
        <v>227</v>
      </c>
      <c r="D4399" s="37" t="s">
        <v>226</v>
      </c>
      <c r="E4399" s="37" t="s">
        <v>184</v>
      </c>
      <c r="F4399" s="37" t="s">
        <v>138</v>
      </c>
      <c r="G4399" s="38" t="str">
        <f t="shared" si="607"/>
        <v>4.4.96.39.02</v>
      </c>
      <c r="H4399" s="45" t="s">
        <v>294</v>
      </c>
      <c r="I4399" s="29" t="str">
        <f t="shared" si="610"/>
        <v>A</v>
      </c>
      <c r="J4399" s="38">
        <f t="shared" si="608"/>
        <v>5</v>
      </c>
      <c r="K4399" s="39" t="s">
        <v>47</v>
      </c>
      <c r="L4399" s="38" t="s">
        <v>770</v>
      </c>
      <c r="M4399" s="38" t="s">
        <v>545</v>
      </c>
      <c r="N4399" s="59" t="s">
        <v>549</v>
      </c>
      <c r="O4399" s="62" t="s">
        <v>554</v>
      </c>
      <c r="T4399" s="6"/>
    </row>
    <row r="4400" spans="2:20" x14ac:dyDescent="0.25">
      <c r="B4400" s="36" t="s">
        <v>227</v>
      </c>
      <c r="C4400" s="36" t="s">
        <v>227</v>
      </c>
      <c r="D4400" s="37" t="s">
        <v>226</v>
      </c>
      <c r="E4400" s="37" t="s">
        <v>184</v>
      </c>
      <c r="F4400" s="37" t="s">
        <v>139</v>
      </c>
      <c r="G4400" s="38" t="str">
        <f t="shared" si="607"/>
        <v>4.4.96.39.03</v>
      </c>
      <c r="H4400" s="45" t="s">
        <v>297</v>
      </c>
      <c r="I4400" s="29" t="str">
        <f t="shared" si="610"/>
        <v>A</v>
      </c>
      <c r="J4400" s="38">
        <f t="shared" si="608"/>
        <v>5</v>
      </c>
      <c r="K4400" s="39" t="s">
        <v>47</v>
      </c>
      <c r="L4400" s="38" t="s">
        <v>770</v>
      </c>
      <c r="M4400" s="38" t="s">
        <v>545</v>
      </c>
      <c r="N4400" s="59" t="s">
        <v>549</v>
      </c>
      <c r="O4400" s="62" t="s">
        <v>554</v>
      </c>
      <c r="T4400" s="6"/>
    </row>
    <row r="4401" spans="2:26" x14ac:dyDescent="0.25">
      <c r="B4401" s="36" t="s">
        <v>227</v>
      </c>
      <c r="C4401" s="36" t="s">
        <v>227</v>
      </c>
      <c r="D4401" s="37" t="s">
        <v>226</v>
      </c>
      <c r="E4401" s="37" t="s">
        <v>184</v>
      </c>
      <c r="F4401" s="37" t="s">
        <v>140</v>
      </c>
      <c r="G4401" s="38" t="str">
        <f t="shared" si="607"/>
        <v>4.4.96.39.04</v>
      </c>
      <c r="H4401" s="45" t="s">
        <v>298</v>
      </c>
      <c r="I4401" s="29" t="str">
        <f t="shared" si="610"/>
        <v>A</v>
      </c>
      <c r="J4401" s="38">
        <f t="shared" si="608"/>
        <v>5</v>
      </c>
      <c r="K4401" s="39" t="s">
        <v>47</v>
      </c>
      <c r="L4401" s="38" t="s">
        <v>770</v>
      </c>
      <c r="M4401" s="38" t="s">
        <v>545</v>
      </c>
      <c r="N4401" s="59" t="s">
        <v>549</v>
      </c>
      <c r="O4401" s="62" t="s">
        <v>554</v>
      </c>
      <c r="T4401" s="6"/>
    </row>
    <row r="4402" spans="2:26" x14ac:dyDescent="0.25">
      <c r="B4402" s="36" t="s">
        <v>227</v>
      </c>
      <c r="C4402" s="36" t="s">
        <v>227</v>
      </c>
      <c r="D4402" s="37" t="s">
        <v>226</v>
      </c>
      <c r="E4402" s="37" t="s">
        <v>184</v>
      </c>
      <c r="F4402" s="37" t="s">
        <v>141</v>
      </c>
      <c r="G4402" s="38" t="str">
        <f t="shared" si="607"/>
        <v>4.4.96.39.05</v>
      </c>
      <c r="H4402" s="45" t="s">
        <v>327</v>
      </c>
      <c r="I4402" s="29" t="str">
        <f t="shared" si="610"/>
        <v>A</v>
      </c>
      <c r="J4402" s="38">
        <f t="shared" si="608"/>
        <v>5</v>
      </c>
      <c r="K4402" s="39" t="s">
        <v>47</v>
      </c>
      <c r="L4402" s="38" t="s">
        <v>770</v>
      </c>
      <c r="M4402" s="38" t="s">
        <v>545</v>
      </c>
      <c r="N4402" s="59" t="s">
        <v>549</v>
      </c>
      <c r="O4402" s="62" t="s">
        <v>554</v>
      </c>
      <c r="T4402" s="6"/>
    </row>
    <row r="4403" spans="2:26" x14ac:dyDescent="0.25">
      <c r="B4403" s="36" t="s">
        <v>227</v>
      </c>
      <c r="C4403" s="36" t="s">
        <v>227</v>
      </c>
      <c r="D4403" s="37" t="s">
        <v>226</v>
      </c>
      <c r="E4403" s="37" t="s">
        <v>184</v>
      </c>
      <c r="F4403" s="37" t="s">
        <v>142</v>
      </c>
      <c r="G4403" s="38" t="str">
        <f t="shared" si="607"/>
        <v>4.4.96.39.06</v>
      </c>
      <c r="H4403" s="45" t="s">
        <v>302</v>
      </c>
      <c r="I4403" s="29" t="str">
        <f t="shared" si="610"/>
        <v>A</v>
      </c>
      <c r="J4403" s="38">
        <f t="shared" si="608"/>
        <v>5</v>
      </c>
      <c r="K4403" s="39" t="s">
        <v>47</v>
      </c>
      <c r="L4403" s="38" t="s">
        <v>770</v>
      </c>
      <c r="M4403" s="38" t="s">
        <v>545</v>
      </c>
      <c r="N4403" s="59" t="s">
        <v>549</v>
      </c>
      <c r="O4403" s="62" t="s">
        <v>554</v>
      </c>
      <c r="T4403" s="6"/>
    </row>
    <row r="4404" spans="2:26" x14ac:dyDescent="0.25">
      <c r="B4404" s="36" t="s">
        <v>227</v>
      </c>
      <c r="C4404" s="36" t="s">
        <v>227</v>
      </c>
      <c r="D4404" s="37" t="s">
        <v>226</v>
      </c>
      <c r="E4404" s="37" t="s">
        <v>184</v>
      </c>
      <c r="F4404" s="37" t="s">
        <v>143</v>
      </c>
      <c r="G4404" s="38" t="str">
        <f t="shared" si="607"/>
        <v>4.4.96.39.07</v>
      </c>
      <c r="H4404" s="45" t="s">
        <v>328</v>
      </c>
      <c r="I4404" s="29" t="str">
        <f t="shared" si="610"/>
        <v>A</v>
      </c>
      <c r="J4404" s="38">
        <f t="shared" si="608"/>
        <v>5</v>
      </c>
      <c r="K4404" s="39" t="s">
        <v>47</v>
      </c>
      <c r="L4404" s="38" t="s">
        <v>770</v>
      </c>
      <c r="M4404" s="38" t="s">
        <v>545</v>
      </c>
      <c r="N4404" s="59" t="s">
        <v>549</v>
      </c>
      <c r="O4404" s="62" t="s">
        <v>554</v>
      </c>
      <c r="T4404" s="6"/>
    </row>
    <row r="4405" spans="2:26" x14ac:dyDescent="0.25">
      <c r="B4405" s="36" t="s">
        <v>227</v>
      </c>
      <c r="C4405" s="36" t="s">
        <v>227</v>
      </c>
      <c r="D4405" s="37" t="s">
        <v>226</v>
      </c>
      <c r="E4405" s="37" t="s">
        <v>184</v>
      </c>
      <c r="F4405" s="37" t="s">
        <v>174</v>
      </c>
      <c r="G4405" s="38" t="str">
        <f t="shared" si="607"/>
        <v>4.4.96.39.09</v>
      </c>
      <c r="H4405" s="45" t="s">
        <v>304</v>
      </c>
      <c r="I4405" s="29" t="str">
        <f t="shared" si="610"/>
        <v>A</v>
      </c>
      <c r="J4405" s="38">
        <f t="shared" si="608"/>
        <v>5</v>
      </c>
      <c r="K4405" s="39" t="s">
        <v>47</v>
      </c>
      <c r="L4405" s="38" t="s">
        <v>770</v>
      </c>
      <c r="M4405" s="38" t="s">
        <v>545</v>
      </c>
      <c r="N4405" s="59" t="s">
        <v>549</v>
      </c>
      <c r="O4405" s="62" t="s">
        <v>554</v>
      </c>
      <c r="T4405" s="6"/>
    </row>
    <row r="4406" spans="2:26" x14ac:dyDescent="0.25">
      <c r="B4406" s="36" t="s">
        <v>227</v>
      </c>
      <c r="C4406" s="36" t="s">
        <v>227</v>
      </c>
      <c r="D4406" s="37" t="s">
        <v>226</v>
      </c>
      <c r="E4406" s="37" t="s">
        <v>184</v>
      </c>
      <c r="F4406" s="37" t="s">
        <v>183</v>
      </c>
      <c r="G4406" s="38" t="str">
        <f t="shared" si="607"/>
        <v>4.4.96.39.10</v>
      </c>
      <c r="H4406" s="45" t="s">
        <v>305</v>
      </c>
      <c r="I4406" s="29" t="str">
        <f t="shared" si="610"/>
        <v>A</v>
      </c>
      <c r="J4406" s="38">
        <f t="shared" si="608"/>
        <v>5</v>
      </c>
      <c r="K4406" s="39" t="s">
        <v>47</v>
      </c>
      <c r="L4406" s="38" t="s">
        <v>770</v>
      </c>
      <c r="M4406" s="38" t="s">
        <v>545</v>
      </c>
      <c r="N4406" s="59" t="s">
        <v>549</v>
      </c>
      <c r="O4406" s="62" t="s">
        <v>554</v>
      </c>
      <c r="T4406" s="6"/>
    </row>
    <row r="4407" spans="2:26" x14ac:dyDescent="0.25">
      <c r="B4407" s="36" t="s">
        <v>227</v>
      </c>
      <c r="C4407" s="36" t="s">
        <v>227</v>
      </c>
      <c r="D4407" s="37" t="s">
        <v>226</v>
      </c>
      <c r="E4407" s="37" t="s">
        <v>184</v>
      </c>
      <c r="F4407" s="37" t="s">
        <v>145</v>
      </c>
      <c r="G4407" s="38" t="str">
        <f t="shared" si="607"/>
        <v>4.4.96.39.12</v>
      </c>
      <c r="H4407" s="45" t="s">
        <v>329</v>
      </c>
      <c r="I4407" s="29" t="str">
        <f t="shared" si="610"/>
        <v>A</v>
      </c>
      <c r="J4407" s="38">
        <f t="shared" si="608"/>
        <v>5</v>
      </c>
      <c r="K4407" s="39" t="s">
        <v>47</v>
      </c>
      <c r="L4407" s="38" t="s">
        <v>770</v>
      </c>
      <c r="M4407" s="38" t="s">
        <v>545</v>
      </c>
      <c r="N4407" s="59" t="s">
        <v>549</v>
      </c>
      <c r="O4407" s="62" t="s">
        <v>554</v>
      </c>
      <c r="T4407" s="6"/>
    </row>
    <row r="4408" spans="2:26" x14ac:dyDescent="0.25">
      <c r="B4408" s="36" t="s">
        <v>227</v>
      </c>
      <c r="C4408" s="36" t="s">
        <v>227</v>
      </c>
      <c r="D4408" s="37" t="s">
        <v>226</v>
      </c>
      <c r="E4408" s="37" t="s">
        <v>184</v>
      </c>
      <c r="F4408" s="37" t="s">
        <v>176</v>
      </c>
      <c r="G4408" s="38" t="str">
        <f t="shared" si="607"/>
        <v>4.4.96.39.14</v>
      </c>
      <c r="H4408" s="45" t="s">
        <v>330</v>
      </c>
      <c r="I4408" s="29" t="str">
        <f t="shared" si="610"/>
        <v>A</v>
      </c>
      <c r="J4408" s="38">
        <f t="shared" si="608"/>
        <v>5</v>
      </c>
      <c r="K4408" s="39" t="s">
        <v>47</v>
      </c>
      <c r="L4408" s="38" t="s">
        <v>770</v>
      </c>
      <c r="M4408" s="38" t="s">
        <v>545</v>
      </c>
      <c r="N4408" s="59" t="s">
        <v>549</v>
      </c>
      <c r="O4408" s="62" t="s">
        <v>554</v>
      </c>
      <c r="T4408" s="6"/>
    </row>
    <row r="4409" spans="2:26" x14ac:dyDescent="0.25">
      <c r="B4409" s="36" t="s">
        <v>227</v>
      </c>
      <c r="C4409" s="36" t="s">
        <v>227</v>
      </c>
      <c r="D4409" s="37" t="s">
        <v>226</v>
      </c>
      <c r="E4409" s="37" t="s">
        <v>184</v>
      </c>
      <c r="F4409" s="37" t="s">
        <v>177</v>
      </c>
      <c r="G4409" s="38" t="str">
        <f t="shared" si="607"/>
        <v>4.4.96.39.16</v>
      </c>
      <c r="H4409" s="45" t="s">
        <v>310</v>
      </c>
      <c r="I4409" s="29" t="str">
        <f t="shared" si="610"/>
        <v>A</v>
      </c>
      <c r="J4409" s="38">
        <f t="shared" si="608"/>
        <v>5</v>
      </c>
      <c r="K4409" s="39" t="s">
        <v>47</v>
      </c>
      <c r="L4409" s="38" t="s">
        <v>770</v>
      </c>
      <c r="M4409" s="38" t="s">
        <v>545</v>
      </c>
      <c r="N4409" s="59" t="s">
        <v>549</v>
      </c>
      <c r="O4409" s="62" t="s">
        <v>554</v>
      </c>
      <c r="T4409" s="6"/>
    </row>
    <row r="4410" spans="2:26" x14ac:dyDescent="0.25">
      <c r="B4410" s="36" t="s">
        <v>227</v>
      </c>
      <c r="C4410" s="36" t="s">
        <v>227</v>
      </c>
      <c r="D4410" s="37" t="s">
        <v>226</v>
      </c>
      <c r="E4410" s="37" t="s">
        <v>184</v>
      </c>
      <c r="F4410" s="37" t="s">
        <v>187</v>
      </c>
      <c r="G4410" s="38" t="str">
        <f t="shared" si="607"/>
        <v>4.4.96.39.17</v>
      </c>
      <c r="H4410" s="23" t="s">
        <v>102</v>
      </c>
      <c r="I4410" s="29" t="str">
        <f t="shared" si="610"/>
        <v>A</v>
      </c>
      <c r="J4410" s="38">
        <f t="shared" si="608"/>
        <v>5</v>
      </c>
      <c r="K4410" s="39" t="s">
        <v>47</v>
      </c>
      <c r="L4410" s="38" t="s">
        <v>770</v>
      </c>
      <c r="M4410" s="38" t="s">
        <v>545</v>
      </c>
      <c r="N4410" s="59" t="s">
        <v>549</v>
      </c>
      <c r="O4410" s="62" t="s">
        <v>554</v>
      </c>
      <c r="T4410" s="6"/>
    </row>
    <row r="4411" spans="2:26" x14ac:dyDescent="0.25">
      <c r="B4411" s="36" t="s">
        <v>227</v>
      </c>
      <c r="C4411" s="36" t="s">
        <v>227</v>
      </c>
      <c r="D4411" s="37" t="s">
        <v>226</v>
      </c>
      <c r="E4411" s="37" t="s">
        <v>184</v>
      </c>
      <c r="F4411" s="37">
        <v>19</v>
      </c>
      <c r="G4411" s="38" t="str">
        <f t="shared" si="607"/>
        <v>4.4.96.39.19</v>
      </c>
      <c r="H4411" s="23" t="s">
        <v>308</v>
      </c>
      <c r="I4411" s="29" t="str">
        <f t="shared" si="610"/>
        <v>A</v>
      </c>
      <c r="J4411" s="38">
        <f t="shared" si="608"/>
        <v>5</v>
      </c>
      <c r="K4411" s="39" t="s">
        <v>47</v>
      </c>
      <c r="L4411" s="38" t="s">
        <v>770</v>
      </c>
      <c r="M4411" s="38" t="s">
        <v>545</v>
      </c>
      <c r="N4411" s="59" t="s">
        <v>549</v>
      </c>
      <c r="O4411" s="62" t="s">
        <v>554</v>
      </c>
      <c r="T4411" s="6"/>
    </row>
    <row r="4412" spans="2:26" x14ac:dyDescent="0.25">
      <c r="B4412" s="36" t="s">
        <v>227</v>
      </c>
      <c r="C4412" s="36" t="s">
        <v>227</v>
      </c>
      <c r="D4412" s="37" t="s">
        <v>226</v>
      </c>
      <c r="E4412" s="37" t="s">
        <v>184</v>
      </c>
      <c r="F4412" s="37">
        <v>20</v>
      </c>
      <c r="G4412" s="38" t="str">
        <f t="shared" si="607"/>
        <v>4.4.96.39.20</v>
      </c>
      <c r="H4412" s="23" t="s">
        <v>309</v>
      </c>
      <c r="I4412" s="29" t="str">
        <f t="shared" si="610"/>
        <v>A</v>
      </c>
      <c r="J4412" s="38">
        <f t="shared" si="608"/>
        <v>5</v>
      </c>
      <c r="K4412" s="39" t="s">
        <v>47</v>
      </c>
      <c r="L4412" s="38" t="s">
        <v>770</v>
      </c>
      <c r="M4412" s="38" t="s">
        <v>545</v>
      </c>
      <c r="N4412" s="59" t="s">
        <v>549</v>
      </c>
      <c r="O4412" s="62" t="s">
        <v>554</v>
      </c>
      <c r="T4412" s="6"/>
    </row>
    <row r="4413" spans="2:26" x14ac:dyDescent="0.25">
      <c r="B4413" s="36" t="s">
        <v>227</v>
      </c>
      <c r="C4413" s="36" t="s">
        <v>227</v>
      </c>
      <c r="D4413" s="37" t="s">
        <v>226</v>
      </c>
      <c r="E4413" s="37" t="s">
        <v>184</v>
      </c>
      <c r="F4413" s="37">
        <v>21</v>
      </c>
      <c r="G4413" s="38" t="str">
        <f t="shared" si="607"/>
        <v>4.4.96.39.21</v>
      </c>
      <c r="H4413" s="23" t="s">
        <v>331</v>
      </c>
      <c r="I4413" s="29" t="str">
        <f t="shared" si="610"/>
        <v>A</v>
      </c>
      <c r="J4413" s="38">
        <f t="shared" si="608"/>
        <v>5</v>
      </c>
      <c r="K4413" s="39" t="s">
        <v>47</v>
      </c>
      <c r="L4413" s="38" t="s">
        <v>770</v>
      </c>
      <c r="M4413" s="38" t="s">
        <v>545</v>
      </c>
      <c r="N4413" s="59" t="s">
        <v>549</v>
      </c>
      <c r="O4413" s="62" t="s">
        <v>554</v>
      </c>
      <c r="T4413" s="6"/>
    </row>
    <row r="4414" spans="2:26" x14ac:dyDescent="0.25">
      <c r="B4414" s="36" t="s">
        <v>227</v>
      </c>
      <c r="C4414" s="36" t="s">
        <v>227</v>
      </c>
      <c r="D4414" s="37" t="s">
        <v>226</v>
      </c>
      <c r="E4414" s="37" t="s">
        <v>184</v>
      </c>
      <c r="F4414" s="37">
        <v>22</v>
      </c>
      <c r="G4414" s="38" t="str">
        <f t="shared" si="607"/>
        <v>4.4.96.39.22</v>
      </c>
      <c r="H4414" s="23" t="s">
        <v>332</v>
      </c>
      <c r="I4414" s="29" t="str">
        <f t="shared" si="610"/>
        <v>A</v>
      </c>
      <c r="J4414" s="38">
        <f t="shared" si="608"/>
        <v>5</v>
      </c>
      <c r="K4414" s="39" t="s">
        <v>47</v>
      </c>
      <c r="L4414" s="38" t="s">
        <v>770</v>
      </c>
      <c r="M4414" s="38" t="s">
        <v>545</v>
      </c>
      <c r="N4414" s="59" t="s">
        <v>549</v>
      </c>
      <c r="O4414" s="62" t="s">
        <v>554</v>
      </c>
      <c r="T4414" s="6"/>
    </row>
    <row r="4415" spans="2:26" x14ac:dyDescent="0.25">
      <c r="B4415" s="36" t="s">
        <v>227</v>
      </c>
      <c r="C4415" s="36" t="s">
        <v>227</v>
      </c>
      <c r="D4415" s="37" t="s">
        <v>226</v>
      </c>
      <c r="E4415" s="37" t="s">
        <v>184</v>
      </c>
      <c r="F4415" s="37">
        <v>23</v>
      </c>
      <c r="G4415" s="38" t="str">
        <f t="shared" si="607"/>
        <v>4.4.96.39.23</v>
      </c>
      <c r="H4415" s="23" t="s">
        <v>333</v>
      </c>
      <c r="I4415" s="29" t="str">
        <f t="shared" si="610"/>
        <v>A</v>
      </c>
      <c r="J4415" s="38">
        <f t="shared" si="608"/>
        <v>5</v>
      </c>
      <c r="K4415" s="39" t="s">
        <v>47</v>
      </c>
      <c r="L4415" s="38" t="s">
        <v>770</v>
      </c>
      <c r="M4415" s="38" t="s">
        <v>545</v>
      </c>
      <c r="N4415" s="59" t="s">
        <v>549</v>
      </c>
      <c r="O4415" s="62" t="s">
        <v>554</v>
      </c>
      <c r="T4415" s="6"/>
    </row>
    <row r="4416" spans="2:26" x14ac:dyDescent="0.25">
      <c r="B4416" s="36" t="s">
        <v>227</v>
      </c>
      <c r="C4416" s="37" t="s">
        <v>227</v>
      </c>
      <c r="D4416" s="37" t="s">
        <v>226</v>
      </c>
      <c r="E4416" s="37" t="s">
        <v>184</v>
      </c>
      <c r="F4416" s="37" t="s">
        <v>182</v>
      </c>
      <c r="G4416" s="38" t="str">
        <f t="shared" si="607"/>
        <v>4.4.96.39.28</v>
      </c>
      <c r="H4416" s="23" t="s">
        <v>800</v>
      </c>
      <c r="I4416" s="29" t="str">
        <f t="shared" si="610"/>
        <v>A</v>
      </c>
      <c r="J4416" s="38">
        <f t="shared" si="608"/>
        <v>5</v>
      </c>
      <c r="K4416" s="39" t="s">
        <v>47</v>
      </c>
      <c r="L4416" s="38" t="s">
        <v>770</v>
      </c>
      <c r="M4416" s="38" t="s">
        <v>545</v>
      </c>
      <c r="N4416" s="59" t="s">
        <v>549</v>
      </c>
      <c r="O4416" s="62" t="s">
        <v>554</v>
      </c>
      <c r="Q4416" s="2" t="str">
        <f>B4416&amp;"."&amp;C4416&amp;"."&amp;D4416&amp;"."&amp;E4416&amp;"."&amp;F4416</f>
        <v>4.4.96.39.28</v>
      </c>
      <c r="R4416" s="2" t="str">
        <f>SUBSTITUTE(Q4416,".","")</f>
        <v>44963928</v>
      </c>
      <c r="S4416" s="2" t="b">
        <f>R4416=T4416</f>
        <v>1</v>
      </c>
      <c r="T4416" s="6" t="str">
        <f>TRIM(SUBSTITUTE(TEXT(G4416,"00000000"),".",""))</f>
        <v>44963928</v>
      </c>
      <c r="V4416" s="9" t="str">
        <f>IF(IFERROR(SEARCH("Último",K4416),0)&gt;0,"A","S")</f>
        <v>A</v>
      </c>
      <c r="W4416" s="2" t="b">
        <f>V4416=I4416</f>
        <v>1</v>
      </c>
      <c r="Y4416" s="2" t="str">
        <f>G4416&amp;" - "&amp;H4416</f>
        <v>4.4.96.39.28 - COLETA DE LIXO E DEMAIS RESÍDUOS</v>
      </c>
      <c r="Z4416" s="2" t="s">
        <v>549</v>
      </c>
    </row>
    <row r="4417" spans="2:20" x14ac:dyDescent="0.25">
      <c r="B4417" s="36" t="s">
        <v>227</v>
      </c>
      <c r="C4417" s="36" t="s">
        <v>227</v>
      </c>
      <c r="D4417" s="37" t="s">
        <v>226</v>
      </c>
      <c r="E4417" s="37" t="s">
        <v>184</v>
      </c>
      <c r="F4417" s="37" t="s">
        <v>155</v>
      </c>
      <c r="G4417" s="38" t="str">
        <f t="shared" si="607"/>
        <v>4.4.96.39.32</v>
      </c>
      <c r="H4417" s="23" t="s">
        <v>621</v>
      </c>
      <c r="I4417" s="29" t="str">
        <f t="shared" si="610"/>
        <v>A</v>
      </c>
      <c r="J4417" s="38">
        <f t="shared" si="608"/>
        <v>5</v>
      </c>
      <c r="K4417" s="39" t="s">
        <v>47</v>
      </c>
      <c r="L4417" s="38" t="s">
        <v>770</v>
      </c>
      <c r="M4417" s="38" t="s">
        <v>545</v>
      </c>
      <c r="N4417" s="59" t="s">
        <v>549</v>
      </c>
      <c r="O4417" s="62" t="s">
        <v>554</v>
      </c>
      <c r="T4417" s="6"/>
    </row>
    <row r="4418" spans="2:20" x14ac:dyDescent="0.25">
      <c r="B4418" s="36" t="s">
        <v>227</v>
      </c>
      <c r="C4418" s="36" t="s">
        <v>227</v>
      </c>
      <c r="D4418" s="37" t="s">
        <v>226</v>
      </c>
      <c r="E4418" s="37" t="s">
        <v>184</v>
      </c>
      <c r="F4418" s="37">
        <v>35</v>
      </c>
      <c r="G4418" s="38" t="str">
        <f t="shared" si="607"/>
        <v>4.4.96.39.35</v>
      </c>
      <c r="H4418" s="23" t="s">
        <v>321</v>
      </c>
      <c r="I4418" s="29" t="str">
        <f t="shared" si="610"/>
        <v>A</v>
      </c>
      <c r="J4418" s="38">
        <f t="shared" si="608"/>
        <v>5</v>
      </c>
      <c r="K4418" s="39" t="s">
        <v>47</v>
      </c>
      <c r="L4418" s="38" t="s">
        <v>770</v>
      </c>
      <c r="M4418" s="38" t="s">
        <v>545</v>
      </c>
      <c r="N4418" s="59" t="s">
        <v>549</v>
      </c>
      <c r="O4418" s="62" t="s">
        <v>554</v>
      </c>
      <c r="T4418" s="6"/>
    </row>
    <row r="4419" spans="2:20" x14ac:dyDescent="0.25">
      <c r="B4419" s="36" t="s">
        <v>227</v>
      </c>
      <c r="C4419" s="36" t="s">
        <v>227</v>
      </c>
      <c r="D4419" s="37" t="s">
        <v>226</v>
      </c>
      <c r="E4419" s="37" t="s">
        <v>184</v>
      </c>
      <c r="F4419" s="37">
        <v>36</v>
      </c>
      <c r="G4419" s="38" t="str">
        <f t="shared" si="607"/>
        <v>4.4.96.39.36</v>
      </c>
      <c r="H4419" s="23" t="s">
        <v>324</v>
      </c>
      <c r="I4419" s="29" t="str">
        <f t="shared" si="610"/>
        <v>A</v>
      </c>
      <c r="J4419" s="38">
        <f t="shared" si="608"/>
        <v>5</v>
      </c>
      <c r="K4419" s="39" t="s">
        <v>47</v>
      </c>
      <c r="L4419" s="38" t="s">
        <v>770</v>
      </c>
      <c r="M4419" s="38" t="s">
        <v>545</v>
      </c>
      <c r="N4419" s="59" t="s">
        <v>549</v>
      </c>
      <c r="O4419" s="62" t="s">
        <v>554</v>
      </c>
      <c r="T4419" s="6"/>
    </row>
    <row r="4420" spans="2:20" x14ac:dyDescent="0.25">
      <c r="B4420" s="36" t="s">
        <v>227</v>
      </c>
      <c r="C4420" s="36" t="s">
        <v>227</v>
      </c>
      <c r="D4420" s="37" t="s">
        <v>226</v>
      </c>
      <c r="E4420" s="37" t="s">
        <v>184</v>
      </c>
      <c r="F4420" s="37">
        <v>37</v>
      </c>
      <c r="G4420" s="38" t="str">
        <f t="shared" si="607"/>
        <v>4.4.96.39.37</v>
      </c>
      <c r="H4420" s="23" t="s">
        <v>322</v>
      </c>
      <c r="I4420" s="29" t="str">
        <f t="shared" si="610"/>
        <v>A</v>
      </c>
      <c r="J4420" s="38">
        <f t="shared" si="608"/>
        <v>5</v>
      </c>
      <c r="K4420" s="39" t="s">
        <v>47</v>
      </c>
      <c r="L4420" s="38" t="s">
        <v>770</v>
      </c>
      <c r="M4420" s="38" t="s">
        <v>545</v>
      </c>
      <c r="N4420" s="59" t="s">
        <v>549</v>
      </c>
      <c r="O4420" s="62" t="s">
        <v>554</v>
      </c>
      <c r="T4420" s="6"/>
    </row>
    <row r="4421" spans="2:20" x14ac:dyDescent="0.25">
      <c r="B4421" s="36" t="s">
        <v>227</v>
      </c>
      <c r="C4421" s="36" t="s">
        <v>227</v>
      </c>
      <c r="D4421" s="37" t="s">
        <v>226</v>
      </c>
      <c r="E4421" s="37" t="s">
        <v>184</v>
      </c>
      <c r="F4421" s="37">
        <v>38</v>
      </c>
      <c r="G4421" s="38" t="str">
        <f t="shared" si="607"/>
        <v>4.4.96.39.38</v>
      </c>
      <c r="H4421" s="23" t="s">
        <v>320</v>
      </c>
      <c r="I4421" s="29" t="str">
        <f t="shared" si="610"/>
        <v>A</v>
      </c>
      <c r="J4421" s="38">
        <f t="shared" si="608"/>
        <v>5</v>
      </c>
      <c r="K4421" s="39" t="s">
        <v>47</v>
      </c>
      <c r="L4421" s="38" t="s">
        <v>770</v>
      </c>
      <c r="M4421" s="38" t="s">
        <v>545</v>
      </c>
      <c r="N4421" s="59" t="s">
        <v>549</v>
      </c>
      <c r="O4421" s="62" t="s">
        <v>554</v>
      </c>
      <c r="T4421" s="6"/>
    </row>
    <row r="4422" spans="2:20" x14ac:dyDescent="0.25">
      <c r="B4422" s="36" t="s">
        <v>227</v>
      </c>
      <c r="C4422" s="36" t="s">
        <v>227</v>
      </c>
      <c r="D4422" s="37" t="s">
        <v>226</v>
      </c>
      <c r="E4422" s="37" t="s">
        <v>184</v>
      </c>
      <c r="F4422" s="37">
        <v>39</v>
      </c>
      <c r="G4422" s="38" t="str">
        <f t="shared" si="607"/>
        <v>4.4.96.39.39</v>
      </c>
      <c r="H4422" s="23" t="s">
        <v>323</v>
      </c>
      <c r="I4422" s="29" t="str">
        <f t="shared" si="610"/>
        <v>A</v>
      </c>
      <c r="J4422" s="38">
        <f t="shared" si="608"/>
        <v>5</v>
      </c>
      <c r="K4422" s="39" t="s">
        <v>47</v>
      </c>
      <c r="L4422" s="38" t="s">
        <v>770</v>
      </c>
      <c r="M4422" s="38" t="s">
        <v>545</v>
      </c>
      <c r="N4422" s="59" t="s">
        <v>549</v>
      </c>
      <c r="O4422" s="62" t="s">
        <v>554</v>
      </c>
      <c r="T4422" s="6"/>
    </row>
    <row r="4423" spans="2:20" x14ac:dyDescent="0.25">
      <c r="B4423" s="36" t="s">
        <v>227</v>
      </c>
      <c r="C4423" s="36" t="s">
        <v>227</v>
      </c>
      <c r="D4423" s="37" t="s">
        <v>226</v>
      </c>
      <c r="E4423" s="37" t="s">
        <v>184</v>
      </c>
      <c r="F4423" s="37">
        <v>40</v>
      </c>
      <c r="G4423" s="38" t="str">
        <f t="shared" si="607"/>
        <v>4.4.96.39.40</v>
      </c>
      <c r="H4423" s="23" t="s">
        <v>334</v>
      </c>
      <c r="I4423" s="29" t="str">
        <f t="shared" si="610"/>
        <v>A</v>
      </c>
      <c r="J4423" s="38">
        <f t="shared" si="608"/>
        <v>5</v>
      </c>
      <c r="K4423" s="39" t="s">
        <v>47</v>
      </c>
      <c r="L4423" s="38" t="s">
        <v>770</v>
      </c>
      <c r="M4423" s="38" t="s">
        <v>545</v>
      </c>
      <c r="N4423" s="59" t="s">
        <v>549</v>
      </c>
      <c r="O4423" s="62" t="s">
        <v>554</v>
      </c>
      <c r="T4423" s="6"/>
    </row>
    <row r="4424" spans="2:20" x14ac:dyDescent="0.25">
      <c r="B4424" s="36" t="s">
        <v>227</v>
      </c>
      <c r="C4424" s="36" t="s">
        <v>227</v>
      </c>
      <c r="D4424" s="37" t="s">
        <v>226</v>
      </c>
      <c r="E4424" s="37" t="s">
        <v>184</v>
      </c>
      <c r="F4424" s="37">
        <v>41</v>
      </c>
      <c r="G4424" s="38" t="str">
        <f t="shared" si="607"/>
        <v>4.4.96.39.41</v>
      </c>
      <c r="H4424" s="23" t="s">
        <v>311</v>
      </c>
      <c r="I4424" s="29" t="str">
        <f t="shared" si="610"/>
        <v>A</v>
      </c>
      <c r="J4424" s="38">
        <f t="shared" si="608"/>
        <v>5</v>
      </c>
      <c r="K4424" s="39" t="s">
        <v>47</v>
      </c>
      <c r="L4424" s="38" t="s">
        <v>770</v>
      </c>
      <c r="M4424" s="38" t="s">
        <v>545</v>
      </c>
      <c r="N4424" s="59" t="s">
        <v>549</v>
      </c>
      <c r="O4424" s="62" t="s">
        <v>554</v>
      </c>
      <c r="T4424" s="6"/>
    </row>
    <row r="4425" spans="2:20" x14ac:dyDescent="0.25">
      <c r="B4425" s="36" t="s">
        <v>227</v>
      </c>
      <c r="C4425" s="36" t="s">
        <v>227</v>
      </c>
      <c r="D4425" s="37" t="s">
        <v>226</v>
      </c>
      <c r="E4425" s="37" t="s">
        <v>184</v>
      </c>
      <c r="F4425" s="37">
        <v>42</v>
      </c>
      <c r="G4425" s="38" t="str">
        <f t="shared" ref="G4425:G4488" si="611">B4425&amp;"."&amp;C4425&amp;"."&amp;D4425&amp;"."&amp;E4425&amp;"."&amp;F4425</f>
        <v>4.4.96.39.42</v>
      </c>
      <c r="H4425" s="23" t="s">
        <v>312</v>
      </c>
      <c r="I4425" s="29" t="str">
        <f t="shared" si="610"/>
        <v>A</v>
      </c>
      <c r="J4425" s="38">
        <f t="shared" ref="J4425:J4488" si="612">IF( (VALUE(F4425) &gt; 0), 5,IF( (VALUE(E4425) &gt; 0), 4,IF( (VALUE(D4425) &gt; 0), 3,IF( (VALUE(C4425) &gt; 0), 2,1))))</f>
        <v>5</v>
      </c>
      <c r="K4425" s="39" t="s">
        <v>47</v>
      </c>
      <c r="L4425" s="38" t="s">
        <v>770</v>
      </c>
      <c r="M4425" s="38" t="s">
        <v>545</v>
      </c>
      <c r="N4425" s="59" t="s">
        <v>549</v>
      </c>
      <c r="O4425" s="62" t="s">
        <v>554</v>
      </c>
      <c r="T4425" s="6"/>
    </row>
    <row r="4426" spans="2:20" x14ac:dyDescent="0.25">
      <c r="B4426" s="36" t="s">
        <v>227</v>
      </c>
      <c r="C4426" s="36" t="s">
        <v>227</v>
      </c>
      <c r="D4426" s="37" t="s">
        <v>226</v>
      </c>
      <c r="E4426" s="37" t="s">
        <v>184</v>
      </c>
      <c r="F4426" s="37" t="s">
        <v>165</v>
      </c>
      <c r="G4426" s="38" t="str">
        <f t="shared" si="611"/>
        <v>4.4.96.39.43</v>
      </c>
      <c r="H4426" s="23" t="s">
        <v>103</v>
      </c>
      <c r="I4426" s="29" t="str">
        <f t="shared" si="610"/>
        <v>A</v>
      </c>
      <c r="J4426" s="38">
        <f t="shared" si="612"/>
        <v>5</v>
      </c>
      <c r="K4426" s="39" t="s">
        <v>47</v>
      </c>
      <c r="L4426" s="38" t="s">
        <v>770</v>
      </c>
      <c r="M4426" s="38" t="s">
        <v>545</v>
      </c>
      <c r="N4426" s="59" t="s">
        <v>549</v>
      </c>
      <c r="O4426" s="62" t="s">
        <v>554</v>
      </c>
      <c r="T4426" s="6"/>
    </row>
    <row r="4427" spans="2:20" x14ac:dyDescent="0.25">
      <c r="B4427" s="36" t="s">
        <v>227</v>
      </c>
      <c r="C4427" s="36" t="s">
        <v>227</v>
      </c>
      <c r="D4427" s="37" t="s">
        <v>226</v>
      </c>
      <c r="E4427" s="37" t="s">
        <v>184</v>
      </c>
      <c r="F4427" s="37" t="s">
        <v>166</v>
      </c>
      <c r="G4427" s="38" t="str">
        <f t="shared" si="611"/>
        <v>4.4.96.39.44</v>
      </c>
      <c r="H4427" s="23" t="s">
        <v>104</v>
      </c>
      <c r="I4427" s="29" t="str">
        <f t="shared" si="610"/>
        <v>A</v>
      </c>
      <c r="J4427" s="38">
        <f t="shared" si="612"/>
        <v>5</v>
      </c>
      <c r="K4427" s="39" t="s">
        <v>47</v>
      </c>
      <c r="L4427" s="38" t="s">
        <v>770</v>
      </c>
      <c r="M4427" s="38" t="s">
        <v>545</v>
      </c>
      <c r="N4427" s="59" t="s">
        <v>549</v>
      </c>
      <c r="O4427" s="62" t="s">
        <v>554</v>
      </c>
      <c r="T4427" s="6"/>
    </row>
    <row r="4428" spans="2:20" x14ac:dyDescent="0.25">
      <c r="B4428" s="36" t="s">
        <v>227</v>
      </c>
      <c r="C4428" s="36" t="s">
        <v>227</v>
      </c>
      <c r="D4428" s="37" t="s">
        <v>226</v>
      </c>
      <c r="E4428" s="37" t="s">
        <v>184</v>
      </c>
      <c r="F4428" s="37">
        <v>45</v>
      </c>
      <c r="G4428" s="38" t="str">
        <f t="shared" si="611"/>
        <v>4.4.96.39.45</v>
      </c>
      <c r="H4428" s="23" t="s">
        <v>335</v>
      </c>
      <c r="I4428" s="29" t="str">
        <f t="shared" si="610"/>
        <v>A</v>
      </c>
      <c r="J4428" s="38">
        <f t="shared" si="612"/>
        <v>5</v>
      </c>
      <c r="K4428" s="39" t="s">
        <v>47</v>
      </c>
      <c r="L4428" s="38" t="s">
        <v>770</v>
      </c>
      <c r="M4428" s="38" t="s">
        <v>545</v>
      </c>
      <c r="N4428" s="59" t="s">
        <v>549</v>
      </c>
      <c r="O4428" s="62" t="s">
        <v>554</v>
      </c>
      <c r="T4428" s="6"/>
    </row>
    <row r="4429" spans="2:20" x14ac:dyDescent="0.25">
      <c r="B4429" s="36" t="s">
        <v>227</v>
      </c>
      <c r="C4429" s="36" t="s">
        <v>227</v>
      </c>
      <c r="D4429" s="37" t="s">
        <v>226</v>
      </c>
      <c r="E4429" s="37" t="s">
        <v>184</v>
      </c>
      <c r="F4429" s="37">
        <v>46</v>
      </c>
      <c r="G4429" s="38" t="str">
        <f t="shared" si="611"/>
        <v>4.4.96.39.46</v>
      </c>
      <c r="H4429" s="23" t="s">
        <v>314</v>
      </c>
      <c r="I4429" s="29" t="str">
        <f t="shared" si="610"/>
        <v>A</v>
      </c>
      <c r="J4429" s="38">
        <f t="shared" si="612"/>
        <v>5</v>
      </c>
      <c r="K4429" s="39" t="s">
        <v>47</v>
      </c>
      <c r="L4429" s="38" t="s">
        <v>770</v>
      </c>
      <c r="M4429" s="38" t="s">
        <v>545</v>
      </c>
      <c r="N4429" s="59" t="s">
        <v>549</v>
      </c>
      <c r="O4429" s="62" t="s">
        <v>554</v>
      </c>
      <c r="T4429" s="6"/>
    </row>
    <row r="4430" spans="2:20" x14ac:dyDescent="0.25">
      <c r="B4430" s="36" t="s">
        <v>227</v>
      </c>
      <c r="C4430" s="36" t="s">
        <v>227</v>
      </c>
      <c r="D4430" s="37" t="s">
        <v>226</v>
      </c>
      <c r="E4430" s="37" t="s">
        <v>184</v>
      </c>
      <c r="F4430" s="37" t="s">
        <v>169</v>
      </c>
      <c r="G4430" s="38" t="str">
        <f t="shared" si="611"/>
        <v>4.4.96.39.47</v>
      </c>
      <c r="H4430" s="23" t="s">
        <v>371</v>
      </c>
      <c r="I4430" s="29" t="str">
        <f t="shared" si="610"/>
        <v>A</v>
      </c>
      <c r="J4430" s="38">
        <f t="shared" si="612"/>
        <v>5</v>
      </c>
      <c r="K4430" s="39" t="s">
        <v>47</v>
      </c>
      <c r="L4430" s="38" t="s">
        <v>770</v>
      </c>
      <c r="M4430" s="38" t="s">
        <v>545</v>
      </c>
      <c r="N4430" s="59" t="s">
        <v>549</v>
      </c>
      <c r="O4430" s="62" t="s">
        <v>554</v>
      </c>
      <c r="T4430" s="6"/>
    </row>
    <row r="4431" spans="2:20" x14ac:dyDescent="0.25">
      <c r="B4431" s="36" t="s">
        <v>227</v>
      </c>
      <c r="C4431" s="36" t="s">
        <v>227</v>
      </c>
      <c r="D4431" s="37" t="s">
        <v>226</v>
      </c>
      <c r="E4431" s="37" t="s">
        <v>184</v>
      </c>
      <c r="F4431" s="37">
        <v>48</v>
      </c>
      <c r="G4431" s="38" t="str">
        <f t="shared" si="611"/>
        <v>4.4.96.39.48</v>
      </c>
      <c r="H4431" s="23" t="s">
        <v>605</v>
      </c>
      <c r="I4431" s="29" t="str">
        <f t="shared" si="610"/>
        <v>A</v>
      </c>
      <c r="J4431" s="38">
        <f t="shared" si="612"/>
        <v>5</v>
      </c>
      <c r="K4431" s="39" t="s">
        <v>47</v>
      </c>
      <c r="L4431" s="38" t="s">
        <v>770</v>
      </c>
      <c r="M4431" s="38" t="s">
        <v>545</v>
      </c>
      <c r="N4431" s="59" t="s">
        <v>549</v>
      </c>
      <c r="O4431" s="62" t="s">
        <v>554</v>
      </c>
      <c r="T4431" s="6"/>
    </row>
    <row r="4432" spans="2:20" x14ac:dyDescent="0.25">
      <c r="B4432" s="36" t="s">
        <v>227</v>
      </c>
      <c r="C4432" s="36" t="s">
        <v>227</v>
      </c>
      <c r="D4432" s="37" t="s">
        <v>226</v>
      </c>
      <c r="E4432" s="37" t="s">
        <v>184</v>
      </c>
      <c r="F4432" s="37">
        <v>49</v>
      </c>
      <c r="G4432" s="38" t="str">
        <f t="shared" si="611"/>
        <v>4.4.96.39.49</v>
      </c>
      <c r="H4432" s="23" t="s">
        <v>336</v>
      </c>
      <c r="I4432" s="29" t="str">
        <f t="shared" si="610"/>
        <v>A</v>
      </c>
      <c r="J4432" s="38">
        <f t="shared" si="612"/>
        <v>5</v>
      </c>
      <c r="K4432" s="39" t="s">
        <v>47</v>
      </c>
      <c r="L4432" s="38" t="s">
        <v>770</v>
      </c>
      <c r="M4432" s="38" t="s">
        <v>545</v>
      </c>
      <c r="N4432" s="59" t="s">
        <v>549</v>
      </c>
      <c r="O4432" s="62" t="s">
        <v>554</v>
      </c>
      <c r="T4432" s="6"/>
    </row>
    <row r="4433" spans="2:20" x14ac:dyDescent="0.25">
      <c r="B4433" s="36" t="s">
        <v>227</v>
      </c>
      <c r="C4433" s="36" t="s">
        <v>227</v>
      </c>
      <c r="D4433" s="37" t="s">
        <v>226</v>
      </c>
      <c r="E4433" s="37" t="s">
        <v>184</v>
      </c>
      <c r="F4433" s="37" t="s">
        <v>157</v>
      </c>
      <c r="G4433" s="38" t="str">
        <f t="shared" si="611"/>
        <v>4.4.96.39.50</v>
      </c>
      <c r="H4433" s="23" t="s">
        <v>640</v>
      </c>
      <c r="I4433" s="29" t="str">
        <f t="shared" si="610"/>
        <v>A</v>
      </c>
      <c r="J4433" s="38">
        <f t="shared" si="612"/>
        <v>5</v>
      </c>
      <c r="K4433" s="39" t="s">
        <v>47</v>
      </c>
      <c r="L4433" s="38" t="s">
        <v>770</v>
      </c>
      <c r="M4433" s="38" t="s">
        <v>545</v>
      </c>
      <c r="N4433" s="59" t="s">
        <v>549</v>
      </c>
      <c r="O4433" s="62" t="s">
        <v>554</v>
      </c>
      <c r="T4433" s="6"/>
    </row>
    <row r="4434" spans="2:20" x14ac:dyDescent="0.25">
      <c r="B4434" s="36" t="s">
        <v>227</v>
      </c>
      <c r="C4434" s="36" t="s">
        <v>227</v>
      </c>
      <c r="D4434" s="37" t="s">
        <v>226</v>
      </c>
      <c r="E4434" s="37" t="s">
        <v>184</v>
      </c>
      <c r="F4434" s="37">
        <v>51</v>
      </c>
      <c r="G4434" s="38" t="str">
        <f t="shared" si="611"/>
        <v>4.4.96.39.51</v>
      </c>
      <c r="H4434" s="23" t="s">
        <v>337</v>
      </c>
      <c r="I4434" s="29" t="str">
        <f t="shared" si="610"/>
        <v>A</v>
      </c>
      <c r="J4434" s="38">
        <f t="shared" si="612"/>
        <v>5</v>
      </c>
      <c r="K4434" s="39" t="s">
        <v>47</v>
      </c>
      <c r="L4434" s="38" t="s">
        <v>770</v>
      </c>
      <c r="M4434" s="38" t="s">
        <v>545</v>
      </c>
      <c r="N4434" s="59" t="s">
        <v>549</v>
      </c>
      <c r="O4434" s="62" t="s">
        <v>554</v>
      </c>
      <c r="T4434" s="6"/>
    </row>
    <row r="4435" spans="2:20" x14ac:dyDescent="0.25">
      <c r="B4435" s="36" t="s">
        <v>227</v>
      </c>
      <c r="C4435" s="36" t="s">
        <v>227</v>
      </c>
      <c r="D4435" s="37" t="s">
        <v>226</v>
      </c>
      <c r="E4435" s="37" t="s">
        <v>184</v>
      </c>
      <c r="F4435" s="37">
        <v>52</v>
      </c>
      <c r="G4435" s="38" t="str">
        <f t="shared" si="611"/>
        <v>4.4.96.39.52</v>
      </c>
      <c r="H4435" s="23" t="s">
        <v>315</v>
      </c>
      <c r="I4435" s="29" t="str">
        <f t="shared" si="610"/>
        <v>A</v>
      </c>
      <c r="J4435" s="38">
        <f t="shared" si="612"/>
        <v>5</v>
      </c>
      <c r="K4435" s="39" t="s">
        <v>47</v>
      </c>
      <c r="L4435" s="38" t="s">
        <v>770</v>
      </c>
      <c r="M4435" s="38" t="s">
        <v>545</v>
      </c>
      <c r="N4435" s="59" t="s">
        <v>549</v>
      </c>
      <c r="O4435" s="62" t="s">
        <v>554</v>
      </c>
      <c r="T4435" s="6"/>
    </row>
    <row r="4436" spans="2:20" x14ac:dyDescent="0.25">
      <c r="B4436" s="36" t="s">
        <v>227</v>
      </c>
      <c r="C4436" s="36" t="s">
        <v>227</v>
      </c>
      <c r="D4436" s="37" t="s">
        <v>226</v>
      </c>
      <c r="E4436" s="37" t="s">
        <v>184</v>
      </c>
      <c r="F4436" s="37" t="s">
        <v>194</v>
      </c>
      <c r="G4436" s="38" t="str">
        <f t="shared" si="611"/>
        <v>4.4.96.39.53</v>
      </c>
      <c r="H4436" s="23" t="s">
        <v>602</v>
      </c>
      <c r="I4436" s="29" t="str">
        <f t="shared" si="610"/>
        <v>A</v>
      </c>
      <c r="J4436" s="38">
        <f t="shared" si="612"/>
        <v>5</v>
      </c>
      <c r="K4436" s="39" t="s">
        <v>47</v>
      </c>
      <c r="L4436" s="38" t="s">
        <v>770</v>
      </c>
      <c r="M4436" s="38" t="s">
        <v>545</v>
      </c>
      <c r="N4436" s="59" t="s">
        <v>549</v>
      </c>
      <c r="O4436" s="62" t="s">
        <v>554</v>
      </c>
      <c r="T4436" s="6"/>
    </row>
    <row r="4437" spans="2:20" x14ac:dyDescent="0.25">
      <c r="B4437" s="36" t="s">
        <v>227</v>
      </c>
      <c r="C4437" s="36" t="s">
        <v>227</v>
      </c>
      <c r="D4437" s="37" t="s">
        <v>226</v>
      </c>
      <c r="E4437" s="37" t="s">
        <v>184</v>
      </c>
      <c r="F4437" s="37" t="s">
        <v>195</v>
      </c>
      <c r="G4437" s="38" t="str">
        <f t="shared" si="611"/>
        <v>4.4.96.39.54</v>
      </c>
      <c r="H4437" s="23" t="s">
        <v>622</v>
      </c>
      <c r="I4437" s="29" t="str">
        <f t="shared" si="610"/>
        <v>A</v>
      </c>
      <c r="J4437" s="38">
        <f t="shared" si="612"/>
        <v>5</v>
      </c>
      <c r="K4437" s="39" t="s">
        <v>47</v>
      </c>
      <c r="L4437" s="38" t="s">
        <v>770</v>
      </c>
      <c r="M4437" s="38" t="s">
        <v>545</v>
      </c>
      <c r="N4437" s="59" t="s">
        <v>549</v>
      </c>
      <c r="O4437" s="62" t="s">
        <v>554</v>
      </c>
      <c r="T4437" s="6"/>
    </row>
    <row r="4438" spans="2:20" x14ac:dyDescent="0.25">
      <c r="B4438" s="36" t="s">
        <v>227</v>
      </c>
      <c r="C4438" s="36" t="s">
        <v>227</v>
      </c>
      <c r="D4438" s="37" t="s">
        <v>226</v>
      </c>
      <c r="E4438" s="37" t="s">
        <v>184</v>
      </c>
      <c r="F4438" s="37">
        <v>58</v>
      </c>
      <c r="G4438" s="38" t="str">
        <f t="shared" si="611"/>
        <v>4.4.96.39.58</v>
      </c>
      <c r="H4438" s="23" t="s">
        <v>338</v>
      </c>
      <c r="I4438" s="29" t="str">
        <f t="shared" si="610"/>
        <v>A</v>
      </c>
      <c r="J4438" s="38">
        <f t="shared" si="612"/>
        <v>5</v>
      </c>
      <c r="K4438" s="39" t="s">
        <v>47</v>
      </c>
      <c r="L4438" s="38" t="s">
        <v>770</v>
      </c>
      <c r="M4438" s="38" t="s">
        <v>545</v>
      </c>
      <c r="N4438" s="59" t="s">
        <v>549</v>
      </c>
      <c r="O4438" s="62" t="s">
        <v>554</v>
      </c>
      <c r="T4438" s="6"/>
    </row>
    <row r="4439" spans="2:20" x14ac:dyDescent="0.25">
      <c r="B4439" s="36" t="s">
        <v>227</v>
      </c>
      <c r="C4439" s="36" t="s">
        <v>227</v>
      </c>
      <c r="D4439" s="37" t="s">
        <v>226</v>
      </c>
      <c r="E4439" s="37" t="s">
        <v>184</v>
      </c>
      <c r="F4439" s="37">
        <v>59</v>
      </c>
      <c r="G4439" s="38" t="str">
        <f t="shared" si="611"/>
        <v>4.4.96.39.59</v>
      </c>
      <c r="H4439" s="23" t="s">
        <v>325</v>
      </c>
      <c r="I4439" s="29" t="str">
        <f t="shared" si="610"/>
        <v>A</v>
      </c>
      <c r="J4439" s="38">
        <f t="shared" si="612"/>
        <v>5</v>
      </c>
      <c r="K4439" s="39" t="s">
        <v>47</v>
      </c>
      <c r="L4439" s="38" t="s">
        <v>770</v>
      </c>
      <c r="M4439" s="38" t="s">
        <v>545</v>
      </c>
      <c r="N4439" s="59" t="s">
        <v>549</v>
      </c>
      <c r="O4439" s="62" t="s">
        <v>554</v>
      </c>
      <c r="T4439" s="6"/>
    </row>
    <row r="4440" spans="2:20" x14ac:dyDescent="0.25">
      <c r="B4440" s="36" t="s">
        <v>227</v>
      </c>
      <c r="C4440" s="36" t="s">
        <v>227</v>
      </c>
      <c r="D4440" s="37" t="s">
        <v>226</v>
      </c>
      <c r="E4440" s="37" t="s">
        <v>184</v>
      </c>
      <c r="F4440" s="37">
        <v>60</v>
      </c>
      <c r="G4440" s="38" t="str">
        <f t="shared" si="611"/>
        <v>4.4.96.39.60</v>
      </c>
      <c r="H4440" s="23" t="s">
        <v>339</v>
      </c>
      <c r="I4440" s="29" t="str">
        <f t="shared" ref="I4440:I4503" si="613">IF(J4440&lt;J4441,"S","A")</f>
        <v>A</v>
      </c>
      <c r="J4440" s="38">
        <f t="shared" si="612"/>
        <v>5</v>
      </c>
      <c r="K4440" s="39" t="s">
        <v>47</v>
      </c>
      <c r="L4440" s="38" t="s">
        <v>770</v>
      </c>
      <c r="M4440" s="38" t="s">
        <v>545</v>
      </c>
      <c r="N4440" s="59" t="s">
        <v>549</v>
      </c>
      <c r="O4440" s="62" t="s">
        <v>554</v>
      </c>
      <c r="T4440" s="6"/>
    </row>
    <row r="4441" spans="2:20" x14ac:dyDescent="0.25">
      <c r="B4441" s="36" t="s">
        <v>227</v>
      </c>
      <c r="C4441" s="36" t="s">
        <v>227</v>
      </c>
      <c r="D4441" s="37" t="s">
        <v>226</v>
      </c>
      <c r="E4441" s="37" t="s">
        <v>184</v>
      </c>
      <c r="F4441" s="37">
        <v>61</v>
      </c>
      <c r="G4441" s="38" t="str">
        <f t="shared" si="611"/>
        <v>4.4.96.39.61</v>
      </c>
      <c r="H4441" s="23" t="s">
        <v>340</v>
      </c>
      <c r="I4441" s="29" t="str">
        <f t="shared" si="613"/>
        <v>A</v>
      </c>
      <c r="J4441" s="38">
        <f t="shared" si="612"/>
        <v>5</v>
      </c>
      <c r="K4441" s="39" t="s">
        <v>47</v>
      </c>
      <c r="L4441" s="38" t="s">
        <v>770</v>
      </c>
      <c r="M4441" s="38" t="s">
        <v>545</v>
      </c>
      <c r="N4441" s="59" t="s">
        <v>549</v>
      </c>
      <c r="O4441" s="62" t="s">
        <v>554</v>
      </c>
      <c r="T4441" s="6"/>
    </row>
    <row r="4442" spans="2:20" x14ac:dyDescent="0.25">
      <c r="B4442" s="36" t="s">
        <v>227</v>
      </c>
      <c r="C4442" s="36" t="s">
        <v>227</v>
      </c>
      <c r="D4442" s="37" t="s">
        <v>226</v>
      </c>
      <c r="E4442" s="37" t="s">
        <v>184</v>
      </c>
      <c r="F4442" s="37">
        <v>62</v>
      </c>
      <c r="G4442" s="38" t="str">
        <f t="shared" si="611"/>
        <v>4.4.96.39.62</v>
      </c>
      <c r="H4442" s="23" t="s">
        <v>341</v>
      </c>
      <c r="I4442" s="29" t="str">
        <f t="shared" si="613"/>
        <v>A</v>
      </c>
      <c r="J4442" s="38">
        <f t="shared" si="612"/>
        <v>5</v>
      </c>
      <c r="K4442" s="39" t="s">
        <v>47</v>
      </c>
      <c r="L4442" s="38" t="s">
        <v>770</v>
      </c>
      <c r="M4442" s="38" t="s">
        <v>545</v>
      </c>
      <c r="N4442" s="59" t="s">
        <v>549</v>
      </c>
      <c r="O4442" s="62" t="s">
        <v>554</v>
      </c>
      <c r="T4442" s="6"/>
    </row>
    <row r="4443" spans="2:20" x14ac:dyDescent="0.25">
      <c r="B4443" s="36" t="s">
        <v>227</v>
      </c>
      <c r="C4443" s="36" t="s">
        <v>227</v>
      </c>
      <c r="D4443" s="37" t="s">
        <v>226</v>
      </c>
      <c r="E4443" s="37" t="s">
        <v>184</v>
      </c>
      <c r="F4443" s="37">
        <v>63</v>
      </c>
      <c r="G4443" s="38" t="str">
        <f t="shared" si="611"/>
        <v>4.4.96.39.63</v>
      </c>
      <c r="H4443" s="23" t="s">
        <v>641</v>
      </c>
      <c r="I4443" s="29" t="str">
        <f t="shared" si="613"/>
        <v>A</v>
      </c>
      <c r="J4443" s="38">
        <f t="shared" si="612"/>
        <v>5</v>
      </c>
      <c r="K4443" s="39" t="s">
        <v>47</v>
      </c>
      <c r="L4443" s="38" t="s">
        <v>770</v>
      </c>
      <c r="M4443" s="38" t="s">
        <v>545</v>
      </c>
      <c r="N4443" s="59" t="s">
        <v>549</v>
      </c>
      <c r="O4443" s="62" t="s">
        <v>554</v>
      </c>
      <c r="T4443" s="6"/>
    </row>
    <row r="4444" spans="2:20" x14ac:dyDescent="0.25">
      <c r="B4444" s="36" t="s">
        <v>227</v>
      </c>
      <c r="C4444" s="36" t="s">
        <v>227</v>
      </c>
      <c r="D4444" s="37" t="s">
        <v>226</v>
      </c>
      <c r="E4444" s="37" t="s">
        <v>184</v>
      </c>
      <c r="F4444" s="37" t="s">
        <v>202</v>
      </c>
      <c r="G4444" s="38" t="str">
        <f t="shared" si="611"/>
        <v>4.4.96.39.64</v>
      </c>
      <c r="H4444" s="23" t="s">
        <v>623</v>
      </c>
      <c r="I4444" s="29" t="str">
        <f t="shared" si="613"/>
        <v>A</v>
      </c>
      <c r="J4444" s="38">
        <f t="shared" si="612"/>
        <v>5</v>
      </c>
      <c r="K4444" s="39" t="s">
        <v>47</v>
      </c>
      <c r="L4444" s="38" t="s">
        <v>770</v>
      </c>
      <c r="M4444" s="38" t="s">
        <v>545</v>
      </c>
      <c r="N4444" s="59" t="s">
        <v>549</v>
      </c>
      <c r="O4444" s="62" t="s">
        <v>554</v>
      </c>
      <c r="T4444" s="6"/>
    </row>
    <row r="4445" spans="2:20" x14ac:dyDescent="0.25">
      <c r="B4445" s="36" t="s">
        <v>227</v>
      </c>
      <c r="C4445" s="36" t="s">
        <v>227</v>
      </c>
      <c r="D4445" s="37" t="s">
        <v>226</v>
      </c>
      <c r="E4445" s="37" t="s">
        <v>184</v>
      </c>
      <c r="F4445" s="37" t="s">
        <v>203</v>
      </c>
      <c r="G4445" s="38" t="str">
        <f t="shared" si="611"/>
        <v>4.4.96.39.65</v>
      </c>
      <c r="H4445" s="23" t="s">
        <v>492</v>
      </c>
      <c r="I4445" s="29" t="str">
        <f t="shared" si="613"/>
        <v>A</v>
      </c>
      <c r="J4445" s="38">
        <f t="shared" si="612"/>
        <v>5</v>
      </c>
      <c r="K4445" s="39" t="s">
        <v>47</v>
      </c>
      <c r="L4445" s="38" t="s">
        <v>770</v>
      </c>
      <c r="M4445" s="38" t="s">
        <v>545</v>
      </c>
      <c r="N4445" s="59" t="s">
        <v>549</v>
      </c>
      <c r="O4445" s="62" t="s">
        <v>554</v>
      </c>
      <c r="T4445" s="6"/>
    </row>
    <row r="4446" spans="2:20" x14ac:dyDescent="0.25">
      <c r="B4446" s="36" t="s">
        <v>227</v>
      </c>
      <c r="C4446" s="36" t="s">
        <v>227</v>
      </c>
      <c r="D4446" s="37" t="s">
        <v>226</v>
      </c>
      <c r="E4446" s="37" t="s">
        <v>184</v>
      </c>
      <c r="F4446" s="37">
        <v>66</v>
      </c>
      <c r="G4446" s="38" t="str">
        <f t="shared" si="611"/>
        <v>4.4.96.39.66</v>
      </c>
      <c r="H4446" s="23" t="s">
        <v>342</v>
      </c>
      <c r="I4446" s="29" t="str">
        <f t="shared" si="613"/>
        <v>A</v>
      </c>
      <c r="J4446" s="38">
        <f t="shared" si="612"/>
        <v>5</v>
      </c>
      <c r="K4446" s="39" t="s">
        <v>47</v>
      </c>
      <c r="L4446" s="38" t="s">
        <v>770</v>
      </c>
      <c r="M4446" s="38" t="s">
        <v>545</v>
      </c>
      <c r="N4446" s="59" t="s">
        <v>549</v>
      </c>
      <c r="O4446" s="62" t="s">
        <v>554</v>
      </c>
      <c r="T4446" s="6"/>
    </row>
    <row r="4447" spans="2:20" x14ac:dyDescent="0.25">
      <c r="B4447" s="36" t="s">
        <v>227</v>
      </c>
      <c r="C4447" s="36" t="s">
        <v>227</v>
      </c>
      <c r="D4447" s="37" t="s">
        <v>226</v>
      </c>
      <c r="E4447" s="37" t="s">
        <v>184</v>
      </c>
      <c r="F4447" s="37">
        <v>67</v>
      </c>
      <c r="G4447" s="38" t="str">
        <f t="shared" si="611"/>
        <v>4.4.96.39.67</v>
      </c>
      <c r="H4447" s="23" t="s">
        <v>343</v>
      </c>
      <c r="I4447" s="29" t="str">
        <f t="shared" si="613"/>
        <v>A</v>
      </c>
      <c r="J4447" s="38">
        <f t="shared" si="612"/>
        <v>5</v>
      </c>
      <c r="K4447" s="39" t="s">
        <v>47</v>
      </c>
      <c r="L4447" s="38" t="s">
        <v>770</v>
      </c>
      <c r="M4447" s="38" t="s">
        <v>545</v>
      </c>
      <c r="N4447" s="59" t="s">
        <v>549</v>
      </c>
      <c r="O4447" s="62" t="s">
        <v>554</v>
      </c>
      <c r="T4447" s="6"/>
    </row>
    <row r="4448" spans="2:20" x14ac:dyDescent="0.25">
      <c r="B4448" s="36" t="s">
        <v>227</v>
      </c>
      <c r="C4448" s="36" t="s">
        <v>227</v>
      </c>
      <c r="D4448" s="37" t="s">
        <v>226</v>
      </c>
      <c r="E4448" s="37" t="s">
        <v>184</v>
      </c>
      <c r="F4448" s="37">
        <v>68</v>
      </c>
      <c r="G4448" s="38" t="str">
        <f t="shared" si="611"/>
        <v>4.4.96.39.68</v>
      </c>
      <c r="H4448" s="23" t="s">
        <v>316</v>
      </c>
      <c r="I4448" s="29" t="str">
        <f t="shared" si="613"/>
        <v>A</v>
      </c>
      <c r="J4448" s="38">
        <f t="shared" si="612"/>
        <v>5</v>
      </c>
      <c r="K4448" s="39" t="s">
        <v>47</v>
      </c>
      <c r="L4448" s="38" t="s">
        <v>770</v>
      </c>
      <c r="M4448" s="38" t="s">
        <v>545</v>
      </c>
      <c r="N4448" s="59" t="s">
        <v>549</v>
      </c>
      <c r="O4448" s="62" t="s">
        <v>554</v>
      </c>
      <c r="T4448" s="6"/>
    </row>
    <row r="4449" spans="2:20" x14ac:dyDescent="0.25">
      <c r="B4449" s="36" t="s">
        <v>227</v>
      </c>
      <c r="C4449" s="36" t="s">
        <v>227</v>
      </c>
      <c r="D4449" s="37" t="s">
        <v>226</v>
      </c>
      <c r="E4449" s="37" t="s">
        <v>184</v>
      </c>
      <c r="F4449" s="37">
        <v>69</v>
      </c>
      <c r="G4449" s="38" t="str">
        <f t="shared" si="611"/>
        <v>4.4.96.39.69</v>
      </c>
      <c r="H4449" s="23" t="s">
        <v>344</v>
      </c>
      <c r="I4449" s="29" t="str">
        <f t="shared" si="613"/>
        <v>A</v>
      </c>
      <c r="J4449" s="38">
        <f t="shared" si="612"/>
        <v>5</v>
      </c>
      <c r="K4449" s="39" t="s">
        <v>47</v>
      </c>
      <c r="L4449" s="38" t="s">
        <v>770</v>
      </c>
      <c r="M4449" s="38" t="s">
        <v>545</v>
      </c>
      <c r="N4449" s="59" t="s">
        <v>549</v>
      </c>
      <c r="O4449" s="62" t="s">
        <v>554</v>
      </c>
      <c r="T4449" s="6"/>
    </row>
    <row r="4450" spans="2:20" x14ac:dyDescent="0.25">
      <c r="B4450" s="36" t="s">
        <v>227</v>
      </c>
      <c r="C4450" s="36" t="s">
        <v>227</v>
      </c>
      <c r="D4450" s="37" t="s">
        <v>226</v>
      </c>
      <c r="E4450" s="37" t="s">
        <v>184</v>
      </c>
      <c r="F4450" s="37">
        <v>70</v>
      </c>
      <c r="G4450" s="38" t="str">
        <f t="shared" si="611"/>
        <v>4.4.96.39.70</v>
      </c>
      <c r="H4450" s="23" t="s">
        <v>318</v>
      </c>
      <c r="I4450" s="29" t="str">
        <f t="shared" si="613"/>
        <v>A</v>
      </c>
      <c r="J4450" s="38">
        <f t="shared" si="612"/>
        <v>5</v>
      </c>
      <c r="K4450" s="39" t="s">
        <v>47</v>
      </c>
      <c r="L4450" s="38" t="s">
        <v>770</v>
      </c>
      <c r="M4450" s="38" t="s">
        <v>545</v>
      </c>
      <c r="N4450" s="59" t="s">
        <v>549</v>
      </c>
      <c r="O4450" s="62" t="s">
        <v>554</v>
      </c>
      <c r="T4450" s="6"/>
    </row>
    <row r="4451" spans="2:20" x14ac:dyDescent="0.25">
      <c r="B4451" s="36" t="s">
        <v>227</v>
      </c>
      <c r="C4451" s="36" t="s">
        <v>227</v>
      </c>
      <c r="D4451" s="37" t="s">
        <v>226</v>
      </c>
      <c r="E4451" s="37" t="s">
        <v>184</v>
      </c>
      <c r="F4451" s="37">
        <v>71</v>
      </c>
      <c r="G4451" s="38" t="str">
        <f t="shared" si="611"/>
        <v>4.4.96.39.71</v>
      </c>
      <c r="H4451" s="23" t="s">
        <v>317</v>
      </c>
      <c r="I4451" s="29" t="str">
        <f t="shared" si="613"/>
        <v>A</v>
      </c>
      <c r="J4451" s="38">
        <f t="shared" si="612"/>
        <v>5</v>
      </c>
      <c r="K4451" s="39" t="s">
        <v>47</v>
      </c>
      <c r="L4451" s="38" t="s">
        <v>770</v>
      </c>
      <c r="M4451" s="38" t="s">
        <v>545</v>
      </c>
      <c r="N4451" s="59" t="s">
        <v>549</v>
      </c>
      <c r="O4451" s="62" t="s">
        <v>554</v>
      </c>
      <c r="T4451" s="6"/>
    </row>
    <row r="4452" spans="2:20" x14ac:dyDescent="0.25">
      <c r="B4452" s="36" t="s">
        <v>227</v>
      </c>
      <c r="C4452" s="36" t="s">
        <v>227</v>
      </c>
      <c r="D4452" s="37" t="s">
        <v>226</v>
      </c>
      <c r="E4452" s="37" t="s">
        <v>184</v>
      </c>
      <c r="F4452" s="37" t="s">
        <v>210</v>
      </c>
      <c r="G4452" s="38" t="str">
        <f t="shared" si="611"/>
        <v>4.4.96.39.72</v>
      </c>
      <c r="H4452" s="23" t="s">
        <v>106</v>
      </c>
      <c r="I4452" s="29" t="str">
        <f t="shared" si="613"/>
        <v>A</v>
      </c>
      <c r="J4452" s="38">
        <f t="shared" si="612"/>
        <v>5</v>
      </c>
      <c r="K4452" s="39" t="s">
        <v>47</v>
      </c>
      <c r="L4452" s="38" t="s">
        <v>770</v>
      </c>
      <c r="M4452" s="38" t="s">
        <v>545</v>
      </c>
      <c r="N4452" s="59" t="s">
        <v>549</v>
      </c>
      <c r="O4452" s="62" t="s">
        <v>554</v>
      </c>
      <c r="T4452" s="6"/>
    </row>
    <row r="4453" spans="2:20" x14ac:dyDescent="0.25">
      <c r="B4453" s="36" t="s">
        <v>227</v>
      </c>
      <c r="C4453" s="36" t="s">
        <v>227</v>
      </c>
      <c r="D4453" s="37" t="s">
        <v>226</v>
      </c>
      <c r="E4453" s="37" t="s">
        <v>184</v>
      </c>
      <c r="F4453" s="37">
        <v>73</v>
      </c>
      <c r="G4453" s="38" t="str">
        <f t="shared" si="611"/>
        <v>4.4.96.39.73</v>
      </c>
      <c r="H4453" s="23" t="s">
        <v>345</v>
      </c>
      <c r="I4453" s="29" t="str">
        <f t="shared" si="613"/>
        <v>A</v>
      </c>
      <c r="J4453" s="38">
        <f t="shared" si="612"/>
        <v>5</v>
      </c>
      <c r="K4453" s="39" t="s">
        <v>47</v>
      </c>
      <c r="L4453" s="38" t="s">
        <v>770</v>
      </c>
      <c r="M4453" s="38" t="s">
        <v>545</v>
      </c>
      <c r="N4453" s="59" t="s">
        <v>549</v>
      </c>
      <c r="O4453" s="62" t="s">
        <v>554</v>
      </c>
      <c r="T4453" s="6"/>
    </row>
    <row r="4454" spans="2:20" x14ac:dyDescent="0.25">
      <c r="B4454" s="36" t="s">
        <v>227</v>
      </c>
      <c r="C4454" s="36" t="s">
        <v>227</v>
      </c>
      <c r="D4454" s="37" t="s">
        <v>226</v>
      </c>
      <c r="E4454" s="37" t="s">
        <v>184</v>
      </c>
      <c r="F4454" s="37">
        <v>74</v>
      </c>
      <c r="G4454" s="38" t="str">
        <f t="shared" si="611"/>
        <v>4.4.96.39.74</v>
      </c>
      <c r="H4454" s="23" t="s">
        <v>319</v>
      </c>
      <c r="I4454" s="29" t="str">
        <f t="shared" si="613"/>
        <v>A</v>
      </c>
      <c r="J4454" s="38">
        <f t="shared" si="612"/>
        <v>5</v>
      </c>
      <c r="K4454" s="39" t="s">
        <v>47</v>
      </c>
      <c r="L4454" s="38" t="s">
        <v>770</v>
      </c>
      <c r="M4454" s="38" t="s">
        <v>545</v>
      </c>
      <c r="N4454" s="59" t="s">
        <v>549</v>
      </c>
      <c r="O4454" s="62" t="s">
        <v>554</v>
      </c>
      <c r="T4454" s="6"/>
    </row>
    <row r="4455" spans="2:20" x14ac:dyDescent="0.25">
      <c r="B4455" s="36" t="s">
        <v>227</v>
      </c>
      <c r="C4455" s="36" t="s">
        <v>227</v>
      </c>
      <c r="D4455" s="37" t="s">
        <v>226</v>
      </c>
      <c r="E4455" s="37" t="s">
        <v>184</v>
      </c>
      <c r="F4455" s="37" t="s">
        <v>235</v>
      </c>
      <c r="G4455" s="38" t="str">
        <f t="shared" si="611"/>
        <v>4.4.96.39.75</v>
      </c>
      <c r="H4455" s="23" t="s">
        <v>626</v>
      </c>
      <c r="I4455" s="29" t="str">
        <f t="shared" si="613"/>
        <v>A</v>
      </c>
      <c r="J4455" s="38">
        <f t="shared" si="612"/>
        <v>5</v>
      </c>
      <c r="K4455" s="39" t="s">
        <v>47</v>
      </c>
      <c r="L4455" s="38" t="s">
        <v>770</v>
      </c>
      <c r="M4455" s="38" t="s">
        <v>545</v>
      </c>
      <c r="N4455" s="59" t="s">
        <v>549</v>
      </c>
      <c r="O4455" s="62" t="s">
        <v>554</v>
      </c>
      <c r="T4455" s="6"/>
    </row>
    <row r="4456" spans="2:20" x14ac:dyDescent="0.25">
      <c r="B4456" s="36" t="s">
        <v>227</v>
      </c>
      <c r="C4456" s="36" t="s">
        <v>227</v>
      </c>
      <c r="D4456" s="37" t="s">
        <v>226</v>
      </c>
      <c r="E4456" s="37" t="s">
        <v>184</v>
      </c>
      <c r="F4456" s="37">
        <v>76</v>
      </c>
      <c r="G4456" s="38" t="str">
        <f t="shared" si="611"/>
        <v>4.4.96.39.76</v>
      </c>
      <c r="H4456" s="23" t="s">
        <v>346</v>
      </c>
      <c r="I4456" s="29" t="str">
        <f t="shared" si="613"/>
        <v>A</v>
      </c>
      <c r="J4456" s="38">
        <f t="shared" si="612"/>
        <v>5</v>
      </c>
      <c r="K4456" s="39" t="s">
        <v>47</v>
      </c>
      <c r="L4456" s="38" t="s">
        <v>770</v>
      </c>
      <c r="M4456" s="38" t="s">
        <v>545</v>
      </c>
      <c r="N4456" s="59" t="s">
        <v>549</v>
      </c>
      <c r="O4456" s="62" t="s">
        <v>554</v>
      </c>
      <c r="T4456" s="6"/>
    </row>
    <row r="4457" spans="2:20" x14ac:dyDescent="0.25">
      <c r="B4457" s="36" t="s">
        <v>227</v>
      </c>
      <c r="C4457" s="36" t="s">
        <v>227</v>
      </c>
      <c r="D4457" s="37" t="s">
        <v>226</v>
      </c>
      <c r="E4457" s="37" t="s">
        <v>184</v>
      </c>
      <c r="F4457" s="37" t="s">
        <v>214</v>
      </c>
      <c r="G4457" s="38" t="str">
        <f t="shared" si="611"/>
        <v>4.4.96.39.77</v>
      </c>
      <c r="H4457" s="23" t="s">
        <v>493</v>
      </c>
      <c r="I4457" s="29" t="str">
        <f t="shared" si="613"/>
        <v>A</v>
      </c>
      <c r="J4457" s="38">
        <f t="shared" si="612"/>
        <v>5</v>
      </c>
      <c r="K4457" s="39" t="s">
        <v>47</v>
      </c>
      <c r="L4457" s="38" t="s">
        <v>770</v>
      </c>
      <c r="M4457" s="38" t="s">
        <v>545</v>
      </c>
      <c r="N4457" s="59" t="s">
        <v>549</v>
      </c>
      <c r="O4457" s="62" t="s">
        <v>554</v>
      </c>
      <c r="T4457" s="6"/>
    </row>
    <row r="4458" spans="2:20" x14ac:dyDescent="0.25">
      <c r="B4458" s="36" t="s">
        <v>227</v>
      </c>
      <c r="C4458" s="36" t="s">
        <v>227</v>
      </c>
      <c r="D4458" s="37" t="s">
        <v>226</v>
      </c>
      <c r="E4458" s="37" t="s">
        <v>184</v>
      </c>
      <c r="F4458" s="37" t="s">
        <v>215</v>
      </c>
      <c r="G4458" s="38" t="str">
        <f t="shared" si="611"/>
        <v>4.4.96.39.78</v>
      </c>
      <c r="H4458" s="23" t="s">
        <v>494</v>
      </c>
      <c r="I4458" s="29" t="str">
        <f t="shared" si="613"/>
        <v>A</v>
      </c>
      <c r="J4458" s="38">
        <f t="shared" si="612"/>
        <v>5</v>
      </c>
      <c r="K4458" s="39" t="s">
        <v>47</v>
      </c>
      <c r="L4458" s="38" t="s">
        <v>770</v>
      </c>
      <c r="M4458" s="38" t="s">
        <v>545</v>
      </c>
      <c r="N4458" s="59" t="s">
        <v>549</v>
      </c>
      <c r="O4458" s="62" t="s">
        <v>554</v>
      </c>
      <c r="T4458" s="6"/>
    </row>
    <row r="4459" spans="2:20" x14ac:dyDescent="0.25">
      <c r="B4459" s="36" t="s">
        <v>227</v>
      </c>
      <c r="C4459" s="36" t="s">
        <v>227</v>
      </c>
      <c r="D4459" s="37" t="s">
        <v>226</v>
      </c>
      <c r="E4459" s="37" t="s">
        <v>184</v>
      </c>
      <c r="F4459" s="37">
        <v>79</v>
      </c>
      <c r="G4459" s="38" t="str">
        <f t="shared" si="611"/>
        <v>4.4.96.39.79</v>
      </c>
      <c r="H4459" s="23" t="s">
        <v>606</v>
      </c>
      <c r="I4459" s="29" t="str">
        <f t="shared" si="613"/>
        <v>A</v>
      </c>
      <c r="J4459" s="38">
        <f t="shared" si="612"/>
        <v>5</v>
      </c>
      <c r="K4459" s="39" t="s">
        <v>47</v>
      </c>
      <c r="L4459" s="38" t="s">
        <v>770</v>
      </c>
      <c r="M4459" s="38" t="s">
        <v>545</v>
      </c>
      <c r="N4459" s="59" t="s">
        <v>549</v>
      </c>
      <c r="O4459" s="62" t="s">
        <v>554</v>
      </c>
      <c r="T4459" s="6"/>
    </row>
    <row r="4460" spans="2:20" x14ac:dyDescent="0.25">
      <c r="B4460" s="36" t="s">
        <v>227</v>
      </c>
      <c r="C4460" s="36" t="s">
        <v>227</v>
      </c>
      <c r="D4460" s="37" t="s">
        <v>226</v>
      </c>
      <c r="E4460" s="37" t="s">
        <v>184</v>
      </c>
      <c r="F4460" s="37">
        <v>80</v>
      </c>
      <c r="G4460" s="38" t="str">
        <f t="shared" si="611"/>
        <v>4.4.96.39.80</v>
      </c>
      <c r="H4460" s="23" t="s">
        <v>347</v>
      </c>
      <c r="I4460" s="29" t="str">
        <f t="shared" si="613"/>
        <v>A</v>
      </c>
      <c r="J4460" s="38">
        <f t="shared" si="612"/>
        <v>5</v>
      </c>
      <c r="K4460" s="39" t="s">
        <v>47</v>
      </c>
      <c r="L4460" s="38" t="s">
        <v>770</v>
      </c>
      <c r="M4460" s="38" t="s">
        <v>545</v>
      </c>
      <c r="N4460" s="59" t="s">
        <v>549</v>
      </c>
      <c r="O4460" s="62" t="s">
        <v>554</v>
      </c>
      <c r="T4460" s="6"/>
    </row>
    <row r="4461" spans="2:20" x14ac:dyDescent="0.25">
      <c r="B4461" s="36" t="s">
        <v>227</v>
      </c>
      <c r="C4461" s="36" t="s">
        <v>227</v>
      </c>
      <c r="D4461" s="37" t="s">
        <v>226</v>
      </c>
      <c r="E4461" s="37" t="s">
        <v>184</v>
      </c>
      <c r="F4461" s="37">
        <v>81</v>
      </c>
      <c r="G4461" s="38" t="str">
        <f t="shared" si="611"/>
        <v>4.4.96.39.81</v>
      </c>
      <c r="H4461" s="23" t="s">
        <v>348</v>
      </c>
      <c r="I4461" s="29" t="str">
        <f t="shared" si="613"/>
        <v>A</v>
      </c>
      <c r="J4461" s="38">
        <f t="shared" si="612"/>
        <v>5</v>
      </c>
      <c r="K4461" s="39" t="s">
        <v>47</v>
      </c>
      <c r="L4461" s="38" t="s">
        <v>770</v>
      </c>
      <c r="M4461" s="38" t="s">
        <v>545</v>
      </c>
      <c r="N4461" s="59" t="s">
        <v>549</v>
      </c>
      <c r="O4461" s="62" t="s">
        <v>554</v>
      </c>
      <c r="T4461" s="6"/>
    </row>
    <row r="4462" spans="2:20" x14ac:dyDescent="0.25">
      <c r="B4462" s="36" t="s">
        <v>227</v>
      </c>
      <c r="C4462" s="36" t="s">
        <v>227</v>
      </c>
      <c r="D4462" s="37" t="s">
        <v>226</v>
      </c>
      <c r="E4462" s="37" t="s">
        <v>184</v>
      </c>
      <c r="F4462" s="37">
        <v>83</v>
      </c>
      <c r="G4462" s="38" t="str">
        <f t="shared" si="611"/>
        <v>4.4.96.39.83</v>
      </c>
      <c r="H4462" s="23" t="s">
        <v>349</v>
      </c>
      <c r="I4462" s="29" t="str">
        <f t="shared" si="613"/>
        <v>A</v>
      </c>
      <c r="J4462" s="38">
        <f t="shared" si="612"/>
        <v>5</v>
      </c>
      <c r="K4462" s="39" t="s">
        <v>47</v>
      </c>
      <c r="L4462" s="38" t="s">
        <v>770</v>
      </c>
      <c r="M4462" s="38" t="s">
        <v>545</v>
      </c>
      <c r="N4462" s="59" t="s">
        <v>549</v>
      </c>
      <c r="O4462" s="62" t="s">
        <v>554</v>
      </c>
      <c r="T4462" s="6"/>
    </row>
    <row r="4463" spans="2:20" x14ac:dyDescent="0.25">
      <c r="B4463" s="36" t="s">
        <v>227</v>
      </c>
      <c r="C4463" s="36" t="s">
        <v>227</v>
      </c>
      <c r="D4463" s="37" t="s">
        <v>226</v>
      </c>
      <c r="E4463" s="37" t="s">
        <v>184</v>
      </c>
      <c r="F4463" s="37">
        <v>85</v>
      </c>
      <c r="G4463" s="38" t="str">
        <f t="shared" si="611"/>
        <v>4.4.96.39.85</v>
      </c>
      <c r="H4463" s="23" t="s">
        <v>350</v>
      </c>
      <c r="I4463" s="29" t="str">
        <f t="shared" si="613"/>
        <v>A</v>
      </c>
      <c r="J4463" s="38">
        <f t="shared" si="612"/>
        <v>5</v>
      </c>
      <c r="K4463" s="39" t="s">
        <v>47</v>
      </c>
      <c r="L4463" s="38" t="s">
        <v>770</v>
      </c>
      <c r="M4463" s="38" t="s">
        <v>545</v>
      </c>
      <c r="N4463" s="59" t="s">
        <v>549</v>
      </c>
      <c r="O4463" s="62" t="s">
        <v>554</v>
      </c>
      <c r="T4463" s="6"/>
    </row>
    <row r="4464" spans="2:20" x14ac:dyDescent="0.25">
      <c r="B4464" s="36" t="s">
        <v>227</v>
      </c>
      <c r="C4464" s="36" t="s">
        <v>227</v>
      </c>
      <c r="D4464" s="37" t="s">
        <v>226</v>
      </c>
      <c r="E4464" s="37" t="s">
        <v>184</v>
      </c>
      <c r="F4464" s="37">
        <v>87</v>
      </c>
      <c r="G4464" s="38" t="str">
        <f t="shared" si="611"/>
        <v>4.4.96.39.87</v>
      </c>
      <c r="H4464" s="23" t="s">
        <v>351</v>
      </c>
      <c r="I4464" s="29" t="str">
        <f t="shared" si="613"/>
        <v>A</v>
      </c>
      <c r="J4464" s="38">
        <f t="shared" si="612"/>
        <v>5</v>
      </c>
      <c r="K4464" s="39" t="s">
        <v>47</v>
      </c>
      <c r="L4464" s="38" t="s">
        <v>770</v>
      </c>
      <c r="M4464" s="38" t="s">
        <v>545</v>
      </c>
      <c r="N4464" s="59" t="s">
        <v>549</v>
      </c>
      <c r="O4464" s="62" t="s">
        <v>554</v>
      </c>
      <c r="T4464" s="6"/>
    </row>
    <row r="4465" spans="2:20" x14ac:dyDescent="0.25">
      <c r="B4465" s="36" t="s">
        <v>227</v>
      </c>
      <c r="C4465" s="36" t="s">
        <v>227</v>
      </c>
      <c r="D4465" s="37" t="s">
        <v>226</v>
      </c>
      <c r="E4465" s="37" t="s">
        <v>184</v>
      </c>
      <c r="F4465" s="37" t="s">
        <v>642</v>
      </c>
      <c r="G4465" s="38" t="str">
        <f t="shared" si="611"/>
        <v>4.4.96.39.88</v>
      </c>
      <c r="H4465" s="23" t="s">
        <v>643</v>
      </c>
      <c r="I4465" s="29" t="str">
        <f t="shared" si="613"/>
        <v>A</v>
      </c>
      <c r="J4465" s="38">
        <f t="shared" si="612"/>
        <v>5</v>
      </c>
      <c r="K4465" s="39" t="s">
        <v>47</v>
      </c>
      <c r="L4465" s="38" t="s">
        <v>770</v>
      </c>
      <c r="M4465" s="38" t="s">
        <v>545</v>
      </c>
      <c r="N4465" s="59" t="s">
        <v>549</v>
      </c>
      <c r="O4465" s="62" t="s">
        <v>554</v>
      </c>
      <c r="T4465" s="6"/>
    </row>
    <row r="4466" spans="2:20" x14ac:dyDescent="0.25">
      <c r="B4466" s="36" t="s">
        <v>227</v>
      </c>
      <c r="C4466" s="36" t="s">
        <v>227</v>
      </c>
      <c r="D4466" s="37" t="s">
        <v>226</v>
      </c>
      <c r="E4466" s="37" t="s">
        <v>184</v>
      </c>
      <c r="F4466" s="37">
        <v>89</v>
      </c>
      <c r="G4466" s="38" t="str">
        <f t="shared" si="611"/>
        <v>4.4.96.39.89</v>
      </c>
      <c r="H4466" s="23" t="s">
        <v>352</v>
      </c>
      <c r="I4466" s="29" t="str">
        <f t="shared" si="613"/>
        <v>A</v>
      </c>
      <c r="J4466" s="38">
        <f t="shared" si="612"/>
        <v>5</v>
      </c>
      <c r="K4466" s="39" t="s">
        <v>47</v>
      </c>
      <c r="L4466" s="38" t="s">
        <v>770</v>
      </c>
      <c r="M4466" s="38" t="s">
        <v>545</v>
      </c>
      <c r="N4466" s="59" t="s">
        <v>549</v>
      </c>
      <c r="O4466" s="62" t="s">
        <v>554</v>
      </c>
      <c r="T4466" s="6"/>
    </row>
    <row r="4467" spans="2:20" x14ac:dyDescent="0.25">
      <c r="B4467" s="36" t="s">
        <v>227</v>
      </c>
      <c r="C4467" s="36" t="s">
        <v>227</v>
      </c>
      <c r="D4467" s="37" t="s">
        <v>226</v>
      </c>
      <c r="E4467" s="37" t="s">
        <v>184</v>
      </c>
      <c r="F4467" s="37" t="s">
        <v>136</v>
      </c>
      <c r="G4467" s="38" t="str">
        <f t="shared" si="611"/>
        <v>4.4.96.39.90</v>
      </c>
      <c r="H4467" s="23" t="s">
        <v>624</v>
      </c>
      <c r="I4467" s="29" t="str">
        <f t="shared" si="613"/>
        <v>A</v>
      </c>
      <c r="J4467" s="38">
        <f t="shared" si="612"/>
        <v>5</v>
      </c>
      <c r="K4467" s="39" t="s">
        <v>47</v>
      </c>
      <c r="L4467" s="38" t="s">
        <v>770</v>
      </c>
      <c r="M4467" s="38" t="s">
        <v>545</v>
      </c>
      <c r="N4467" s="59" t="s">
        <v>549</v>
      </c>
      <c r="O4467" s="62" t="s">
        <v>554</v>
      </c>
      <c r="T4467" s="6"/>
    </row>
    <row r="4468" spans="2:20" x14ac:dyDescent="0.25">
      <c r="B4468" s="36" t="s">
        <v>227</v>
      </c>
      <c r="C4468" s="36" t="s">
        <v>227</v>
      </c>
      <c r="D4468" s="37" t="s">
        <v>226</v>
      </c>
      <c r="E4468" s="37" t="s">
        <v>184</v>
      </c>
      <c r="F4468" s="37" t="s">
        <v>226</v>
      </c>
      <c r="G4468" s="38" t="str">
        <f t="shared" si="611"/>
        <v>4.4.96.39.96</v>
      </c>
      <c r="H4468" s="23" t="s">
        <v>625</v>
      </c>
      <c r="I4468" s="29" t="str">
        <f t="shared" si="613"/>
        <v>A</v>
      </c>
      <c r="J4468" s="38">
        <f t="shared" si="612"/>
        <v>5</v>
      </c>
      <c r="K4468" s="39" t="s">
        <v>47</v>
      </c>
      <c r="L4468" s="38" t="s">
        <v>770</v>
      </c>
      <c r="M4468" s="38" t="s">
        <v>545</v>
      </c>
      <c r="N4468" s="59" t="s">
        <v>549</v>
      </c>
      <c r="O4468" s="62" t="s">
        <v>554</v>
      </c>
      <c r="T4468" s="6"/>
    </row>
    <row r="4469" spans="2:20" x14ac:dyDescent="0.25">
      <c r="B4469" s="36" t="s">
        <v>227</v>
      </c>
      <c r="C4469" s="36" t="s">
        <v>227</v>
      </c>
      <c r="D4469" s="37" t="s">
        <v>226</v>
      </c>
      <c r="E4469" s="37" t="s">
        <v>184</v>
      </c>
      <c r="F4469" s="37" t="s">
        <v>191</v>
      </c>
      <c r="G4469" s="38" t="str">
        <f t="shared" si="611"/>
        <v>4.4.96.39.99</v>
      </c>
      <c r="H4469" s="23" t="s">
        <v>80</v>
      </c>
      <c r="I4469" s="29" t="str">
        <f t="shared" si="613"/>
        <v>A</v>
      </c>
      <c r="J4469" s="38">
        <f t="shared" si="612"/>
        <v>5</v>
      </c>
      <c r="K4469" s="39" t="s">
        <v>47</v>
      </c>
      <c r="L4469" s="38" t="s">
        <v>771</v>
      </c>
      <c r="M4469" s="38" t="s">
        <v>545</v>
      </c>
      <c r="N4469" s="67" t="s">
        <v>814</v>
      </c>
      <c r="O4469" s="62" t="s">
        <v>805</v>
      </c>
      <c r="T4469" s="6"/>
    </row>
    <row r="4470" spans="2:20" x14ac:dyDescent="0.25">
      <c r="B4470" s="30" t="s">
        <v>227</v>
      </c>
      <c r="C4470" s="31" t="s">
        <v>227</v>
      </c>
      <c r="D4470" s="31" t="s">
        <v>226</v>
      </c>
      <c r="E4470" s="31" t="s">
        <v>153</v>
      </c>
      <c r="F4470" s="31" t="s">
        <v>186</v>
      </c>
      <c r="G4470" s="32" t="str">
        <f t="shared" si="611"/>
        <v>4.4.96.40.00</v>
      </c>
      <c r="H4470" s="33" t="s">
        <v>254</v>
      </c>
      <c r="I4470" s="34" t="str">
        <f t="shared" si="613"/>
        <v>S</v>
      </c>
      <c r="J4470" s="32">
        <f t="shared" si="612"/>
        <v>4</v>
      </c>
      <c r="K4470" s="35" t="s">
        <v>46</v>
      </c>
      <c r="L4470" s="32" t="s">
        <v>770</v>
      </c>
      <c r="M4470" s="32" t="s">
        <v>545</v>
      </c>
      <c r="N4470" s="59" t="s">
        <v>549</v>
      </c>
      <c r="O4470" s="61" t="s">
        <v>554</v>
      </c>
      <c r="T4470" s="6"/>
    </row>
    <row r="4471" spans="2:20" x14ac:dyDescent="0.25">
      <c r="B4471" s="36" t="s">
        <v>227</v>
      </c>
      <c r="C4471" s="36" t="s">
        <v>227</v>
      </c>
      <c r="D4471" s="37" t="s">
        <v>226</v>
      </c>
      <c r="E4471" s="37" t="s">
        <v>153</v>
      </c>
      <c r="F4471" s="37" t="s">
        <v>173</v>
      </c>
      <c r="G4471" s="38" t="str">
        <f t="shared" si="611"/>
        <v>4.4.96.40.01</v>
      </c>
      <c r="H4471" s="23" t="s">
        <v>495</v>
      </c>
      <c r="I4471" s="38" t="str">
        <f t="shared" si="613"/>
        <v>A</v>
      </c>
      <c r="J4471" s="38">
        <f t="shared" si="612"/>
        <v>5</v>
      </c>
      <c r="K4471" s="39" t="s">
        <v>47</v>
      </c>
      <c r="L4471" s="38" t="s">
        <v>770</v>
      </c>
      <c r="M4471" s="38" t="s">
        <v>545</v>
      </c>
      <c r="N4471" s="59" t="s">
        <v>549</v>
      </c>
      <c r="O4471" s="62" t="s">
        <v>554</v>
      </c>
      <c r="T4471" s="6"/>
    </row>
    <row r="4472" spans="2:20" x14ac:dyDescent="0.25">
      <c r="B4472" s="36" t="s">
        <v>227</v>
      </c>
      <c r="C4472" s="36" t="s">
        <v>227</v>
      </c>
      <c r="D4472" s="37" t="s">
        <v>226</v>
      </c>
      <c r="E4472" s="37">
        <v>40</v>
      </c>
      <c r="F4472" s="37" t="s">
        <v>139</v>
      </c>
      <c r="G4472" s="38" t="str">
        <f t="shared" si="611"/>
        <v>4.4.96.40.03</v>
      </c>
      <c r="H4472" s="23" t="s">
        <v>353</v>
      </c>
      <c r="I4472" s="38" t="str">
        <f t="shared" si="613"/>
        <v>A</v>
      </c>
      <c r="J4472" s="38">
        <f t="shared" si="612"/>
        <v>5</v>
      </c>
      <c r="K4472" s="39" t="s">
        <v>47</v>
      </c>
      <c r="L4472" s="38" t="s">
        <v>770</v>
      </c>
      <c r="M4472" s="38" t="s">
        <v>545</v>
      </c>
      <c r="N4472" s="59" t="s">
        <v>549</v>
      </c>
      <c r="O4472" s="62" t="s">
        <v>554</v>
      </c>
      <c r="T4472" s="6"/>
    </row>
    <row r="4473" spans="2:20" x14ac:dyDescent="0.25">
      <c r="B4473" s="36" t="s">
        <v>227</v>
      </c>
      <c r="C4473" s="36" t="s">
        <v>227</v>
      </c>
      <c r="D4473" s="37" t="s">
        <v>226</v>
      </c>
      <c r="E4473" s="37">
        <v>40</v>
      </c>
      <c r="F4473" s="37" t="s">
        <v>140</v>
      </c>
      <c r="G4473" s="38" t="str">
        <f t="shared" si="611"/>
        <v>4.4.96.40.04</v>
      </c>
      <c r="H4473" s="23" t="s">
        <v>354</v>
      </c>
      <c r="I4473" s="38" t="str">
        <f t="shared" si="613"/>
        <v>A</v>
      </c>
      <c r="J4473" s="38">
        <f t="shared" si="612"/>
        <v>5</v>
      </c>
      <c r="K4473" s="39" t="s">
        <v>47</v>
      </c>
      <c r="L4473" s="38" t="s">
        <v>770</v>
      </c>
      <c r="M4473" s="38" t="s">
        <v>545</v>
      </c>
      <c r="N4473" s="59" t="s">
        <v>549</v>
      </c>
      <c r="O4473" s="62" t="s">
        <v>554</v>
      </c>
      <c r="T4473" s="6"/>
    </row>
    <row r="4474" spans="2:20" x14ac:dyDescent="0.25">
      <c r="B4474" s="36" t="s">
        <v>227</v>
      </c>
      <c r="C4474" s="36" t="s">
        <v>227</v>
      </c>
      <c r="D4474" s="37" t="s">
        <v>226</v>
      </c>
      <c r="E4474" s="37">
        <v>40</v>
      </c>
      <c r="F4474" s="37" t="s">
        <v>141</v>
      </c>
      <c r="G4474" s="38" t="str">
        <f t="shared" si="611"/>
        <v>4.4.96.40.05</v>
      </c>
      <c r="H4474" s="23" t="s">
        <v>355</v>
      </c>
      <c r="I4474" s="38" t="str">
        <f t="shared" si="613"/>
        <v>A</v>
      </c>
      <c r="J4474" s="38">
        <f t="shared" si="612"/>
        <v>5</v>
      </c>
      <c r="K4474" s="39" t="s">
        <v>47</v>
      </c>
      <c r="L4474" s="38" t="s">
        <v>770</v>
      </c>
      <c r="M4474" s="38" t="s">
        <v>545</v>
      </c>
      <c r="N4474" s="59" t="s">
        <v>549</v>
      </c>
      <c r="O4474" s="62" t="s">
        <v>554</v>
      </c>
      <c r="T4474" s="6"/>
    </row>
    <row r="4475" spans="2:20" x14ac:dyDescent="0.25">
      <c r="B4475" s="36" t="s">
        <v>227</v>
      </c>
      <c r="C4475" s="36" t="s">
        <v>227</v>
      </c>
      <c r="D4475" s="37" t="s">
        <v>226</v>
      </c>
      <c r="E4475" s="37" t="s">
        <v>153</v>
      </c>
      <c r="F4475" s="37" t="s">
        <v>142</v>
      </c>
      <c r="G4475" s="38" t="str">
        <f t="shared" si="611"/>
        <v>4.4.96.40.06</v>
      </c>
      <c r="H4475" s="23" t="s">
        <v>496</v>
      </c>
      <c r="I4475" s="38" t="str">
        <f t="shared" si="613"/>
        <v>A</v>
      </c>
      <c r="J4475" s="38">
        <f t="shared" si="612"/>
        <v>5</v>
      </c>
      <c r="K4475" s="39" t="s">
        <v>47</v>
      </c>
      <c r="L4475" s="38" t="s">
        <v>770</v>
      </c>
      <c r="M4475" s="38" t="s">
        <v>545</v>
      </c>
      <c r="N4475" s="59" t="s">
        <v>549</v>
      </c>
      <c r="O4475" s="62" t="s">
        <v>554</v>
      </c>
      <c r="T4475" s="6"/>
    </row>
    <row r="4476" spans="2:20" x14ac:dyDescent="0.25">
      <c r="B4476" s="36" t="s">
        <v>227</v>
      </c>
      <c r="C4476" s="36" t="s">
        <v>227</v>
      </c>
      <c r="D4476" s="37" t="s">
        <v>226</v>
      </c>
      <c r="E4476" s="37">
        <v>40</v>
      </c>
      <c r="F4476" s="37" t="s">
        <v>143</v>
      </c>
      <c r="G4476" s="38" t="str">
        <f t="shared" si="611"/>
        <v>4.4.96.40.07</v>
      </c>
      <c r="H4476" s="23" t="s">
        <v>356</v>
      </c>
      <c r="I4476" s="38" t="str">
        <f t="shared" si="613"/>
        <v>A</v>
      </c>
      <c r="J4476" s="38">
        <f t="shared" si="612"/>
        <v>5</v>
      </c>
      <c r="K4476" s="39" t="s">
        <v>47</v>
      </c>
      <c r="L4476" s="38" t="s">
        <v>770</v>
      </c>
      <c r="M4476" s="38" t="s">
        <v>545</v>
      </c>
      <c r="N4476" s="59" t="s">
        <v>549</v>
      </c>
      <c r="O4476" s="62" t="s">
        <v>554</v>
      </c>
      <c r="T4476" s="6"/>
    </row>
    <row r="4477" spans="2:20" x14ac:dyDescent="0.25">
      <c r="B4477" s="36" t="s">
        <v>227</v>
      </c>
      <c r="C4477" s="36" t="s">
        <v>227</v>
      </c>
      <c r="D4477" s="37" t="s">
        <v>226</v>
      </c>
      <c r="E4477" s="37">
        <v>40</v>
      </c>
      <c r="F4477" s="37" t="s">
        <v>144</v>
      </c>
      <c r="G4477" s="38" t="str">
        <f t="shared" si="611"/>
        <v>4.4.96.40.08</v>
      </c>
      <c r="H4477" s="23" t="s">
        <v>357</v>
      </c>
      <c r="I4477" s="38" t="str">
        <f t="shared" si="613"/>
        <v>A</v>
      </c>
      <c r="J4477" s="38">
        <f t="shared" si="612"/>
        <v>5</v>
      </c>
      <c r="K4477" s="39" t="s">
        <v>47</v>
      </c>
      <c r="L4477" s="38" t="s">
        <v>770</v>
      </c>
      <c r="M4477" s="38" t="s">
        <v>545</v>
      </c>
      <c r="N4477" s="59" t="s">
        <v>549</v>
      </c>
      <c r="O4477" s="62" t="s">
        <v>554</v>
      </c>
      <c r="T4477" s="6"/>
    </row>
    <row r="4478" spans="2:20" x14ac:dyDescent="0.25">
      <c r="B4478" s="36" t="s">
        <v>227</v>
      </c>
      <c r="C4478" s="36" t="s">
        <v>227</v>
      </c>
      <c r="D4478" s="37" t="s">
        <v>226</v>
      </c>
      <c r="E4478" s="37">
        <v>40</v>
      </c>
      <c r="F4478" s="37" t="s">
        <v>174</v>
      </c>
      <c r="G4478" s="38" t="str">
        <f t="shared" si="611"/>
        <v>4.4.96.40.09</v>
      </c>
      <c r="H4478" s="23" t="s">
        <v>358</v>
      </c>
      <c r="I4478" s="38" t="str">
        <f t="shared" si="613"/>
        <v>A</v>
      </c>
      <c r="J4478" s="38">
        <f t="shared" si="612"/>
        <v>5</v>
      </c>
      <c r="K4478" s="39" t="s">
        <v>47</v>
      </c>
      <c r="L4478" s="38" t="s">
        <v>770</v>
      </c>
      <c r="M4478" s="38" t="s">
        <v>545</v>
      </c>
      <c r="N4478" s="59" t="s">
        <v>549</v>
      </c>
      <c r="O4478" s="62" t="s">
        <v>554</v>
      </c>
      <c r="T4478" s="6"/>
    </row>
    <row r="4479" spans="2:20" x14ac:dyDescent="0.25">
      <c r="B4479" s="36" t="s">
        <v>227</v>
      </c>
      <c r="C4479" s="36" t="s">
        <v>227</v>
      </c>
      <c r="D4479" s="37" t="s">
        <v>226</v>
      </c>
      <c r="E4479" s="37">
        <v>40</v>
      </c>
      <c r="F4479" s="37" t="s">
        <v>183</v>
      </c>
      <c r="G4479" s="38" t="str">
        <f t="shared" si="611"/>
        <v>4.4.96.40.10</v>
      </c>
      <c r="H4479" s="23" t="s">
        <v>359</v>
      </c>
      <c r="I4479" s="38" t="str">
        <f t="shared" si="613"/>
        <v>A</v>
      </c>
      <c r="J4479" s="38">
        <f t="shared" si="612"/>
        <v>5</v>
      </c>
      <c r="K4479" s="39" t="s">
        <v>47</v>
      </c>
      <c r="L4479" s="38" t="s">
        <v>770</v>
      </c>
      <c r="M4479" s="38" t="s">
        <v>545</v>
      </c>
      <c r="N4479" s="59" t="s">
        <v>549</v>
      </c>
      <c r="O4479" s="62" t="s">
        <v>554</v>
      </c>
      <c r="T4479" s="6"/>
    </row>
    <row r="4480" spans="2:20" x14ac:dyDescent="0.25">
      <c r="B4480" s="36" t="s">
        <v>227</v>
      </c>
      <c r="C4480" s="36" t="s">
        <v>227</v>
      </c>
      <c r="D4480" s="37" t="s">
        <v>226</v>
      </c>
      <c r="E4480" s="37">
        <v>40</v>
      </c>
      <c r="F4480" s="37" t="s">
        <v>175</v>
      </c>
      <c r="G4480" s="38" t="str">
        <f t="shared" si="611"/>
        <v>4.4.96.40.11</v>
      </c>
      <c r="H4480" s="23" t="s">
        <v>360</v>
      </c>
      <c r="I4480" s="38" t="str">
        <f t="shared" si="613"/>
        <v>A</v>
      </c>
      <c r="J4480" s="38">
        <f t="shared" si="612"/>
        <v>5</v>
      </c>
      <c r="K4480" s="39" t="s">
        <v>47</v>
      </c>
      <c r="L4480" s="38" t="s">
        <v>770</v>
      </c>
      <c r="M4480" s="38" t="s">
        <v>545</v>
      </c>
      <c r="N4480" s="59" t="s">
        <v>549</v>
      </c>
      <c r="O4480" s="62" t="s">
        <v>554</v>
      </c>
      <c r="T4480" s="6"/>
    </row>
    <row r="4481" spans="2:20" x14ac:dyDescent="0.25">
      <c r="B4481" s="36" t="s">
        <v>227</v>
      </c>
      <c r="C4481" s="36" t="s">
        <v>227</v>
      </c>
      <c r="D4481" s="37" t="s">
        <v>226</v>
      </c>
      <c r="E4481" s="37" t="s">
        <v>153</v>
      </c>
      <c r="F4481" s="37" t="s">
        <v>145</v>
      </c>
      <c r="G4481" s="38" t="str">
        <f t="shared" si="611"/>
        <v>4.4.96.40.12</v>
      </c>
      <c r="H4481" s="23" t="s">
        <v>497</v>
      </c>
      <c r="I4481" s="38" t="str">
        <f t="shared" si="613"/>
        <v>A</v>
      </c>
      <c r="J4481" s="38">
        <f t="shared" si="612"/>
        <v>5</v>
      </c>
      <c r="K4481" s="39" t="s">
        <v>47</v>
      </c>
      <c r="L4481" s="38" t="s">
        <v>770</v>
      </c>
      <c r="M4481" s="38" t="s">
        <v>545</v>
      </c>
      <c r="N4481" s="59" t="s">
        <v>549</v>
      </c>
      <c r="O4481" s="62" t="s">
        <v>554</v>
      </c>
      <c r="T4481" s="6"/>
    </row>
    <row r="4482" spans="2:20" x14ac:dyDescent="0.25">
      <c r="B4482" s="36" t="s">
        <v>227</v>
      </c>
      <c r="C4482" s="36" t="s">
        <v>227</v>
      </c>
      <c r="D4482" s="37" t="s">
        <v>226</v>
      </c>
      <c r="E4482" s="37" t="s">
        <v>153</v>
      </c>
      <c r="F4482" s="37" t="s">
        <v>176</v>
      </c>
      <c r="G4482" s="38" t="str">
        <f t="shared" si="611"/>
        <v>4.4.96.40.14</v>
      </c>
      <c r="H4482" s="23" t="s">
        <v>498</v>
      </c>
      <c r="I4482" s="38" t="str">
        <f t="shared" si="613"/>
        <v>A</v>
      </c>
      <c r="J4482" s="38">
        <f t="shared" si="612"/>
        <v>5</v>
      </c>
      <c r="K4482" s="39" t="s">
        <v>47</v>
      </c>
      <c r="L4482" s="38" t="s">
        <v>770</v>
      </c>
      <c r="M4482" s="38" t="s">
        <v>545</v>
      </c>
      <c r="N4482" s="59" t="s">
        <v>549</v>
      </c>
      <c r="O4482" s="62" t="s">
        <v>554</v>
      </c>
      <c r="T4482" s="6"/>
    </row>
    <row r="4483" spans="2:20" x14ac:dyDescent="0.25">
      <c r="B4483" s="36" t="s">
        <v>227</v>
      </c>
      <c r="C4483" s="36" t="s">
        <v>227</v>
      </c>
      <c r="D4483" s="37" t="s">
        <v>226</v>
      </c>
      <c r="E4483" s="37">
        <v>40</v>
      </c>
      <c r="F4483" s="37">
        <v>15</v>
      </c>
      <c r="G4483" s="38" t="str">
        <f t="shared" si="611"/>
        <v>4.4.96.40.15</v>
      </c>
      <c r="H4483" s="23" t="s">
        <v>361</v>
      </c>
      <c r="I4483" s="38" t="str">
        <f t="shared" si="613"/>
        <v>A</v>
      </c>
      <c r="J4483" s="38">
        <f t="shared" si="612"/>
        <v>5</v>
      </c>
      <c r="K4483" s="39" t="s">
        <v>47</v>
      </c>
      <c r="L4483" s="38" t="s">
        <v>770</v>
      </c>
      <c r="M4483" s="38" t="s">
        <v>545</v>
      </c>
      <c r="N4483" s="59" t="s">
        <v>549</v>
      </c>
      <c r="O4483" s="62" t="s">
        <v>554</v>
      </c>
      <c r="T4483" s="6"/>
    </row>
    <row r="4484" spans="2:20" x14ac:dyDescent="0.25">
      <c r="B4484" s="36" t="s">
        <v>227</v>
      </c>
      <c r="C4484" s="36" t="s">
        <v>227</v>
      </c>
      <c r="D4484" s="37" t="s">
        <v>226</v>
      </c>
      <c r="E4484" s="37">
        <v>40</v>
      </c>
      <c r="F4484" s="37">
        <v>16</v>
      </c>
      <c r="G4484" s="38" t="str">
        <f t="shared" si="611"/>
        <v>4.4.96.40.16</v>
      </c>
      <c r="H4484" s="23" t="s">
        <v>362</v>
      </c>
      <c r="I4484" s="38" t="str">
        <f t="shared" si="613"/>
        <v>A</v>
      </c>
      <c r="J4484" s="38">
        <f t="shared" si="612"/>
        <v>5</v>
      </c>
      <c r="K4484" s="39" t="s">
        <v>47</v>
      </c>
      <c r="L4484" s="38" t="s">
        <v>770</v>
      </c>
      <c r="M4484" s="38" t="s">
        <v>545</v>
      </c>
      <c r="N4484" s="59" t="s">
        <v>549</v>
      </c>
      <c r="O4484" s="62" t="s">
        <v>554</v>
      </c>
      <c r="T4484" s="6"/>
    </row>
    <row r="4485" spans="2:20" x14ac:dyDescent="0.25">
      <c r="B4485" s="36" t="s">
        <v>227</v>
      </c>
      <c r="C4485" s="36" t="s">
        <v>227</v>
      </c>
      <c r="D4485" s="37" t="s">
        <v>226</v>
      </c>
      <c r="E4485" s="37">
        <v>40</v>
      </c>
      <c r="F4485" s="37">
        <v>17</v>
      </c>
      <c r="G4485" s="38" t="str">
        <f t="shared" si="611"/>
        <v>4.4.96.40.17</v>
      </c>
      <c r="H4485" s="23" t="s">
        <v>363</v>
      </c>
      <c r="I4485" s="38" t="str">
        <f t="shared" si="613"/>
        <v>A</v>
      </c>
      <c r="J4485" s="38">
        <f t="shared" si="612"/>
        <v>5</v>
      </c>
      <c r="K4485" s="39" t="s">
        <v>47</v>
      </c>
      <c r="L4485" s="38" t="s">
        <v>770</v>
      </c>
      <c r="M4485" s="38" t="s">
        <v>545</v>
      </c>
      <c r="N4485" s="59" t="s">
        <v>549</v>
      </c>
      <c r="O4485" s="62" t="s">
        <v>554</v>
      </c>
      <c r="T4485" s="6"/>
    </row>
    <row r="4486" spans="2:20" x14ac:dyDescent="0.25">
      <c r="B4486" s="36" t="s">
        <v>227</v>
      </c>
      <c r="C4486" s="36" t="s">
        <v>227</v>
      </c>
      <c r="D4486" s="37" t="s">
        <v>226</v>
      </c>
      <c r="E4486" s="37">
        <v>40</v>
      </c>
      <c r="F4486" s="37">
        <v>21</v>
      </c>
      <c r="G4486" s="38" t="str">
        <f t="shared" si="611"/>
        <v>4.4.96.40.21</v>
      </c>
      <c r="H4486" s="23" t="s">
        <v>364</v>
      </c>
      <c r="I4486" s="38" t="str">
        <f t="shared" si="613"/>
        <v>A</v>
      </c>
      <c r="J4486" s="38">
        <f t="shared" si="612"/>
        <v>5</v>
      </c>
      <c r="K4486" s="39" t="s">
        <v>47</v>
      </c>
      <c r="L4486" s="38" t="s">
        <v>770</v>
      </c>
      <c r="M4486" s="38" t="s">
        <v>545</v>
      </c>
      <c r="N4486" s="59" t="s">
        <v>549</v>
      </c>
      <c r="O4486" s="62" t="s">
        <v>554</v>
      </c>
      <c r="T4486" s="6"/>
    </row>
    <row r="4487" spans="2:20" x14ac:dyDescent="0.25">
      <c r="B4487" s="36" t="s">
        <v>227</v>
      </c>
      <c r="C4487" s="36" t="s">
        <v>227</v>
      </c>
      <c r="D4487" s="37" t="s">
        <v>226</v>
      </c>
      <c r="E4487" s="37" t="s">
        <v>153</v>
      </c>
      <c r="F4487" s="37" t="s">
        <v>191</v>
      </c>
      <c r="G4487" s="38" t="str">
        <f t="shared" si="611"/>
        <v>4.4.96.40.99</v>
      </c>
      <c r="H4487" s="23" t="s">
        <v>370</v>
      </c>
      <c r="I4487" s="38" t="str">
        <f t="shared" si="613"/>
        <v>A</v>
      </c>
      <c r="J4487" s="38">
        <f t="shared" si="612"/>
        <v>5</v>
      </c>
      <c r="K4487" s="39" t="s">
        <v>47</v>
      </c>
      <c r="L4487" s="38" t="s">
        <v>770</v>
      </c>
      <c r="M4487" s="38" t="s">
        <v>545</v>
      </c>
      <c r="N4487" s="59" t="s">
        <v>549</v>
      </c>
      <c r="O4487" s="62" t="s">
        <v>554</v>
      </c>
      <c r="T4487" s="6"/>
    </row>
    <row r="4488" spans="2:20" x14ac:dyDescent="0.25">
      <c r="B4488" s="30" t="s">
        <v>227</v>
      </c>
      <c r="C4488" s="31" t="s">
        <v>227</v>
      </c>
      <c r="D4488" s="31" t="s">
        <v>226</v>
      </c>
      <c r="E4488" s="31" t="s">
        <v>192</v>
      </c>
      <c r="F4488" s="31" t="s">
        <v>186</v>
      </c>
      <c r="G4488" s="32" t="str">
        <f t="shared" si="611"/>
        <v>4.4.96.51.00</v>
      </c>
      <c r="H4488" s="41" t="s">
        <v>119</v>
      </c>
      <c r="I4488" s="34" t="str">
        <f t="shared" si="613"/>
        <v>S</v>
      </c>
      <c r="J4488" s="32">
        <f t="shared" si="612"/>
        <v>4</v>
      </c>
      <c r="K4488" s="35" t="s">
        <v>46</v>
      </c>
      <c r="L4488" s="32" t="s">
        <v>770</v>
      </c>
      <c r="M4488" s="32" t="s">
        <v>544</v>
      </c>
      <c r="N4488" s="59" t="s">
        <v>549</v>
      </c>
      <c r="O4488" s="61" t="s">
        <v>554</v>
      </c>
      <c r="T4488" s="6"/>
    </row>
    <row r="4489" spans="2:20" x14ac:dyDescent="0.25">
      <c r="B4489" s="36" t="s">
        <v>227</v>
      </c>
      <c r="C4489" s="37" t="s">
        <v>227</v>
      </c>
      <c r="D4489" s="37" t="s">
        <v>226</v>
      </c>
      <c r="E4489" s="37" t="s">
        <v>192</v>
      </c>
      <c r="F4489" s="37" t="s">
        <v>143</v>
      </c>
      <c r="G4489" s="38" t="str">
        <f t="shared" ref="G4489:G4552" si="614">B4489&amp;"."&amp;C4489&amp;"."&amp;D4489&amp;"."&amp;E4489&amp;"."&amp;F4489</f>
        <v>4.4.96.51.07</v>
      </c>
      <c r="H4489" s="23" t="s">
        <v>715</v>
      </c>
      <c r="I4489" s="38" t="str">
        <f t="shared" si="613"/>
        <v>A</v>
      </c>
      <c r="J4489" s="38">
        <f t="shared" ref="J4489:J4552" si="615">IF( (VALUE(F4489) &gt; 0), 5,IF( (VALUE(E4489) &gt; 0), 4,IF( (VALUE(D4489) &gt; 0), 3,IF( (VALUE(C4489) &gt; 0), 2,1))))</f>
        <v>5</v>
      </c>
      <c r="K4489" s="39" t="s">
        <v>47</v>
      </c>
      <c r="L4489" s="38" t="s">
        <v>770</v>
      </c>
      <c r="M4489" s="38" t="s">
        <v>545</v>
      </c>
      <c r="N4489" s="59" t="s">
        <v>549</v>
      </c>
      <c r="O4489" s="62" t="s">
        <v>554</v>
      </c>
      <c r="T4489" s="6"/>
    </row>
    <row r="4490" spans="2:20" x14ac:dyDescent="0.25">
      <c r="B4490" s="36" t="s">
        <v>227</v>
      </c>
      <c r="C4490" s="37" t="s">
        <v>227</v>
      </c>
      <c r="D4490" s="37" t="s">
        <v>226</v>
      </c>
      <c r="E4490" s="37" t="s">
        <v>192</v>
      </c>
      <c r="F4490" s="37" t="s">
        <v>217</v>
      </c>
      <c r="G4490" s="38" t="str">
        <f t="shared" si="614"/>
        <v>4.4.96.51.80</v>
      </c>
      <c r="H4490" s="23" t="s">
        <v>7</v>
      </c>
      <c r="I4490" s="38" t="str">
        <f t="shared" si="613"/>
        <v>A</v>
      </c>
      <c r="J4490" s="38">
        <f t="shared" si="615"/>
        <v>5</v>
      </c>
      <c r="K4490" s="39" t="s">
        <v>47</v>
      </c>
      <c r="L4490" s="38" t="s">
        <v>770</v>
      </c>
      <c r="M4490" s="38" t="s">
        <v>545</v>
      </c>
      <c r="N4490" s="59" t="s">
        <v>549</v>
      </c>
      <c r="O4490" s="62" t="s">
        <v>554</v>
      </c>
      <c r="T4490" s="6"/>
    </row>
    <row r="4491" spans="2:20" x14ac:dyDescent="0.25">
      <c r="B4491" s="36" t="s">
        <v>227</v>
      </c>
      <c r="C4491" s="37" t="s">
        <v>227</v>
      </c>
      <c r="D4491" s="37" t="s">
        <v>226</v>
      </c>
      <c r="E4491" s="37" t="s">
        <v>192</v>
      </c>
      <c r="F4491" s="37" t="s">
        <v>233</v>
      </c>
      <c r="G4491" s="38" t="str">
        <f t="shared" si="614"/>
        <v>4.4.96.51.91</v>
      </c>
      <c r="H4491" s="23" t="s">
        <v>6</v>
      </c>
      <c r="I4491" s="38" t="str">
        <f t="shared" si="613"/>
        <v>A</v>
      </c>
      <c r="J4491" s="38">
        <f t="shared" si="615"/>
        <v>5</v>
      </c>
      <c r="K4491" s="39" t="s">
        <v>47</v>
      </c>
      <c r="L4491" s="38" t="s">
        <v>770</v>
      </c>
      <c r="M4491" s="38" t="s">
        <v>545</v>
      </c>
      <c r="N4491" s="59" t="s">
        <v>549</v>
      </c>
      <c r="O4491" s="62" t="s">
        <v>554</v>
      </c>
      <c r="T4491" s="6"/>
    </row>
    <row r="4492" spans="2:20" x14ac:dyDescent="0.25">
      <c r="B4492" s="36" t="s">
        <v>227</v>
      </c>
      <c r="C4492" s="37" t="s">
        <v>227</v>
      </c>
      <c r="D4492" s="37" t="s">
        <v>226</v>
      </c>
      <c r="E4492" s="37" t="s">
        <v>192</v>
      </c>
      <c r="F4492" s="37" t="s">
        <v>185</v>
      </c>
      <c r="G4492" s="38" t="str">
        <f t="shared" si="614"/>
        <v>4.4.96.51.92</v>
      </c>
      <c r="H4492" s="23" t="s">
        <v>716</v>
      </c>
      <c r="I4492" s="38" t="str">
        <f t="shared" si="613"/>
        <v>A</v>
      </c>
      <c r="J4492" s="38">
        <f t="shared" si="615"/>
        <v>5</v>
      </c>
      <c r="K4492" s="39" t="s">
        <v>47</v>
      </c>
      <c r="L4492" s="38" t="s">
        <v>770</v>
      </c>
      <c r="M4492" s="38" t="s">
        <v>545</v>
      </c>
      <c r="N4492" s="59" t="s">
        <v>549</v>
      </c>
      <c r="O4492" s="62" t="s">
        <v>554</v>
      </c>
      <c r="T4492" s="6"/>
    </row>
    <row r="4493" spans="2:20" x14ac:dyDescent="0.25">
      <c r="B4493" s="36" t="s">
        <v>227</v>
      </c>
      <c r="C4493" s="37" t="s">
        <v>227</v>
      </c>
      <c r="D4493" s="37" t="s">
        <v>226</v>
      </c>
      <c r="E4493" s="37" t="s">
        <v>192</v>
      </c>
      <c r="F4493" s="37" t="s">
        <v>223</v>
      </c>
      <c r="G4493" s="38" t="str">
        <f t="shared" si="614"/>
        <v>4.4.96.51.93</v>
      </c>
      <c r="H4493" s="23" t="s">
        <v>717</v>
      </c>
      <c r="I4493" s="38" t="str">
        <f t="shared" si="613"/>
        <v>A</v>
      </c>
      <c r="J4493" s="38">
        <f t="shared" si="615"/>
        <v>5</v>
      </c>
      <c r="K4493" s="39" t="s">
        <v>47</v>
      </c>
      <c r="L4493" s="38" t="s">
        <v>770</v>
      </c>
      <c r="M4493" s="38" t="s">
        <v>545</v>
      </c>
      <c r="N4493" s="59" t="s">
        <v>549</v>
      </c>
      <c r="O4493" s="62" t="s">
        <v>554</v>
      </c>
      <c r="T4493" s="6"/>
    </row>
    <row r="4494" spans="2:20" x14ac:dyDescent="0.25">
      <c r="B4494" s="36" t="s">
        <v>227</v>
      </c>
      <c r="C4494" s="37" t="s">
        <v>227</v>
      </c>
      <c r="D4494" s="37" t="s">
        <v>226</v>
      </c>
      <c r="E4494" s="37" t="s">
        <v>192</v>
      </c>
      <c r="F4494" s="37" t="s">
        <v>413</v>
      </c>
      <c r="G4494" s="38" t="str">
        <f t="shared" si="614"/>
        <v>4.4.96.51.97</v>
      </c>
      <c r="H4494" s="23" t="s">
        <v>718</v>
      </c>
      <c r="I4494" s="38" t="str">
        <f t="shared" si="613"/>
        <v>A</v>
      </c>
      <c r="J4494" s="38">
        <f t="shared" si="615"/>
        <v>5</v>
      </c>
      <c r="K4494" s="39" t="s">
        <v>47</v>
      </c>
      <c r="L4494" s="38" t="s">
        <v>770</v>
      </c>
      <c r="M4494" s="38" t="s">
        <v>545</v>
      </c>
      <c r="N4494" s="59" t="s">
        <v>549</v>
      </c>
      <c r="O4494" s="62" t="s">
        <v>554</v>
      </c>
      <c r="T4494" s="6"/>
    </row>
    <row r="4495" spans="2:20" x14ac:dyDescent="0.25">
      <c r="B4495" s="36" t="s">
        <v>227</v>
      </c>
      <c r="C4495" s="37" t="s">
        <v>227</v>
      </c>
      <c r="D4495" s="37" t="s">
        <v>226</v>
      </c>
      <c r="E4495" s="37" t="s">
        <v>192</v>
      </c>
      <c r="F4495" s="37" t="s">
        <v>414</v>
      </c>
      <c r="G4495" s="38" t="str">
        <f t="shared" si="614"/>
        <v>4.4.96.51.98</v>
      </c>
      <c r="H4495" s="23" t="s">
        <v>719</v>
      </c>
      <c r="I4495" s="38" t="str">
        <f t="shared" si="613"/>
        <v>A</v>
      </c>
      <c r="J4495" s="38">
        <f t="shared" si="615"/>
        <v>5</v>
      </c>
      <c r="K4495" s="39" t="s">
        <v>47</v>
      </c>
      <c r="L4495" s="38" t="s">
        <v>770</v>
      </c>
      <c r="M4495" s="38" t="s">
        <v>545</v>
      </c>
      <c r="N4495" s="59" t="s">
        <v>549</v>
      </c>
      <c r="O4495" s="62" t="s">
        <v>554</v>
      </c>
      <c r="T4495" s="6"/>
    </row>
    <row r="4496" spans="2:20" x14ac:dyDescent="0.25">
      <c r="B4496" s="36" t="s">
        <v>227</v>
      </c>
      <c r="C4496" s="37" t="s">
        <v>227</v>
      </c>
      <c r="D4496" s="37" t="s">
        <v>226</v>
      </c>
      <c r="E4496" s="37" t="s">
        <v>192</v>
      </c>
      <c r="F4496" s="37" t="s">
        <v>191</v>
      </c>
      <c r="G4496" s="38" t="str">
        <f t="shared" si="614"/>
        <v>4.4.96.51.99</v>
      </c>
      <c r="H4496" s="23" t="s">
        <v>513</v>
      </c>
      <c r="I4496" s="38" t="str">
        <f t="shared" si="613"/>
        <v>A</v>
      </c>
      <c r="J4496" s="38">
        <f t="shared" si="615"/>
        <v>5</v>
      </c>
      <c r="K4496" s="39" t="s">
        <v>47</v>
      </c>
      <c r="L4496" s="38" t="s">
        <v>770</v>
      </c>
      <c r="M4496" s="38" t="s">
        <v>545</v>
      </c>
      <c r="N4496" s="59" t="s">
        <v>549</v>
      </c>
      <c r="O4496" s="62" t="s">
        <v>554</v>
      </c>
      <c r="T4496" s="6"/>
    </row>
    <row r="4497" spans="2:20" x14ac:dyDescent="0.25">
      <c r="B4497" s="30" t="s">
        <v>227</v>
      </c>
      <c r="C4497" s="31" t="s">
        <v>227</v>
      </c>
      <c r="D4497" s="31" t="s">
        <v>226</v>
      </c>
      <c r="E4497" s="31" t="s">
        <v>193</v>
      </c>
      <c r="F4497" s="31" t="s">
        <v>186</v>
      </c>
      <c r="G4497" s="32" t="str">
        <f t="shared" si="614"/>
        <v>4.4.96.52.00</v>
      </c>
      <c r="H4497" s="41" t="s">
        <v>120</v>
      </c>
      <c r="I4497" s="32" t="str">
        <f t="shared" si="613"/>
        <v>S</v>
      </c>
      <c r="J4497" s="32">
        <f t="shared" si="615"/>
        <v>4</v>
      </c>
      <c r="K4497" s="35" t="s">
        <v>46</v>
      </c>
      <c r="L4497" s="32" t="s">
        <v>770</v>
      </c>
      <c r="M4497" s="32" t="s">
        <v>544</v>
      </c>
      <c r="N4497" s="59" t="s">
        <v>549</v>
      </c>
      <c r="O4497" s="61" t="s">
        <v>554</v>
      </c>
      <c r="T4497" s="6"/>
    </row>
    <row r="4498" spans="2:20" x14ac:dyDescent="0.25">
      <c r="B4498" s="36" t="s">
        <v>227</v>
      </c>
      <c r="C4498" s="37" t="s">
        <v>227</v>
      </c>
      <c r="D4498" s="37" t="s">
        <v>226</v>
      </c>
      <c r="E4498" s="37" t="s">
        <v>193</v>
      </c>
      <c r="F4498" s="37" t="s">
        <v>138</v>
      </c>
      <c r="G4498" s="38" t="str">
        <f t="shared" si="614"/>
        <v>4.4.96.52.02</v>
      </c>
      <c r="H4498" s="23" t="s">
        <v>373</v>
      </c>
      <c r="I4498" s="38" t="str">
        <f t="shared" si="613"/>
        <v>A</v>
      </c>
      <c r="J4498" s="38">
        <f t="shared" si="615"/>
        <v>5</v>
      </c>
      <c r="K4498" s="39" t="s">
        <v>47</v>
      </c>
      <c r="L4498" s="38" t="s">
        <v>770</v>
      </c>
      <c r="M4498" s="38" t="s">
        <v>545</v>
      </c>
      <c r="N4498" s="59" t="s">
        <v>549</v>
      </c>
      <c r="O4498" s="62" t="s">
        <v>554</v>
      </c>
      <c r="T4498" s="6"/>
    </row>
    <row r="4499" spans="2:20" x14ac:dyDescent="0.25">
      <c r="B4499" s="36" t="s">
        <v>227</v>
      </c>
      <c r="C4499" s="37" t="s">
        <v>227</v>
      </c>
      <c r="D4499" s="37" t="s">
        <v>226</v>
      </c>
      <c r="E4499" s="37" t="s">
        <v>193</v>
      </c>
      <c r="F4499" s="37" t="s">
        <v>140</v>
      </c>
      <c r="G4499" s="38" t="str">
        <f t="shared" si="614"/>
        <v>4.4.96.52.04</v>
      </c>
      <c r="H4499" s="23" t="s">
        <v>374</v>
      </c>
      <c r="I4499" s="38" t="str">
        <f t="shared" si="613"/>
        <v>A</v>
      </c>
      <c r="J4499" s="38">
        <f t="shared" si="615"/>
        <v>5</v>
      </c>
      <c r="K4499" s="39" t="s">
        <v>47</v>
      </c>
      <c r="L4499" s="38" t="s">
        <v>770</v>
      </c>
      <c r="M4499" s="38" t="s">
        <v>545</v>
      </c>
      <c r="N4499" s="59" t="s">
        <v>549</v>
      </c>
      <c r="O4499" s="62" t="s">
        <v>554</v>
      </c>
      <c r="T4499" s="6"/>
    </row>
    <row r="4500" spans="2:20" x14ac:dyDescent="0.25">
      <c r="B4500" s="36" t="s">
        <v>227</v>
      </c>
      <c r="C4500" s="37" t="s">
        <v>227</v>
      </c>
      <c r="D4500" s="37" t="s">
        <v>226</v>
      </c>
      <c r="E4500" s="37" t="s">
        <v>193</v>
      </c>
      <c r="F4500" s="37" t="s">
        <v>142</v>
      </c>
      <c r="G4500" s="38" t="str">
        <f t="shared" si="614"/>
        <v>4.4.96.52.06</v>
      </c>
      <c r="H4500" s="23" t="s">
        <v>375</v>
      </c>
      <c r="I4500" s="38" t="str">
        <f t="shared" si="613"/>
        <v>A</v>
      </c>
      <c r="J4500" s="38">
        <f t="shared" si="615"/>
        <v>5</v>
      </c>
      <c r="K4500" s="39" t="s">
        <v>47</v>
      </c>
      <c r="L4500" s="38" t="s">
        <v>770</v>
      </c>
      <c r="M4500" s="38" t="s">
        <v>545</v>
      </c>
      <c r="N4500" s="59" t="s">
        <v>549</v>
      </c>
      <c r="O4500" s="62" t="s">
        <v>554</v>
      </c>
      <c r="T4500" s="6"/>
    </row>
    <row r="4501" spans="2:20" x14ac:dyDescent="0.25">
      <c r="B4501" s="36" t="s">
        <v>227</v>
      </c>
      <c r="C4501" s="37" t="s">
        <v>227</v>
      </c>
      <c r="D4501" s="37" t="s">
        <v>226</v>
      </c>
      <c r="E4501" s="37" t="s">
        <v>193</v>
      </c>
      <c r="F4501" s="37" t="s">
        <v>144</v>
      </c>
      <c r="G4501" s="38" t="str">
        <f t="shared" si="614"/>
        <v>4.4.96.52.08</v>
      </c>
      <c r="H4501" s="23" t="s">
        <v>720</v>
      </c>
      <c r="I4501" s="38" t="str">
        <f t="shared" si="613"/>
        <v>A</v>
      </c>
      <c r="J4501" s="38">
        <f t="shared" si="615"/>
        <v>5</v>
      </c>
      <c r="K4501" s="39" t="s">
        <v>47</v>
      </c>
      <c r="L4501" s="38" t="s">
        <v>770</v>
      </c>
      <c r="M4501" s="38" t="s">
        <v>545</v>
      </c>
      <c r="N4501" s="59" t="s">
        <v>549</v>
      </c>
      <c r="O4501" s="62" t="s">
        <v>554</v>
      </c>
      <c r="T4501" s="6"/>
    </row>
    <row r="4502" spans="2:20" x14ac:dyDescent="0.25">
      <c r="B4502" s="36" t="s">
        <v>227</v>
      </c>
      <c r="C4502" s="37" t="s">
        <v>227</v>
      </c>
      <c r="D4502" s="37" t="s">
        <v>226</v>
      </c>
      <c r="E4502" s="37" t="s">
        <v>193</v>
      </c>
      <c r="F4502" s="37" t="s">
        <v>183</v>
      </c>
      <c r="G4502" s="38" t="str">
        <f t="shared" si="614"/>
        <v>4.4.96.52.10</v>
      </c>
      <c r="H4502" s="23" t="s">
        <v>376</v>
      </c>
      <c r="I4502" s="38" t="str">
        <f t="shared" si="613"/>
        <v>A</v>
      </c>
      <c r="J4502" s="38">
        <f t="shared" si="615"/>
        <v>5</v>
      </c>
      <c r="K4502" s="39" t="s">
        <v>47</v>
      </c>
      <c r="L4502" s="38" t="s">
        <v>770</v>
      </c>
      <c r="M4502" s="38" t="s">
        <v>545</v>
      </c>
      <c r="N4502" s="59" t="s">
        <v>549</v>
      </c>
      <c r="O4502" s="62" t="s">
        <v>554</v>
      </c>
      <c r="T4502" s="6"/>
    </row>
    <row r="4503" spans="2:20" x14ac:dyDescent="0.25">
      <c r="B4503" s="36" t="s">
        <v>227</v>
      </c>
      <c r="C4503" s="37" t="s">
        <v>227</v>
      </c>
      <c r="D4503" s="37" t="s">
        <v>226</v>
      </c>
      <c r="E4503" s="37" t="s">
        <v>193</v>
      </c>
      <c r="F4503" s="37" t="s">
        <v>145</v>
      </c>
      <c r="G4503" s="38" t="str">
        <f t="shared" si="614"/>
        <v>4.4.96.52.12</v>
      </c>
      <c r="H4503" s="23" t="s">
        <v>377</v>
      </c>
      <c r="I4503" s="38" t="str">
        <f t="shared" si="613"/>
        <v>A</v>
      </c>
      <c r="J4503" s="38">
        <f t="shared" si="615"/>
        <v>5</v>
      </c>
      <c r="K4503" s="39" t="s">
        <v>47</v>
      </c>
      <c r="L4503" s="38" t="s">
        <v>770</v>
      </c>
      <c r="M4503" s="38" t="s">
        <v>545</v>
      </c>
      <c r="N4503" s="59" t="s">
        <v>549</v>
      </c>
      <c r="O4503" s="62" t="s">
        <v>554</v>
      </c>
      <c r="T4503" s="6"/>
    </row>
    <row r="4504" spans="2:20" x14ac:dyDescent="0.25">
      <c r="B4504" s="36" t="s">
        <v>227</v>
      </c>
      <c r="C4504" s="37" t="s">
        <v>227</v>
      </c>
      <c r="D4504" s="37" t="s">
        <v>226</v>
      </c>
      <c r="E4504" s="37" t="s">
        <v>193</v>
      </c>
      <c r="F4504" s="37" t="s">
        <v>176</v>
      </c>
      <c r="G4504" s="38" t="str">
        <f t="shared" si="614"/>
        <v>4.4.96.52.14</v>
      </c>
      <c r="H4504" s="23" t="s">
        <v>378</v>
      </c>
      <c r="I4504" s="38" t="str">
        <f t="shared" ref="I4504:I4567" si="616">IF(J4504&lt;J4505,"S","A")</f>
        <v>A</v>
      </c>
      <c r="J4504" s="38">
        <f t="shared" si="615"/>
        <v>5</v>
      </c>
      <c r="K4504" s="39" t="s">
        <v>47</v>
      </c>
      <c r="L4504" s="38" t="s">
        <v>770</v>
      </c>
      <c r="M4504" s="38" t="s">
        <v>545</v>
      </c>
      <c r="N4504" s="59" t="s">
        <v>549</v>
      </c>
      <c r="O4504" s="62" t="s">
        <v>554</v>
      </c>
      <c r="T4504" s="6"/>
    </row>
    <row r="4505" spans="2:20" x14ac:dyDescent="0.25">
      <c r="B4505" s="36" t="s">
        <v>227</v>
      </c>
      <c r="C4505" s="37" t="s">
        <v>227</v>
      </c>
      <c r="D4505" s="37" t="s">
        <v>226</v>
      </c>
      <c r="E4505" s="37" t="s">
        <v>193</v>
      </c>
      <c r="F4505" s="37" t="s">
        <v>148</v>
      </c>
      <c r="G4505" s="38" t="str">
        <f t="shared" si="614"/>
        <v>4.4.96.52.18</v>
      </c>
      <c r="H4505" s="23" t="s">
        <v>379</v>
      </c>
      <c r="I4505" s="38" t="str">
        <f t="shared" si="616"/>
        <v>A</v>
      </c>
      <c r="J4505" s="38">
        <f t="shared" si="615"/>
        <v>5</v>
      </c>
      <c r="K4505" s="39" t="s">
        <v>47</v>
      </c>
      <c r="L4505" s="38" t="s">
        <v>770</v>
      </c>
      <c r="M4505" s="38" t="s">
        <v>545</v>
      </c>
      <c r="N4505" s="59" t="s">
        <v>549</v>
      </c>
      <c r="O4505" s="62" t="s">
        <v>554</v>
      </c>
      <c r="T4505" s="6"/>
    </row>
    <row r="4506" spans="2:20" x14ac:dyDescent="0.25">
      <c r="B4506" s="36" t="s">
        <v>227</v>
      </c>
      <c r="C4506" s="37" t="s">
        <v>227</v>
      </c>
      <c r="D4506" s="37" t="s">
        <v>226</v>
      </c>
      <c r="E4506" s="37" t="s">
        <v>193</v>
      </c>
      <c r="F4506" s="37" t="s">
        <v>149</v>
      </c>
      <c r="G4506" s="38" t="str">
        <f t="shared" si="614"/>
        <v>4.4.96.52.19</v>
      </c>
      <c r="H4506" s="23" t="s">
        <v>380</v>
      </c>
      <c r="I4506" s="38" t="str">
        <f t="shared" si="616"/>
        <v>A</v>
      </c>
      <c r="J4506" s="38">
        <f t="shared" si="615"/>
        <v>5</v>
      </c>
      <c r="K4506" s="39" t="s">
        <v>47</v>
      </c>
      <c r="L4506" s="38" t="s">
        <v>770</v>
      </c>
      <c r="M4506" s="38" t="s">
        <v>545</v>
      </c>
      <c r="N4506" s="59" t="s">
        <v>549</v>
      </c>
      <c r="O4506" s="62" t="s">
        <v>554</v>
      </c>
      <c r="T4506" s="6"/>
    </row>
    <row r="4507" spans="2:20" x14ac:dyDescent="0.25">
      <c r="B4507" s="36" t="s">
        <v>227</v>
      </c>
      <c r="C4507" s="37" t="s">
        <v>227</v>
      </c>
      <c r="D4507" s="37" t="s">
        <v>226</v>
      </c>
      <c r="E4507" s="37" t="s">
        <v>193</v>
      </c>
      <c r="F4507" s="37" t="s">
        <v>178</v>
      </c>
      <c r="G4507" s="38" t="str">
        <f t="shared" si="614"/>
        <v>4.4.96.52.20</v>
      </c>
      <c r="H4507" s="23" t="s">
        <v>381</v>
      </c>
      <c r="I4507" s="38" t="str">
        <f t="shared" si="616"/>
        <v>A</v>
      </c>
      <c r="J4507" s="38">
        <f t="shared" si="615"/>
        <v>5</v>
      </c>
      <c r="K4507" s="39" t="s">
        <v>47</v>
      </c>
      <c r="L4507" s="38" t="s">
        <v>770</v>
      </c>
      <c r="M4507" s="38" t="s">
        <v>545</v>
      </c>
      <c r="N4507" s="59" t="s">
        <v>549</v>
      </c>
      <c r="O4507" s="62" t="s">
        <v>554</v>
      </c>
      <c r="T4507" s="6"/>
    </row>
    <row r="4508" spans="2:20" x14ac:dyDescent="0.25">
      <c r="B4508" s="36" t="s">
        <v>227</v>
      </c>
      <c r="C4508" s="37" t="s">
        <v>227</v>
      </c>
      <c r="D4508" s="37" t="s">
        <v>226</v>
      </c>
      <c r="E4508" s="37" t="s">
        <v>193</v>
      </c>
      <c r="F4508" s="37" t="s">
        <v>180</v>
      </c>
      <c r="G4508" s="38" t="str">
        <f t="shared" si="614"/>
        <v>4.4.96.52.22</v>
      </c>
      <c r="H4508" s="23" t="s">
        <v>382</v>
      </c>
      <c r="I4508" s="38" t="str">
        <f t="shared" si="616"/>
        <v>A</v>
      </c>
      <c r="J4508" s="38">
        <f t="shared" si="615"/>
        <v>5</v>
      </c>
      <c r="K4508" s="39" t="s">
        <v>47</v>
      </c>
      <c r="L4508" s="38" t="s">
        <v>770</v>
      </c>
      <c r="M4508" s="38" t="s">
        <v>545</v>
      </c>
      <c r="N4508" s="59" t="s">
        <v>549</v>
      </c>
      <c r="O4508" s="62" t="s">
        <v>554</v>
      </c>
      <c r="T4508" s="6"/>
    </row>
    <row r="4509" spans="2:20" x14ac:dyDescent="0.25">
      <c r="B4509" s="36" t="s">
        <v>227</v>
      </c>
      <c r="C4509" s="37" t="s">
        <v>227</v>
      </c>
      <c r="D4509" s="37" t="s">
        <v>226</v>
      </c>
      <c r="E4509" s="37" t="s">
        <v>193</v>
      </c>
      <c r="F4509" s="37" t="s">
        <v>151</v>
      </c>
      <c r="G4509" s="38" t="str">
        <f t="shared" si="614"/>
        <v>4.4.96.52.24</v>
      </c>
      <c r="H4509" s="23" t="s">
        <v>383</v>
      </c>
      <c r="I4509" s="38" t="str">
        <f t="shared" si="616"/>
        <v>A</v>
      </c>
      <c r="J4509" s="38">
        <f t="shared" si="615"/>
        <v>5</v>
      </c>
      <c r="K4509" s="39" t="s">
        <v>47</v>
      </c>
      <c r="L4509" s="38" t="s">
        <v>770</v>
      </c>
      <c r="M4509" s="38" t="s">
        <v>545</v>
      </c>
      <c r="N4509" s="59" t="s">
        <v>549</v>
      </c>
      <c r="O4509" s="62" t="s">
        <v>554</v>
      </c>
      <c r="T4509" s="6"/>
    </row>
    <row r="4510" spans="2:20" x14ac:dyDescent="0.25">
      <c r="B4510" s="36" t="s">
        <v>227</v>
      </c>
      <c r="C4510" s="37" t="s">
        <v>227</v>
      </c>
      <c r="D4510" s="37" t="s">
        <v>226</v>
      </c>
      <c r="E4510" s="37" t="s">
        <v>193</v>
      </c>
      <c r="F4510" s="37" t="s">
        <v>158</v>
      </c>
      <c r="G4510" s="38" t="str">
        <f t="shared" si="614"/>
        <v>4.4.96.52.26</v>
      </c>
      <c r="H4510" s="23" t="s">
        <v>384</v>
      </c>
      <c r="I4510" s="38" t="str">
        <f t="shared" si="616"/>
        <v>A</v>
      </c>
      <c r="J4510" s="38">
        <f t="shared" si="615"/>
        <v>5</v>
      </c>
      <c r="K4510" s="39" t="s">
        <v>47</v>
      </c>
      <c r="L4510" s="38" t="s">
        <v>770</v>
      </c>
      <c r="M4510" s="38" t="s">
        <v>545</v>
      </c>
      <c r="N4510" s="59" t="s">
        <v>549</v>
      </c>
      <c r="O4510" s="62" t="s">
        <v>554</v>
      </c>
      <c r="T4510" s="6"/>
    </row>
    <row r="4511" spans="2:20" x14ac:dyDescent="0.25">
      <c r="B4511" s="36" t="s">
        <v>227</v>
      </c>
      <c r="C4511" s="37" t="s">
        <v>227</v>
      </c>
      <c r="D4511" s="37" t="s">
        <v>226</v>
      </c>
      <c r="E4511" s="37" t="s">
        <v>193</v>
      </c>
      <c r="F4511" s="37" t="s">
        <v>182</v>
      </c>
      <c r="G4511" s="38" t="str">
        <f t="shared" si="614"/>
        <v>4.4.96.52.28</v>
      </c>
      <c r="H4511" s="23" t="s">
        <v>385</v>
      </c>
      <c r="I4511" s="38" t="str">
        <f t="shared" si="616"/>
        <v>A</v>
      </c>
      <c r="J4511" s="38">
        <f t="shared" si="615"/>
        <v>5</v>
      </c>
      <c r="K4511" s="39" t="s">
        <v>47</v>
      </c>
      <c r="L4511" s="38" t="s">
        <v>770</v>
      </c>
      <c r="M4511" s="38" t="s">
        <v>545</v>
      </c>
      <c r="N4511" s="59" t="s">
        <v>549</v>
      </c>
      <c r="O4511" s="62" t="s">
        <v>554</v>
      </c>
      <c r="T4511" s="6"/>
    </row>
    <row r="4512" spans="2:20" x14ac:dyDescent="0.25">
      <c r="B4512" s="36" t="s">
        <v>227</v>
      </c>
      <c r="C4512" s="37" t="s">
        <v>227</v>
      </c>
      <c r="D4512" s="37" t="s">
        <v>226</v>
      </c>
      <c r="E4512" s="37" t="s">
        <v>193</v>
      </c>
      <c r="F4512" s="37" t="s">
        <v>137</v>
      </c>
      <c r="G4512" s="38" t="str">
        <f t="shared" si="614"/>
        <v>4.4.96.52.30</v>
      </c>
      <c r="H4512" s="23" t="s">
        <v>386</v>
      </c>
      <c r="I4512" s="38" t="str">
        <f t="shared" si="616"/>
        <v>A</v>
      </c>
      <c r="J4512" s="38">
        <f t="shared" si="615"/>
        <v>5</v>
      </c>
      <c r="K4512" s="39" t="s">
        <v>47</v>
      </c>
      <c r="L4512" s="38" t="s">
        <v>770</v>
      </c>
      <c r="M4512" s="38" t="s">
        <v>545</v>
      </c>
      <c r="N4512" s="59" t="s">
        <v>549</v>
      </c>
      <c r="O4512" s="62" t="s">
        <v>554</v>
      </c>
      <c r="T4512" s="6"/>
    </row>
    <row r="4513" spans="2:20" x14ac:dyDescent="0.25">
      <c r="B4513" s="36" t="s">
        <v>227</v>
      </c>
      <c r="C4513" s="37" t="s">
        <v>227</v>
      </c>
      <c r="D4513" s="37" t="s">
        <v>226</v>
      </c>
      <c r="E4513" s="37" t="s">
        <v>193</v>
      </c>
      <c r="F4513" s="37" t="s">
        <v>155</v>
      </c>
      <c r="G4513" s="38" t="str">
        <f t="shared" si="614"/>
        <v>4.4.96.52.32</v>
      </c>
      <c r="H4513" s="23" t="s">
        <v>387</v>
      </c>
      <c r="I4513" s="38" t="str">
        <f t="shared" si="616"/>
        <v>A</v>
      </c>
      <c r="J4513" s="38">
        <f t="shared" si="615"/>
        <v>5</v>
      </c>
      <c r="K4513" s="39" t="s">
        <v>47</v>
      </c>
      <c r="L4513" s="38" t="s">
        <v>770</v>
      </c>
      <c r="M4513" s="38" t="s">
        <v>545</v>
      </c>
      <c r="N4513" s="59" t="s">
        <v>549</v>
      </c>
      <c r="O4513" s="62" t="s">
        <v>554</v>
      </c>
      <c r="T4513" s="6"/>
    </row>
    <row r="4514" spans="2:20" x14ac:dyDescent="0.25">
      <c r="B4514" s="36" t="s">
        <v>227</v>
      </c>
      <c r="C4514" s="37" t="s">
        <v>227</v>
      </c>
      <c r="D4514" s="37" t="s">
        <v>226</v>
      </c>
      <c r="E4514" s="37" t="s">
        <v>193</v>
      </c>
      <c r="F4514" s="37" t="s">
        <v>161</v>
      </c>
      <c r="G4514" s="38" t="str">
        <f t="shared" si="614"/>
        <v>4.4.96.52.33</v>
      </c>
      <c r="H4514" s="23" t="s">
        <v>388</v>
      </c>
      <c r="I4514" s="38" t="str">
        <f t="shared" si="616"/>
        <v>A</v>
      </c>
      <c r="J4514" s="38">
        <f t="shared" si="615"/>
        <v>5</v>
      </c>
      <c r="K4514" s="39" t="s">
        <v>47</v>
      </c>
      <c r="L4514" s="38" t="s">
        <v>770</v>
      </c>
      <c r="M4514" s="38" t="s">
        <v>545</v>
      </c>
      <c r="N4514" s="59" t="s">
        <v>549</v>
      </c>
      <c r="O4514" s="62" t="s">
        <v>554</v>
      </c>
      <c r="T4514" s="6"/>
    </row>
    <row r="4515" spans="2:20" x14ac:dyDescent="0.25">
      <c r="B4515" s="36" t="s">
        <v>227</v>
      </c>
      <c r="C4515" s="37" t="s">
        <v>227</v>
      </c>
      <c r="D4515" s="37" t="s">
        <v>226</v>
      </c>
      <c r="E4515" s="37" t="s">
        <v>193</v>
      </c>
      <c r="F4515" s="37" t="s">
        <v>156</v>
      </c>
      <c r="G4515" s="38" t="str">
        <f t="shared" si="614"/>
        <v>4.4.96.52.34</v>
      </c>
      <c r="H4515" s="23" t="s">
        <v>389</v>
      </c>
      <c r="I4515" s="38" t="str">
        <f t="shared" si="616"/>
        <v>A</v>
      </c>
      <c r="J4515" s="38">
        <f t="shared" si="615"/>
        <v>5</v>
      </c>
      <c r="K4515" s="39" t="s">
        <v>47</v>
      </c>
      <c r="L4515" s="38" t="s">
        <v>770</v>
      </c>
      <c r="M4515" s="38" t="s">
        <v>545</v>
      </c>
      <c r="N4515" s="59" t="s">
        <v>549</v>
      </c>
      <c r="O4515" s="62" t="s">
        <v>554</v>
      </c>
      <c r="T4515" s="6"/>
    </row>
    <row r="4516" spans="2:20" x14ac:dyDescent="0.25">
      <c r="B4516" s="36" t="s">
        <v>227</v>
      </c>
      <c r="C4516" s="37" t="s">
        <v>227</v>
      </c>
      <c r="D4516" s="37" t="s">
        <v>226</v>
      </c>
      <c r="E4516" s="37" t="s">
        <v>193</v>
      </c>
      <c r="F4516" s="37" t="s">
        <v>189</v>
      </c>
      <c r="G4516" s="38" t="str">
        <f t="shared" si="614"/>
        <v>4.4.96.52.35</v>
      </c>
      <c r="H4516" s="23" t="s">
        <v>390</v>
      </c>
      <c r="I4516" s="38" t="str">
        <f t="shared" si="616"/>
        <v>A</v>
      </c>
      <c r="J4516" s="38">
        <f t="shared" si="615"/>
        <v>5</v>
      </c>
      <c r="K4516" s="39" t="s">
        <v>47</v>
      </c>
      <c r="L4516" s="38" t="s">
        <v>770</v>
      </c>
      <c r="M4516" s="38" t="s">
        <v>545</v>
      </c>
      <c r="N4516" s="59" t="s">
        <v>549</v>
      </c>
      <c r="O4516" s="62" t="s">
        <v>554</v>
      </c>
      <c r="T4516" s="6"/>
    </row>
    <row r="4517" spans="2:20" x14ac:dyDescent="0.25">
      <c r="B4517" s="36" t="s">
        <v>227</v>
      </c>
      <c r="C4517" s="37" t="s">
        <v>227</v>
      </c>
      <c r="D4517" s="37" t="s">
        <v>226</v>
      </c>
      <c r="E4517" s="37" t="s">
        <v>193</v>
      </c>
      <c r="F4517" s="37" t="s">
        <v>172</v>
      </c>
      <c r="G4517" s="38" t="str">
        <f t="shared" si="614"/>
        <v>4.4.96.52.36</v>
      </c>
      <c r="H4517" s="23" t="s">
        <v>391</v>
      </c>
      <c r="I4517" s="38" t="str">
        <f t="shared" si="616"/>
        <v>A</v>
      </c>
      <c r="J4517" s="38">
        <f t="shared" si="615"/>
        <v>5</v>
      </c>
      <c r="K4517" s="39" t="s">
        <v>47</v>
      </c>
      <c r="L4517" s="38" t="s">
        <v>770</v>
      </c>
      <c r="M4517" s="38" t="s">
        <v>545</v>
      </c>
      <c r="N4517" s="59" t="s">
        <v>549</v>
      </c>
      <c r="O4517" s="62" t="s">
        <v>554</v>
      </c>
      <c r="T4517" s="6"/>
    </row>
    <row r="4518" spans="2:20" x14ac:dyDescent="0.25">
      <c r="B4518" s="36" t="s">
        <v>227</v>
      </c>
      <c r="C4518" s="37" t="s">
        <v>227</v>
      </c>
      <c r="D4518" s="37" t="s">
        <v>226</v>
      </c>
      <c r="E4518" s="37" t="s">
        <v>193</v>
      </c>
      <c r="F4518" s="37" t="s">
        <v>154</v>
      </c>
      <c r="G4518" s="38" t="str">
        <f t="shared" si="614"/>
        <v>4.4.96.52.38</v>
      </c>
      <c r="H4518" s="23" t="s">
        <v>392</v>
      </c>
      <c r="I4518" s="38" t="str">
        <f t="shared" si="616"/>
        <v>A</v>
      </c>
      <c r="J4518" s="38">
        <f t="shared" si="615"/>
        <v>5</v>
      </c>
      <c r="K4518" s="39" t="s">
        <v>47</v>
      </c>
      <c r="L4518" s="38" t="s">
        <v>770</v>
      </c>
      <c r="M4518" s="38" t="s">
        <v>545</v>
      </c>
      <c r="N4518" s="59" t="s">
        <v>549</v>
      </c>
      <c r="O4518" s="62" t="s">
        <v>554</v>
      </c>
      <c r="T4518" s="6"/>
    </row>
    <row r="4519" spans="2:20" x14ac:dyDescent="0.25">
      <c r="B4519" s="36" t="s">
        <v>227</v>
      </c>
      <c r="C4519" s="37" t="s">
        <v>227</v>
      </c>
      <c r="D4519" s="37" t="s">
        <v>226</v>
      </c>
      <c r="E4519" s="37" t="s">
        <v>193</v>
      </c>
      <c r="F4519" s="37" t="s">
        <v>184</v>
      </c>
      <c r="G4519" s="38" t="str">
        <f t="shared" si="614"/>
        <v>4.4.96.52.39</v>
      </c>
      <c r="H4519" s="23" t="s">
        <v>393</v>
      </c>
      <c r="I4519" s="38" t="str">
        <f t="shared" si="616"/>
        <v>A</v>
      </c>
      <c r="J4519" s="38">
        <f t="shared" si="615"/>
        <v>5</v>
      </c>
      <c r="K4519" s="39" t="s">
        <v>47</v>
      </c>
      <c r="L4519" s="38" t="s">
        <v>770</v>
      </c>
      <c r="M4519" s="38" t="s">
        <v>545</v>
      </c>
      <c r="N4519" s="59" t="s">
        <v>549</v>
      </c>
      <c r="O4519" s="62" t="s">
        <v>554</v>
      </c>
      <c r="T4519" s="6"/>
    </row>
    <row r="4520" spans="2:20" x14ac:dyDescent="0.25">
      <c r="B4520" s="36" t="s">
        <v>227</v>
      </c>
      <c r="C4520" s="37" t="s">
        <v>227</v>
      </c>
      <c r="D4520" s="37" t="s">
        <v>226</v>
      </c>
      <c r="E4520" s="37" t="s">
        <v>193</v>
      </c>
      <c r="F4520" s="37" t="s">
        <v>153</v>
      </c>
      <c r="G4520" s="38" t="str">
        <f t="shared" si="614"/>
        <v>4.4.96.52.40</v>
      </c>
      <c r="H4520" s="23" t="s">
        <v>394</v>
      </c>
      <c r="I4520" s="38" t="str">
        <f t="shared" si="616"/>
        <v>A</v>
      </c>
      <c r="J4520" s="38">
        <f t="shared" si="615"/>
        <v>5</v>
      </c>
      <c r="K4520" s="39" t="s">
        <v>47</v>
      </c>
      <c r="L4520" s="38" t="s">
        <v>770</v>
      </c>
      <c r="M4520" s="38" t="s">
        <v>545</v>
      </c>
      <c r="N4520" s="59" t="s">
        <v>549</v>
      </c>
      <c r="O4520" s="62" t="s">
        <v>554</v>
      </c>
      <c r="T4520" s="6"/>
    </row>
    <row r="4521" spans="2:20" x14ac:dyDescent="0.25">
      <c r="B4521" s="36" t="s">
        <v>227</v>
      </c>
      <c r="C4521" s="37" t="s">
        <v>227</v>
      </c>
      <c r="D4521" s="37" t="s">
        <v>226</v>
      </c>
      <c r="E4521" s="37" t="s">
        <v>193</v>
      </c>
      <c r="F4521" s="37" t="s">
        <v>164</v>
      </c>
      <c r="G4521" s="38" t="str">
        <f t="shared" si="614"/>
        <v>4.4.96.52.42</v>
      </c>
      <c r="H4521" s="23" t="s">
        <v>248</v>
      </c>
      <c r="I4521" s="38" t="str">
        <f t="shared" si="616"/>
        <v>A</v>
      </c>
      <c r="J4521" s="38">
        <f t="shared" si="615"/>
        <v>5</v>
      </c>
      <c r="K4521" s="39" t="s">
        <v>47</v>
      </c>
      <c r="L4521" s="38" t="s">
        <v>770</v>
      </c>
      <c r="M4521" s="38" t="s">
        <v>545</v>
      </c>
      <c r="N4521" s="59" t="s">
        <v>549</v>
      </c>
      <c r="O4521" s="62" t="s">
        <v>554</v>
      </c>
      <c r="T4521" s="6"/>
    </row>
    <row r="4522" spans="2:20" x14ac:dyDescent="0.25">
      <c r="B4522" s="36" t="s">
        <v>227</v>
      </c>
      <c r="C4522" s="37" t="s">
        <v>227</v>
      </c>
      <c r="D4522" s="37" t="s">
        <v>226</v>
      </c>
      <c r="E4522" s="37" t="s">
        <v>193</v>
      </c>
      <c r="F4522" s="37" t="s">
        <v>166</v>
      </c>
      <c r="G4522" s="38" t="str">
        <f t="shared" si="614"/>
        <v>4.4.96.52.44</v>
      </c>
      <c r="H4522" s="23" t="s">
        <v>395</v>
      </c>
      <c r="I4522" s="38" t="str">
        <f t="shared" si="616"/>
        <v>A</v>
      </c>
      <c r="J4522" s="38">
        <f t="shared" si="615"/>
        <v>5</v>
      </c>
      <c r="K4522" s="39" t="s">
        <v>47</v>
      </c>
      <c r="L4522" s="38" t="s">
        <v>770</v>
      </c>
      <c r="M4522" s="38" t="s">
        <v>545</v>
      </c>
      <c r="N4522" s="59" t="s">
        <v>549</v>
      </c>
      <c r="O4522" s="62" t="s">
        <v>554</v>
      </c>
      <c r="T4522" s="6"/>
    </row>
    <row r="4523" spans="2:20" x14ac:dyDescent="0.25">
      <c r="B4523" s="36" t="s">
        <v>227</v>
      </c>
      <c r="C4523" s="37" t="s">
        <v>227</v>
      </c>
      <c r="D4523" s="37" t="s">
        <v>226</v>
      </c>
      <c r="E4523" s="37" t="s">
        <v>193</v>
      </c>
      <c r="F4523" s="37" t="s">
        <v>168</v>
      </c>
      <c r="G4523" s="38" t="str">
        <f t="shared" si="614"/>
        <v>4.4.96.52.46</v>
      </c>
      <c r="H4523" s="23" t="s">
        <v>396</v>
      </c>
      <c r="I4523" s="38" t="str">
        <f t="shared" si="616"/>
        <v>A</v>
      </c>
      <c r="J4523" s="38">
        <f t="shared" si="615"/>
        <v>5</v>
      </c>
      <c r="K4523" s="39" t="s">
        <v>47</v>
      </c>
      <c r="L4523" s="38" t="s">
        <v>770</v>
      </c>
      <c r="M4523" s="38" t="s">
        <v>545</v>
      </c>
      <c r="N4523" s="59" t="s">
        <v>549</v>
      </c>
      <c r="O4523" s="62" t="s">
        <v>554</v>
      </c>
      <c r="T4523" s="6"/>
    </row>
    <row r="4524" spans="2:20" x14ac:dyDescent="0.25">
      <c r="B4524" s="36" t="s">
        <v>227</v>
      </c>
      <c r="C4524" s="37" t="s">
        <v>227</v>
      </c>
      <c r="D4524" s="37" t="s">
        <v>226</v>
      </c>
      <c r="E4524" s="37" t="s">
        <v>193</v>
      </c>
      <c r="F4524" s="37" t="s">
        <v>170</v>
      </c>
      <c r="G4524" s="38" t="str">
        <f t="shared" si="614"/>
        <v>4.4.96.52.48</v>
      </c>
      <c r="H4524" s="23" t="s">
        <v>249</v>
      </c>
      <c r="I4524" s="38" t="str">
        <f t="shared" si="616"/>
        <v>A</v>
      </c>
      <c r="J4524" s="38">
        <f t="shared" si="615"/>
        <v>5</v>
      </c>
      <c r="K4524" s="39" t="s">
        <v>47</v>
      </c>
      <c r="L4524" s="38" t="s">
        <v>770</v>
      </c>
      <c r="M4524" s="38" t="s">
        <v>545</v>
      </c>
      <c r="N4524" s="59" t="s">
        <v>549</v>
      </c>
      <c r="O4524" s="62" t="s">
        <v>554</v>
      </c>
      <c r="T4524" s="6"/>
    </row>
    <row r="4525" spans="2:20" x14ac:dyDescent="0.25">
      <c r="B4525" s="36" t="s">
        <v>227</v>
      </c>
      <c r="C4525" s="37" t="s">
        <v>227</v>
      </c>
      <c r="D4525" s="37" t="s">
        <v>226</v>
      </c>
      <c r="E4525" s="37" t="s">
        <v>193</v>
      </c>
      <c r="F4525" s="37" t="s">
        <v>157</v>
      </c>
      <c r="G4525" s="38" t="str">
        <f t="shared" si="614"/>
        <v>4.4.96.52.50</v>
      </c>
      <c r="H4525" s="23" t="s">
        <v>397</v>
      </c>
      <c r="I4525" s="38" t="str">
        <f t="shared" si="616"/>
        <v>A</v>
      </c>
      <c r="J4525" s="38">
        <f t="shared" si="615"/>
        <v>5</v>
      </c>
      <c r="K4525" s="39" t="s">
        <v>47</v>
      </c>
      <c r="L4525" s="38" t="s">
        <v>770</v>
      </c>
      <c r="M4525" s="38" t="s">
        <v>545</v>
      </c>
      <c r="N4525" s="59" t="s">
        <v>549</v>
      </c>
      <c r="O4525" s="62" t="s">
        <v>554</v>
      </c>
      <c r="T4525" s="6"/>
    </row>
    <row r="4526" spans="2:20" x14ac:dyDescent="0.25">
      <c r="B4526" s="36" t="s">
        <v>227</v>
      </c>
      <c r="C4526" s="37" t="s">
        <v>227</v>
      </c>
      <c r="D4526" s="37" t="s">
        <v>226</v>
      </c>
      <c r="E4526" s="37" t="s">
        <v>193</v>
      </c>
      <c r="F4526" s="37" t="s">
        <v>192</v>
      </c>
      <c r="G4526" s="38" t="str">
        <f t="shared" si="614"/>
        <v>4.4.96.52.51</v>
      </c>
      <c r="H4526" s="23" t="s">
        <v>398</v>
      </c>
      <c r="I4526" s="38" t="str">
        <f t="shared" si="616"/>
        <v>A</v>
      </c>
      <c r="J4526" s="38">
        <f t="shared" si="615"/>
        <v>5</v>
      </c>
      <c r="K4526" s="39" t="s">
        <v>47</v>
      </c>
      <c r="L4526" s="38" t="s">
        <v>770</v>
      </c>
      <c r="M4526" s="38" t="s">
        <v>545</v>
      </c>
      <c r="N4526" s="59" t="s">
        <v>549</v>
      </c>
      <c r="O4526" s="62" t="s">
        <v>554</v>
      </c>
      <c r="T4526" s="6"/>
    </row>
    <row r="4527" spans="2:20" x14ac:dyDescent="0.25">
      <c r="B4527" s="36" t="s">
        <v>227</v>
      </c>
      <c r="C4527" s="37" t="s">
        <v>227</v>
      </c>
      <c r="D4527" s="37" t="s">
        <v>226</v>
      </c>
      <c r="E4527" s="37" t="s">
        <v>193</v>
      </c>
      <c r="F4527" s="37" t="s">
        <v>193</v>
      </c>
      <c r="G4527" s="38" t="str">
        <f t="shared" si="614"/>
        <v>4.4.96.52.52</v>
      </c>
      <c r="H4527" s="23" t="s">
        <v>250</v>
      </c>
      <c r="I4527" s="38" t="str">
        <f t="shared" si="616"/>
        <v>A</v>
      </c>
      <c r="J4527" s="38">
        <f t="shared" si="615"/>
        <v>5</v>
      </c>
      <c r="K4527" s="39" t="s">
        <v>47</v>
      </c>
      <c r="L4527" s="38" t="s">
        <v>770</v>
      </c>
      <c r="M4527" s="38" t="s">
        <v>545</v>
      </c>
      <c r="N4527" s="59" t="s">
        <v>549</v>
      </c>
      <c r="O4527" s="62" t="s">
        <v>554</v>
      </c>
      <c r="T4527" s="6"/>
    </row>
    <row r="4528" spans="2:20" x14ac:dyDescent="0.25">
      <c r="B4528" s="36" t="s">
        <v>227</v>
      </c>
      <c r="C4528" s="37" t="s">
        <v>227</v>
      </c>
      <c r="D4528" s="37" t="s">
        <v>226</v>
      </c>
      <c r="E4528" s="37" t="s">
        <v>193</v>
      </c>
      <c r="F4528" s="37" t="s">
        <v>194</v>
      </c>
      <c r="G4528" s="38" t="str">
        <f t="shared" si="614"/>
        <v>4.4.96.52.53</v>
      </c>
      <c r="H4528" s="23" t="s">
        <v>399</v>
      </c>
      <c r="I4528" s="38" t="str">
        <f t="shared" si="616"/>
        <v>A</v>
      </c>
      <c r="J4528" s="38">
        <f t="shared" si="615"/>
        <v>5</v>
      </c>
      <c r="K4528" s="39" t="s">
        <v>47</v>
      </c>
      <c r="L4528" s="38" t="s">
        <v>770</v>
      </c>
      <c r="M4528" s="38" t="s">
        <v>545</v>
      </c>
      <c r="N4528" s="59" t="s">
        <v>549</v>
      </c>
      <c r="O4528" s="62" t="s">
        <v>554</v>
      </c>
      <c r="T4528" s="6"/>
    </row>
    <row r="4529" spans="2:20" x14ac:dyDescent="0.25">
      <c r="B4529" s="36" t="s">
        <v>227</v>
      </c>
      <c r="C4529" s="37" t="s">
        <v>227</v>
      </c>
      <c r="D4529" s="37" t="s">
        <v>226</v>
      </c>
      <c r="E4529" s="37" t="s">
        <v>193</v>
      </c>
      <c r="F4529" s="37" t="s">
        <v>195</v>
      </c>
      <c r="G4529" s="38" t="str">
        <f t="shared" si="614"/>
        <v>4.4.96.52.54</v>
      </c>
      <c r="H4529" s="23" t="s">
        <v>400</v>
      </c>
      <c r="I4529" s="38" t="str">
        <f t="shared" si="616"/>
        <v>A</v>
      </c>
      <c r="J4529" s="38">
        <f t="shared" si="615"/>
        <v>5</v>
      </c>
      <c r="K4529" s="39" t="s">
        <v>47</v>
      </c>
      <c r="L4529" s="38" t="s">
        <v>770</v>
      </c>
      <c r="M4529" s="38" t="s">
        <v>545</v>
      </c>
      <c r="N4529" s="59" t="s">
        <v>549</v>
      </c>
      <c r="O4529" s="62" t="s">
        <v>554</v>
      </c>
      <c r="T4529" s="6"/>
    </row>
    <row r="4530" spans="2:20" x14ac:dyDescent="0.25">
      <c r="B4530" s="36" t="s">
        <v>227</v>
      </c>
      <c r="C4530" s="37" t="s">
        <v>227</v>
      </c>
      <c r="D4530" s="37" t="s">
        <v>226</v>
      </c>
      <c r="E4530" s="37" t="s">
        <v>193</v>
      </c>
      <c r="F4530" s="37" t="s">
        <v>196</v>
      </c>
      <c r="G4530" s="38" t="str">
        <f t="shared" si="614"/>
        <v>4.4.96.52.56</v>
      </c>
      <c r="H4530" s="23" t="s">
        <v>401</v>
      </c>
      <c r="I4530" s="38" t="str">
        <f t="shared" si="616"/>
        <v>A</v>
      </c>
      <c r="J4530" s="38">
        <f t="shared" si="615"/>
        <v>5</v>
      </c>
      <c r="K4530" s="39" t="s">
        <v>47</v>
      </c>
      <c r="L4530" s="38" t="s">
        <v>770</v>
      </c>
      <c r="M4530" s="38" t="s">
        <v>545</v>
      </c>
      <c r="N4530" s="59" t="s">
        <v>549</v>
      </c>
      <c r="O4530" s="62" t="s">
        <v>554</v>
      </c>
      <c r="T4530" s="6"/>
    </row>
    <row r="4531" spans="2:20" x14ac:dyDescent="0.25">
      <c r="B4531" s="36" t="s">
        <v>227</v>
      </c>
      <c r="C4531" s="37" t="s">
        <v>227</v>
      </c>
      <c r="D4531" s="37" t="s">
        <v>226</v>
      </c>
      <c r="E4531" s="37" t="s">
        <v>193</v>
      </c>
      <c r="F4531" s="37" t="s">
        <v>228</v>
      </c>
      <c r="G4531" s="38" t="str">
        <f t="shared" si="614"/>
        <v>4.4.96.52.57</v>
      </c>
      <c r="H4531" s="23" t="s">
        <v>402</v>
      </c>
      <c r="I4531" s="38" t="str">
        <f t="shared" si="616"/>
        <v>A</v>
      </c>
      <c r="J4531" s="38">
        <f t="shared" si="615"/>
        <v>5</v>
      </c>
      <c r="K4531" s="39" t="s">
        <v>47</v>
      </c>
      <c r="L4531" s="38" t="s">
        <v>770</v>
      </c>
      <c r="M4531" s="38" t="s">
        <v>545</v>
      </c>
      <c r="N4531" s="59" t="s">
        <v>549</v>
      </c>
      <c r="O4531" s="62" t="s">
        <v>554</v>
      </c>
      <c r="T4531" s="6"/>
    </row>
    <row r="4532" spans="2:20" x14ac:dyDescent="0.25">
      <c r="B4532" s="36" t="s">
        <v>227</v>
      </c>
      <c r="C4532" s="37" t="s">
        <v>227</v>
      </c>
      <c r="D4532" s="37" t="s">
        <v>226</v>
      </c>
      <c r="E4532" s="37" t="s">
        <v>193</v>
      </c>
      <c r="F4532" s="37" t="s">
        <v>197</v>
      </c>
      <c r="G4532" s="38" t="str">
        <f t="shared" si="614"/>
        <v>4.4.96.52.58</v>
      </c>
      <c r="H4532" s="23" t="s">
        <v>403</v>
      </c>
      <c r="I4532" s="38" t="str">
        <f t="shared" si="616"/>
        <v>A</v>
      </c>
      <c r="J4532" s="38">
        <f t="shared" si="615"/>
        <v>5</v>
      </c>
      <c r="K4532" s="39" t="s">
        <v>47</v>
      </c>
      <c r="L4532" s="38" t="s">
        <v>770</v>
      </c>
      <c r="M4532" s="38" t="s">
        <v>545</v>
      </c>
      <c r="N4532" s="59" t="s">
        <v>549</v>
      </c>
      <c r="O4532" s="62" t="s">
        <v>554</v>
      </c>
      <c r="T4532" s="6"/>
    </row>
    <row r="4533" spans="2:20" x14ac:dyDescent="0.25">
      <c r="B4533" s="36" t="s">
        <v>227</v>
      </c>
      <c r="C4533" s="37" t="s">
        <v>227</v>
      </c>
      <c r="D4533" s="37" t="s">
        <v>226</v>
      </c>
      <c r="E4533" s="37" t="s">
        <v>193</v>
      </c>
      <c r="F4533" s="37" t="s">
        <v>190</v>
      </c>
      <c r="G4533" s="38" t="str">
        <f t="shared" si="614"/>
        <v>4.4.96.52.60</v>
      </c>
      <c r="H4533" s="23" t="s">
        <v>404</v>
      </c>
      <c r="I4533" s="38" t="str">
        <f t="shared" si="616"/>
        <v>A</v>
      </c>
      <c r="J4533" s="38">
        <f t="shared" si="615"/>
        <v>5</v>
      </c>
      <c r="K4533" s="39" t="s">
        <v>47</v>
      </c>
      <c r="L4533" s="38" t="s">
        <v>770</v>
      </c>
      <c r="M4533" s="38" t="s">
        <v>545</v>
      </c>
      <c r="N4533" s="59" t="s">
        <v>549</v>
      </c>
      <c r="O4533" s="62" t="s">
        <v>554</v>
      </c>
      <c r="T4533" s="6"/>
    </row>
    <row r="4534" spans="2:20" x14ac:dyDescent="0.25">
      <c r="B4534" s="36" t="s">
        <v>227</v>
      </c>
      <c r="C4534" s="37" t="s">
        <v>227</v>
      </c>
      <c r="D4534" s="37" t="s">
        <v>226</v>
      </c>
      <c r="E4534" s="37" t="s">
        <v>193</v>
      </c>
      <c r="F4534" s="37" t="s">
        <v>219</v>
      </c>
      <c r="G4534" s="38" t="str">
        <f t="shared" si="614"/>
        <v>4.4.96.52.83</v>
      </c>
      <c r="H4534" s="23" t="s">
        <v>405</v>
      </c>
      <c r="I4534" s="38" t="str">
        <f t="shared" si="616"/>
        <v>A</v>
      </c>
      <c r="J4534" s="38">
        <f t="shared" si="615"/>
        <v>5</v>
      </c>
      <c r="K4534" s="39" t="s">
        <v>47</v>
      </c>
      <c r="L4534" s="38" t="s">
        <v>770</v>
      </c>
      <c r="M4534" s="38" t="s">
        <v>545</v>
      </c>
      <c r="N4534" s="59" t="s">
        <v>549</v>
      </c>
      <c r="O4534" s="62" t="s">
        <v>554</v>
      </c>
      <c r="T4534" s="6"/>
    </row>
    <row r="4535" spans="2:20" x14ac:dyDescent="0.25">
      <c r="B4535" s="36" t="s">
        <v>227</v>
      </c>
      <c r="C4535" s="37" t="s">
        <v>227</v>
      </c>
      <c r="D4535" s="37" t="s">
        <v>226</v>
      </c>
      <c r="E4535" s="37" t="s">
        <v>193</v>
      </c>
      <c r="F4535" s="37" t="s">
        <v>221</v>
      </c>
      <c r="G4535" s="38" t="str">
        <f t="shared" si="614"/>
        <v>4.4.96.52.87</v>
      </c>
      <c r="H4535" s="23" t="s">
        <v>721</v>
      </c>
      <c r="I4535" s="38" t="str">
        <f t="shared" si="616"/>
        <v>A</v>
      </c>
      <c r="J4535" s="38">
        <f t="shared" si="615"/>
        <v>5</v>
      </c>
      <c r="K4535" s="39" t="s">
        <v>47</v>
      </c>
      <c r="L4535" s="38" t="s">
        <v>770</v>
      </c>
      <c r="M4535" s="38" t="s">
        <v>545</v>
      </c>
      <c r="N4535" s="59" t="s">
        <v>549</v>
      </c>
      <c r="O4535" s="62" t="s">
        <v>554</v>
      </c>
      <c r="T4535" s="6"/>
    </row>
    <row r="4536" spans="2:20" x14ac:dyDescent="0.25">
      <c r="B4536" s="36" t="s">
        <v>227</v>
      </c>
      <c r="C4536" s="37" t="s">
        <v>227</v>
      </c>
      <c r="D4536" s="37" t="s">
        <v>226</v>
      </c>
      <c r="E4536" s="37" t="s">
        <v>193</v>
      </c>
      <c r="F4536" s="37" t="s">
        <v>222</v>
      </c>
      <c r="G4536" s="38" t="str">
        <f t="shared" si="614"/>
        <v>4.4.96.52.89</v>
      </c>
      <c r="H4536" s="23" t="s">
        <v>406</v>
      </c>
      <c r="I4536" s="38" t="str">
        <f t="shared" si="616"/>
        <v>A</v>
      </c>
      <c r="J4536" s="38">
        <f t="shared" si="615"/>
        <v>5</v>
      </c>
      <c r="K4536" s="39" t="s">
        <v>47</v>
      </c>
      <c r="L4536" s="38" t="s">
        <v>770</v>
      </c>
      <c r="M4536" s="38" t="s">
        <v>545</v>
      </c>
      <c r="N4536" s="59" t="s">
        <v>549</v>
      </c>
      <c r="O4536" s="62" t="s">
        <v>554</v>
      </c>
      <c r="T4536" s="6"/>
    </row>
    <row r="4537" spans="2:20" x14ac:dyDescent="0.25">
      <c r="B4537" s="36" t="s">
        <v>227</v>
      </c>
      <c r="C4537" s="37" t="s">
        <v>227</v>
      </c>
      <c r="D4537" s="37" t="s">
        <v>226</v>
      </c>
      <c r="E4537" s="37" t="s">
        <v>193</v>
      </c>
      <c r="F4537" s="37" t="s">
        <v>226</v>
      </c>
      <c r="G4537" s="38" t="str">
        <f t="shared" si="614"/>
        <v>4.4.96.52.96</v>
      </c>
      <c r="H4537" s="23" t="s">
        <v>722</v>
      </c>
      <c r="I4537" s="38" t="str">
        <f t="shared" si="616"/>
        <v>A</v>
      </c>
      <c r="J4537" s="38">
        <f t="shared" si="615"/>
        <v>5</v>
      </c>
      <c r="K4537" s="39" t="s">
        <v>47</v>
      </c>
      <c r="L4537" s="38" t="s">
        <v>770</v>
      </c>
      <c r="M4537" s="38" t="s">
        <v>545</v>
      </c>
      <c r="N4537" s="59" t="s">
        <v>549</v>
      </c>
      <c r="O4537" s="62" t="s">
        <v>554</v>
      </c>
      <c r="T4537" s="6"/>
    </row>
    <row r="4538" spans="2:20" x14ac:dyDescent="0.25">
      <c r="B4538" s="36" t="s">
        <v>227</v>
      </c>
      <c r="C4538" s="37" t="s">
        <v>227</v>
      </c>
      <c r="D4538" s="37" t="s">
        <v>226</v>
      </c>
      <c r="E4538" s="37" t="s">
        <v>193</v>
      </c>
      <c r="F4538" s="37" t="s">
        <v>191</v>
      </c>
      <c r="G4538" s="38" t="str">
        <f t="shared" si="614"/>
        <v>4.4.96.52.99</v>
      </c>
      <c r="H4538" s="23" t="s">
        <v>714</v>
      </c>
      <c r="I4538" s="38" t="str">
        <f t="shared" si="616"/>
        <v>A</v>
      </c>
      <c r="J4538" s="38">
        <f t="shared" si="615"/>
        <v>5</v>
      </c>
      <c r="K4538" s="39" t="s">
        <v>47</v>
      </c>
      <c r="L4538" s="38" t="s">
        <v>770</v>
      </c>
      <c r="M4538" s="38" t="s">
        <v>545</v>
      </c>
      <c r="N4538" s="59" t="s">
        <v>549</v>
      </c>
      <c r="O4538" s="62" t="s">
        <v>554</v>
      </c>
      <c r="T4538" s="6"/>
    </row>
    <row r="4539" spans="2:20" x14ac:dyDescent="0.25">
      <c r="B4539" s="30" t="s">
        <v>227</v>
      </c>
      <c r="C4539" s="31" t="s">
        <v>227</v>
      </c>
      <c r="D4539" s="31" t="s">
        <v>226</v>
      </c>
      <c r="E4539" s="31" t="s">
        <v>199</v>
      </c>
      <c r="F4539" s="31" t="s">
        <v>186</v>
      </c>
      <c r="G4539" s="32" t="str">
        <f t="shared" si="614"/>
        <v>4.4.96.61.00</v>
      </c>
      <c r="H4539" s="41" t="s">
        <v>121</v>
      </c>
      <c r="I4539" s="34" t="str">
        <f t="shared" si="616"/>
        <v>S</v>
      </c>
      <c r="J4539" s="32">
        <f t="shared" si="615"/>
        <v>4</v>
      </c>
      <c r="K4539" s="35" t="s">
        <v>46</v>
      </c>
      <c r="L4539" s="32" t="s">
        <v>770</v>
      </c>
      <c r="M4539" s="32" t="s">
        <v>544</v>
      </c>
      <c r="N4539" s="59" t="s">
        <v>549</v>
      </c>
      <c r="O4539" s="61" t="s">
        <v>554</v>
      </c>
      <c r="T4539" s="6"/>
    </row>
    <row r="4540" spans="2:20" x14ac:dyDescent="0.25">
      <c r="B4540" s="36" t="s">
        <v>227</v>
      </c>
      <c r="C4540" s="37" t="s">
        <v>227</v>
      </c>
      <c r="D4540" s="37" t="s">
        <v>226</v>
      </c>
      <c r="E4540" s="37" t="s">
        <v>199</v>
      </c>
      <c r="F4540" s="37" t="s">
        <v>173</v>
      </c>
      <c r="G4540" s="38" t="str">
        <f t="shared" si="614"/>
        <v>4.4.96.61.01</v>
      </c>
      <c r="H4540" s="23" t="s">
        <v>723</v>
      </c>
      <c r="I4540" s="38" t="str">
        <f t="shared" si="616"/>
        <v>A</v>
      </c>
      <c r="J4540" s="38">
        <f t="shared" si="615"/>
        <v>5</v>
      </c>
      <c r="K4540" s="39" t="s">
        <v>47</v>
      </c>
      <c r="L4540" s="38" t="s">
        <v>770</v>
      </c>
      <c r="M4540" s="38" t="s">
        <v>545</v>
      </c>
      <c r="N4540" s="59" t="s">
        <v>549</v>
      </c>
      <c r="O4540" s="62" t="s">
        <v>554</v>
      </c>
      <c r="T4540" s="6"/>
    </row>
    <row r="4541" spans="2:20" x14ac:dyDescent="0.25">
      <c r="B4541" s="36" t="s">
        <v>227</v>
      </c>
      <c r="C4541" s="37" t="s">
        <v>227</v>
      </c>
      <c r="D4541" s="37" t="s">
        <v>226</v>
      </c>
      <c r="E4541" s="37" t="s">
        <v>199</v>
      </c>
      <c r="F4541" s="37" t="s">
        <v>138</v>
      </c>
      <c r="G4541" s="38" t="str">
        <f t="shared" si="614"/>
        <v>4.4.96.61.02</v>
      </c>
      <c r="H4541" s="23" t="s">
        <v>729</v>
      </c>
      <c r="I4541" s="38" t="str">
        <f t="shared" si="616"/>
        <v>A</v>
      </c>
      <c r="J4541" s="38">
        <f t="shared" si="615"/>
        <v>5</v>
      </c>
      <c r="K4541" s="39" t="s">
        <v>47</v>
      </c>
      <c r="L4541" s="38" t="s">
        <v>770</v>
      </c>
      <c r="M4541" s="38" t="s">
        <v>545</v>
      </c>
      <c r="N4541" s="59" t="s">
        <v>549</v>
      </c>
      <c r="O4541" s="62" t="s">
        <v>554</v>
      </c>
      <c r="T4541" s="6"/>
    </row>
    <row r="4542" spans="2:20" x14ac:dyDescent="0.25">
      <c r="B4542" s="36" t="s">
        <v>227</v>
      </c>
      <c r="C4542" s="37" t="s">
        <v>227</v>
      </c>
      <c r="D4542" s="37" t="s">
        <v>226</v>
      </c>
      <c r="E4542" s="37" t="s">
        <v>199</v>
      </c>
      <c r="F4542" s="37" t="s">
        <v>139</v>
      </c>
      <c r="G4542" s="38" t="str">
        <f t="shared" si="614"/>
        <v>4.4.96.61.03</v>
      </c>
      <c r="H4542" s="23" t="s">
        <v>724</v>
      </c>
      <c r="I4542" s="38" t="str">
        <f t="shared" si="616"/>
        <v>A</v>
      </c>
      <c r="J4542" s="38">
        <f t="shared" si="615"/>
        <v>5</v>
      </c>
      <c r="K4542" s="39" t="s">
        <v>47</v>
      </c>
      <c r="L4542" s="38" t="s">
        <v>770</v>
      </c>
      <c r="M4542" s="38" t="s">
        <v>545</v>
      </c>
      <c r="N4542" s="59" t="s">
        <v>549</v>
      </c>
      <c r="O4542" s="62" t="s">
        <v>554</v>
      </c>
      <c r="T4542" s="6"/>
    </row>
    <row r="4543" spans="2:20" x14ac:dyDescent="0.25">
      <c r="B4543" s="36" t="s">
        <v>227</v>
      </c>
      <c r="C4543" s="37" t="s">
        <v>227</v>
      </c>
      <c r="D4543" s="37" t="s">
        <v>226</v>
      </c>
      <c r="E4543" s="37" t="s">
        <v>199</v>
      </c>
      <c r="F4543" s="37" t="s">
        <v>140</v>
      </c>
      <c r="G4543" s="38" t="str">
        <f t="shared" si="614"/>
        <v>4.4.96.61.04</v>
      </c>
      <c r="H4543" s="23" t="s">
        <v>799</v>
      </c>
      <c r="I4543" s="38" t="str">
        <f t="shared" si="616"/>
        <v>A</v>
      </c>
      <c r="J4543" s="38">
        <f t="shared" si="615"/>
        <v>5</v>
      </c>
      <c r="K4543" s="39" t="s">
        <v>47</v>
      </c>
      <c r="L4543" s="38" t="s">
        <v>770</v>
      </c>
      <c r="M4543" s="38" t="s">
        <v>545</v>
      </c>
      <c r="N4543" s="59" t="s">
        <v>549</v>
      </c>
      <c r="O4543" s="62" t="s">
        <v>554</v>
      </c>
      <c r="T4543" s="6"/>
    </row>
    <row r="4544" spans="2:20" x14ac:dyDescent="0.25">
      <c r="B4544" s="36" t="s">
        <v>227</v>
      </c>
      <c r="C4544" s="37" t="s">
        <v>227</v>
      </c>
      <c r="D4544" s="37" t="s">
        <v>226</v>
      </c>
      <c r="E4544" s="37" t="s">
        <v>199</v>
      </c>
      <c r="F4544" s="37" t="s">
        <v>142</v>
      </c>
      <c r="G4544" s="38" t="str">
        <f t="shared" si="614"/>
        <v>4.4.96.61.06</v>
      </c>
      <c r="H4544" s="23" t="s">
        <v>725</v>
      </c>
      <c r="I4544" s="38" t="str">
        <f t="shared" si="616"/>
        <v>A</v>
      </c>
      <c r="J4544" s="38">
        <f t="shared" si="615"/>
        <v>5</v>
      </c>
      <c r="K4544" s="39" t="s">
        <v>47</v>
      </c>
      <c r="L4544" s="38" t="s">
        <v>770</v>
      </c>
      <c r="M4544" s="38" t="s">
        <v>545</v>
      </c>
      <c r="N4544" s="59" t="s">
        <v>549</v>
      </c>
      <c r="O4544" s="62" t="s">
        <v>554</v>
      </c>
      <c r="T4544" s="6"/>
    </row>
    <row r="4545" spans="2:26" x14ac:dyDescent="0.25">
      <c r="B4545" s="36" t="s">
        <v>227</v>
      </c>
      <c r="C4545" s="37" t="s">
        <v>227</v>
      </c>
      <c r="D4545" s="37" t="s">
        <v>226</v>
      </c>
      <c r="E4545" s="37" t="s">
        <v>199</v>
      </c>
      <c r="F4545" s="37" t="s">
        <v>143</v>
      </c>
      <c r="G4545" s="38" t="str">
        <f t="shared" si="614"/>
        <v>4.4.96.61.07</v>
      </c>
      <c r="H4545" s="23" t="s">
        <v>726</v>
      </c>
      <c r="I4545" s="38" t="str">
        <f t="shared" si="616"/>
        <v>A</v>
      </c>
      <c r="J4545" s="38">
        <f t="shared" si="615"/>
        <v>5</v>
      </c>
      <c r="K4545" s="39" t="s">
        <v>47</v>
      </c>
      <c r="L4545" s="38" t="s">
        <v>770</v>
      </c>
      <c r="M4545" s="38" t="s">
        <v>545</v>
      </c>
      <c r="N4545" s="59" t="s">
        <v>549</v>
      </c>
      <c r="O4545" s="62" t="s">
        <v>554</v>
      </c>
      <c r="T4545" s="6"/>
    </row>
    <row r="4546" spans="2:26" x14ac:dyDescent="0.25">
      <c r="B4546" s="36" t="s">
        <v>227</v>
      </c>
      <c r="C4546" s="37" t="s">
        <v>227</v>
      </c>
      <c r="D4546" s="37" t="s">
        <v>226</v>
      </c>
      <c r="E4546" s="37" t="s">
        <v>199</v>
      </c>
      <c r="F4546" s="37" t="s">
        <v>144</v>
      </c>
      <c r="G4546" s="38" t="str">
        <f t="shared" si="614"/>
        <v>4.4.96.61.08</v>
      </c>
      <c r="H4546" s="23" t="s">
        <v>727</v>
      </c>
      <c r="I4546" s="38" t="str">
        <f t="shared" si="616"/>
        <v>A</v>
      </c>
      <c r="J4546" s="38">
        <f t="shared" si="615"/>
        <v>5</v>
      </c>
      <c r="K4546" s="39" t="s">
        <v>47</v>
      </c>
      <c r="L4546" s="38" t="s">
        <v>770</v>
      </c>
      <c r="M4546" s="38" t="s">
        <v>545</v>
      </c>
      <c r="N4546" s="59" t="s">
        <v>549</v>
      </c>
      <c r="O4546" s="62" t="s">
        <v>554</v>
      </c>
      <c r="T4546" s="6"/>
    </row>
    <row r="4547" spans="2:26" x14ac:dyDescent="0.25">
      <c r="B4547" s="36" t="s">
        <v>227</v>
      </c>
      <c r="C4547" s="37" t="s">
        <v>227</v>
      </c>
      <c r="D4547" s="37" t="s">
        <v>226</v>
      </c>
      <c r="E4547" s="37" t="s">
        <v>199</v>
      </c>
      <c r="F4547" s="37" t="s">
        <v>185</v>
      </c>
      <c r="G4547" s="38" t="str">
        <f t="shared" si="614"/>
        <v>4.4.96.61.92</v>
      </c>
      <c r="H4547" s="23" t="s">
        <v>730</v>
      </c>
      <c r="I4547" s="38" t="str">
        <f t="shared" si="616"/>
        <v>A</v>
      </c>
      <c r="J4547" s="38">
        <f t="shared" si="615"/>
        <v>5</v>
      </c>
      <c r="K4547" s="39" t="s">
        <v>47</v>
      </c>
      <c r="L4547" s="38" t="s">
        <v>770</v>
      </c>
      <c r="M4547" s="38" t="s">
        <v>545</v>
      </c>
      <c r="N4547" s="59" t="s">
        <v>549</v>
      </c>
      <c r="O4547" s="62" t="s">
        <v>554</v>
      </c>
      <c r="T4547" s="6"/>
    </row>
    <row r="4548" spans="2:26" x14ac:dyDescent="0.25">
      <c r="B4548" s="36" t="s">
        <v>227</v>
      </c>
      <c r="C4548" s="37" t="s">
        <v>227</v>
      </c>
      <c r="D4548" s="37" t="s">
        <v>226</v>
      </c>
      <c r="E4548" s="37" t="s">
        <v>199</v>
      </c>
      <c r="F4548" s="37" t="s">
        <v>191</v>
      </c>
      <c r="G4548" s="38" t="str">
        <f t="shared" si="614"/>
        <v>4.4.96.61.99</v>
      </c>
      <c r="H4548" s="23" t="s">
        <v>728</v>
      </c>
      <c r="I4548" s="38" t="str">
        <f t="shared" si="616"/>
        <v>A</v>
      </c>
      <c r="J4548" s="38">
        <f t="shared" si="615"/>
        <v>5</v>
      </c>
      <c r="K4548" s="39" t="s">
        <v>47</v>
      </c>
      <c r="L4548" s="38" t="s">
        <v>770</v>
      </c>
      <c r="M4548" s="38" t="s">
        <v>545</v>
      </c>
      <c r="N4548" s="59" t="s">
        <v>549</v>
      </c>
      <c r="O4548" s="62" t="s">
        <v>554</v>
      </c>
      <c r="T4548" s="6"/>
    </row>
    <row r="4549" spans="2:26" x14ac:dyDescent="0.25">
      <c r="B4549" s="30" t="s">
        <v>227</v>
      </c>
      <c r="C4549" s="31" t="s">
        <v>227</v>
      </c>
      <c r="D4549" s="31" t="s">
        <v>226</v>
      </c>
      <c r="E4549" s="31" t="s">
        <v>233</v>
      </c>
      <c r="F4549" s="31" t="s">
        <v>186</v>
      </c>
      <c r="G4549" s="32" t="str">
        <f t="shared" si="614"/>
        <v>4.4.96.91.00</v>
      </c>
      <c r="H4549" s="41" t="s">
        <v>56</v>
      </c>
      <c r="I4549" s="34" t="str">
        <f t="shared" si="616"/>
        <v>S</v>
      </c>
      <c r="J4549" s="32">
        <f t="shared" si="615"/>
        <v>4</v>
      </c>
      <c r="K4549" s="35" t="s">
        <v>46</v>
      </c>
      <c r="L4549" s="32" t="s">
        <v>770</v>
      </c>
      <c r="M4549" s="32" t="s">
        <v>544</v>
      </c>
      <c r="N4549" s="59" t="s">
        <v>549</v>
      </c>
      <c r="O4549" s="61" t="s">
        <v>554</v>
      </c>
      <c r="T4549" s="6"/>
    </row>
    <row r="4550" spans="2:26" x14ac:dyDescent="0.25">
      <c r="B4550" s="36" t="s">
        <v>227</v>
      </c>
      <c r="C4550" s="37" t="s">
        <v>227</v>
      </c>
      <c r="D4550" s="37" t="s">
        <v>226</v>
      </c>
      <c r="E4550" s="37" t="s">
        <v>233</v>
      </c>
      <c r="F4550" s="37" t="s">
        <v>191</v>
      </c>
      <c r="G4550" s="38" t="str">
        <f t="shared" si="614"/>
        <v>4.4.96.91.99</v>
      </c>
      <c r="H4550" s="23" t="s">
        <v>456</v>
      </c>
      <c r="I4550" s="38" t="str">
        <f t="shared" si="616"/>
        <v>A</v>
      </c>
      <c r="J4550" s="38">
        <f t="shared" si="615"/>
        <v>5</v>
      </c>
      <c r="K4550" s="39" t="s">
        <v>47</v>
      </c>
      <c r="L4550" s="38" t="s">
        <v>770</v>
      </c>
      <c r="M4550" s="38" t="s">
        <v>545</v>
      </c>
      <c r="N4550" s="59" t="s">
        <v>549</v>
      </c>
      <c r="O4550" s="62" t="s">
        <v>554</v>
      </c>
      <c r="T4550" s="6"/>
    </row>
    <row r="4551" spans="2:26" x14ac:dyDescent="0.25">
      <c r="B4551" s="30" t="s">
        <v>227</v>
      </c>
      <c r="C4551" s="31" t="s">
        <v>227</v>
      </c>
      <c r="D4551" s="31" t="s">
        <v>226</v>
      </c>
      <c r="E4551" s="31" t="s">
        <v>185</v>
      </c>
      <c r="F4551" s="31" t="s">
        <v>186</v>
      </c>
      <c r="G4551" s="32" t="str">
        <f t="shared" si="614"/>
        <v>4.4.96.92.00</v>
      </c>
      <c r="H4551" s="41" t="s">
        <v>59</v>
      </c>
      <c r="I4551" s="34" t="str">
        <f t="shared" si="616"/>
        <v>S</v>
      </c>
      <c r="J4551" s="32">
        <f t="shared" si="615"/>
        <v>4</v>
      </c>
      <c r="K4551" s="35" t="s">
        <v>46</v>
      </c>
      <c r="L4551" s="32" t="s">
        <v>770</v>
      </c>
      <c r="M4551" s="32" t="s">
        <v>544</v>
      </c>
      <c r="N4551" s="59" t="s">
        <v>549</v>
      </c>
      <c r="O4551" s="61" t="s">
        <v>554</v>
      </c>
      <c r="T4551" s="6"/>
    </row>
    <row r="4552" spans="2:26" x14ac:dyDescent="0.25">
      <c r="B4552" s="36" t="s">
        <v>227</v>
      </c>
      <c r="C4552" s="37" t="s">
        <v>227</v>
      </c>
      <c r="D4552" s="37" t="s">
        <v>226</v>
      </c>
      <c r="E4552" s="37" t="s">
        <v>185</v>
      </c>
      <c r="F4552" s="37" t="s">
        <v>191</v>
      </c>
      <c r="G4552" s="38" t="str">
        <f t="shared" si="614"/>
        <v>4.4.96.92.99</v>
      </c>
      <c r="H4552" s="23" t="s">
        <v>62</v>
      </c>
      <c r="I4552" s="38" t="str">
        <f t="shared" si="616"/>
        <v>A</v>
      </c>
      <c r="J4552" s="38">
        <f t="shared" si="615"/>
        <v>5</v>
      </c>
      <c r="K4552" s="39" t="s">
        <v>47</v>
      </c>
      <c r="L4552" s="38" t="s">
        <v>770</v>
      </c>
      <c r="M4552" s="38" t="s">
        <v>545</v>
      </c>
      <c r="N4552" s="59" t="s">
        <v>549</v>
      </c>
      <c r="O4552" s="62" t="s">
        <v>554</v>
      </c>
      <c r="T4552" s="6"/>
    </row>
    <row r="4553" spans="2:26" x14ac:dyDescent="0.25">
      <c r="B4553" s="30" t="s">
        <v>227</v>
      </c>
      <c r="C4553" s="31" t="s">
        <v>227</v>
      </c>
      <c r="D4553" s="31" t="s">
        <v>226</v>
      </c>
      <c r="E4553" s="31" t="s">
        <v>223</v>
      </c>
      <c r="F4553" s="31" t="s">
        <v>186</v>
      </c>
      <c r="G4553" s="32" t="str">
        <f t="shared" ref="G4553:G4616" si="617">B4553&amp;"."&amp;C4553&amp;"."&amp;D4553&amp;"."&amp;E4553&amp;"."&amp;F4553</f>
        <v>4.4.96.93.00</v>
      </c>
      <c r="H4553" s="41" t="s">
        <v>9</v>
      </c>
      <c r="I4553" s="34" t="str">
        <f t="shared" si="616"/>
        <v>S</v>
      </c>
      <c r="J4553" s="32">
        <f t="shared" ref="J4553:J4616" si="618">IF( (VALUE(F4553) &gt; 0), 5,IF( (VALUE(E4553) &gt; 0), 4,IF( (VALUE(D4553) &gt; 0), 3,IF( (VALUE(C4553) &gt; 0), 2,1))))</f>
        <v>4</v>
      </c>
      <c r="K4553" s="35" t="s">
        <v>46</v>
      </c>
      <c r="L4553" s="32" t="s">
        <v>770</v>
      </c>
      <c r="M4553" s="32" t="s">
        <v>544</v>
      </c>
      <c r="N4553" s="59" t="s">
        <v>549</v>
      </c>
      <c r="O4553" s="61" t="s">
        <v>554</v>
      </c>
      <c r="T4553" s="6"/>
    </row>
    <row r="4554" spans="2:26" x14ac:dyDescent="0.25">
      <c r="B4554" s="36" t="s">
        <v>227</v>
      </c>
      <c r="C4554" s="37" t="s">
        <v>227</v>
      </c>
      <c r="D4554" s="37" t="s">
        <v>226</v>
      </c>
      <c r="E4554" s="37" t="s">
        <v>223</v>
      </c>
      <c r="F4554" s="37" t="s">
        <v>173</v>
      </c>
      <c r="G4554" s="38" t="str">
        <f t="shared" si="617"/>
        <v>4.4.96.93.01</v>
      </c>
      <c r="H4554" s="23" t="s">
        <v>505</v>
      </c>
      <c r="I4554" s="38" t="str">
        <f t="shared" si="616"/>
        <v>A</v>
      </c>
      <c r="J4554" s="38">
        <f t="shared" si="618"/>
        <v>5</v>
      </c>
      <c r="K4554" s="39" t="s">
        <v>47</v>
      </c>
      <c r="L4554" s="38" t="s">
        <v>770</v>
      </c>
      <c r="M4554" s="38" t="s">
        <v>545</v>
      </c>
      <c r="N4554" s="59" t="s">
        <v>549</v>
      </c>
      <c r="O4554" s="62" t="s">
        <v>554</v>
      </c>
      <c r="T4554" s="6"/>
    </row>
    <row r="4555" spans="2:26" x14ac:dyDescent="0.25">
      <c r="B4555" s="36" t="s">
        <v>227</v>
      </c>
      <c r="C4555" s="37" t="s">
        <v>227</v>
      </c>
      <c r="D4555" s="37" t="s">
        <v>226</v>
      </c>
      <c r="E4555" s="37" t="s">
        <v>223</v>
      </c>
      <c r="F4555" s="37" t="s">
        <v>138</v>
      </c>
      <c r="G4555" s="38" t="str">
        <f t="shared" si="617"/>
        <v>4.4.96.93.02</v>
      </c>
      <c r="H4555" s="23" t="s">
        <v>506</v>
      </c>
      <c r="I4555" s="38" t="str">
        <f t="shared" si="616"/>
        <v>A</v>
      </c>
      <c r="J4555" s="38">
        <f t="shared" si="618"/>
        <v>5</v>
      </c>
      <c r="K4555" s="39" t="s">
        <v>47</v>
      </c>
      <c r="L4555" s="38" t="s">
        <v>770</v>
      </c>
      <c r="M4555" s="38" t="s">
        <v>545</v>
      </c>
      <c r="N4555" s="59" t="s">
        <v>549</v>
      </c>
      <c r="O4555" s="62" t="s">
        <v>554</v>
      </c>
      <c r="T4555" s="6"/>
    </row>
    <row r="4556" spans="2:26" x14ac:dyDescent="0.25">
      <c r="B4556" s="36" t="s">
        <v>227</v>
      </c>
      <c r="C4556" s="37" t="s">
        <v>227</v>
      </c>
      <c r="D4556" s="37" t="s">
        <v>226</v>
      </c>
      <c r="E4556" s="37" t="s">
        <v>223</v>
      </c>
      <c r="F4556" s="37" t="s">
        <v>191</v>
      </c>
      <c r="G4556" s="38" t="str">
        <f t="shared" si="617"/>
        <v>4.4.96.93.99</v>
      </c>
      <c r="H4556" s="23" t="s">
        <v>509</v>
      </c>
      <c r="I4556" s="38" t="str">
        <f t="shared" si="616"/>
        <v>A</v>
      </c>
      <c r="J4556" s="38">
        <f t="shared" si="618"/>
        <v>5</v>
      </c>
      <c r="K4556" s="39" t="s">
        <v>47</v>
      </c>
      <c r="L4556" s="38" t="s">
        <v>770</v>
      </c>
      <c r="M4556" s="38" t="s">
        <v>545</v>
      </c>
      <c r="N4556" s="59" t="s">
        <v>549</v>
      </c>
      <c r="O4556" s="62" t="s">
        <v>554</v>
      </c>
      <c r="T4556" s="6"/>
    </row>
    <row r="4557" spans="2:26" s="3" customFormat="1" x14ac:dyDescent="0.25">
      <c r="B4557" s="30" t="s">
        <v>227</v>
      </c>
      <c r="C4557" s="31" t="s">
        <v>229</v>
      </c>
      <c r="D4557" s="31" t="s">
        <v>186</v>
      </c>
      <c r="E4557" s="31" t="s">
        <v>186</v>
      </c>
      <c r="F4557" s="31" t="s">
        <v>186</v>
      </c>
      <c r="G4557" s="32" t="str">
        <f t="shared" si="617"/>
        <v>4.5.00.00.00</v>
      </c>
      <c r="H4557" s="41" t="s">
        <v>122</v>
      </c>
      <c r="I4557" s="32" t="str">
        <f t="shared" si="616"/>
        <v>S</v>
      </c>
      <c r="J4557" s="32">
        <f t="shared" si="618"/>
        <v>2</v>
      </c>
      <c r="K4557" s="35" t="s">
        <v>39</v>
      </c>
      <c r="L4557" s="38" t="s">
        <v>770</v>
      </c>
      <c r="M4557" s="32" t="s">
        <v>544</v>
      </c>
      <c r="N4557" s="59" t="s">
        <v>549</v>
      </c>
      <c r="O4557" s="61" t="s">
        <v>554</v>
      </c>
      <c r="Q4557" s="2" t="str">
        <f>B4557&amp;"."&amp;C4557&amp;"."&amp;D4557&amp;"."&amp;E4557&amp;"."&amp;F4557</f>
        <v>4.5.00.00.00</v>
      </c>
      <c r="R4557" s="2" t="str">
        <f>SUBSTITUTE(Q4557,".","")</f>
        <v>45000000</v>
      </c>
      <c r="S4557" s="2" t="b">
        <f>R4557=T4557</f>
        <v>1</v>
      </c>
      <c r="T4557" s="6" t="str">
        <f>TRIM(SUBSTITUTE(TEXT(G4557,"00000000"),".",""))</f>
        <v>45000000</v>
      </c>
      <c r="V4557" s="11" t="str">
        <f>IF(IFERROR(SEARCH("Último",K4557),0)&gt;0,"A","S")</f>
        <v>S</v>
      </c>
      <c r="W4557" s="3" t="b">
        <f>V4557=I4557</f>
        <v>1</v>
      </c>
      <c r="Y4557" s="2" t="str">
        <f>G4557&amp;" - "&amp;H4557</f>
        <v>4.5.00.00.00 - INVERSÕES FINANCEIRAS</v>
      </c>
      <c r="Z4557" s="2" t="s">
        <v>549</v>
      </c>
    </row>
    <row r="4558" spans="2:26" s="3" customFormat="1" x14ac:dyDescent="0.25">
      <c r="B4558" s="30" t="s">
        <v>227</v>
      </c>
      <c r="C4558" s="31" t="s">
        <v>229</v>
      </c>
      <c r="D4558" s="31" t="s">
        <v>178</v>
      </c>
      <c r="E4558" s="31" t="s">
        <v>186</v>
      </c>
      <c r="F4558" s="31" t="s">
        <v>186</v>
      </c>
      <c r="G4558" s="32" t="str">
        <f t="shared" si="617"/>
        <v>4.5.20.00.00</v>
      </c>
      <c r="H4558" s="41" t="s">
        <v>40</v>
      </c>
      <c r="I4558" s="32" t="str">
        <f t="shared" si="616"/>
        <v>S</v>
      </c>
      <c r="J4558" s="32">
        <f t="shared" si="618"/>
        <v>3</v>
      </c>
      <c r="K4558" s="35" t="s">
        <v>43</v>
      </c>
      <c r="L4558" s="38" t="s">
        <v>770</v>
      </c>
      <c r="M4558" s="32" t="s">
        <v>544</v>
      </c>
      <c r="N4558" s="59" t="s">
        <v>549</v>
      </c>
      <c r="O4558" s="61" t="s">
        <v>554</v>
      </c>
      <c r="Q4558" s="2"/>
      <c r="R4558" s="2"/>
      <c r="S4558" s="2"/>
      <c r="T4558" s="6"/>
      <c r="V4558" s="11"/>
      <c r="Y4558" s="2"/>
      <c r="Z4558" s="2"/>
    </row>
    <row r="4559" spans="2:26" s="3" customFormat="1" x14ac:dyDescent="0.25">
      <c r="B4559" s="30" t="s">
        <v>227</v>
      </c>
      <c r="C4559" s="31" t="s">
        <v>229</v>
      </c>
      <c r="D4559" s="31" t="s">
        <v>178</v>
      </c>
      <c r="E4559" s="31" t="s">
        <v>163</v>
      </c>
      <c r="F4559" s="31" t="s">
        <v>186</v>
      </c>
      <c r="G4559" s="32" t="str">
        <f t="shared" si="617"/>
        <v>4.5.20.41.00</v>
      </c>
      <c r="H4559" s="41" t="s">
        <v>28</v>
      </c>
      <c r="I4559" s="34" t="str">
        <f t="shared" si="616"/>
        <v>S</v>
      </c>
      <c r="J4559" s="32">
        <f t="shared" si="618"/>
        <v>4</v>
      </c>
      <c r="K4559" s="35" t="s">
        <v>46</v>
      </c>
      <c r="L4559" s="32" t="s">
        <v>770</v>
      </c>
      <c r="M4559" s="32" t="s">
        <v>545</v>
      </c>
      <c r="N4559" s="59" t="s">
        <v>549</v>
      </c>
      <c r="O4559" s="61" t="s">
        <v>554</v>
      </c>
      <c r="Q4559" s="2"/>
      <c r="R4559" s="2"/>
      <c r="S4559" s="2"/>
      <c r="T4559" s="6"/>
      <c r="V4559" s="11"/>
      <c r="Y4559" s="2"/>
      <c r="Z4559" s="2"/>
    </row>
    <row r="4560" spans="2:26" s="3" customFormat="1" x14ac:dyDescent="0.25">
      <c r="B4560" s="36" t="s">
        <v>227</v>
      </c>
      <c r="C4560" s="37" t="s">
        <v>229</v>
      </c>
      <c r="D4560" s="37" t="s">
        <v>178</v>
      </c>
      <c r="E4560" s="37" t="s">
        <v>163</v>
      </c>
      <c r="F4560" s="37" t="s">
        <v>173</v>
      </c>
      <c r="G4560" s="38" t="str">
        <f t="shared" si="617"/>
        <v>4.5.20.41.01</v>
      </c>
      <c r="H4560" s="45" t="s">
        <v>555</v>
      </c>
      <c r="I4560" s="38" t="str">
        <f t="shared" si="616"/>
        <v>A</v>
      </c>
      <c r="J4560" s="38">
        <f t="shared" si="618"/>
        <v>5</v>
      </c>
      <c r="K4560" s="39" t="s">
        <v>47</v>
      </c>
      <c r="L4560" s="38" t="s">
        <v>770</v>
      </c>
      <c r="M4560" s="38" t="s">
        <v>545</v>
      </c>
      <c r="N4560" s="59" t="s">
        <v>549</v>
      </c>
      <c r="O4560" s="62" t="s">
        <v>554</v>
      </c>
      <c r="Q4560" s="2"/>
      <c r="R4560" s="2"/>
      <c r="S4560" s="2"/>
      <c r="T4560" s="6"/>
      <c r="V4560" s="11"/>
      <c r="Y4560" s="2"/>
      <c r="Z4560" s="2"/>
    </row>
    <row r="4561" spans="2:26" s="3" customFormat="1" x14ac:dyDescent="0.25">
      <c r="B4561" s="36" t="s">
        <v>227</v>
      </c>
      <c r="C4561" s="37" t="s">
        <v>229</v>
      </c>
      <c r="D4561" s="37" t="s">
        <v>178</v>
      </c>
      <c r="E4561" s="37" t="s">
        <v>163</v>
      </c>
      <c r="F4561" s="37" t="s">
        <v>138</v>
      </c>
      <c r="G4561" s="38" t="str">
        <f t="shared" si="617"/>
        <v>4.5.20.41.02</v>
      </c>
      <c r="H4561" s="45" t="s">
        <v>556</v>
      </c>
      <c r="I4561" s="38" t="str">
        <f t="shared" si="616"/>
        <v>A</v>
      </c>
      <c r="J4561" s="38">
        <f t="shared" si="618"/>
        <v>5</v>
      </c>
      <c r="K4561" s="39" t="s">
        <v>47</v>
      </c>
      <c r="L4561" s="38" t="s">
        <v>770</v>
      </c>
      <c r="M4561" s="38" t="s">
        <v>545</v>
      </c>
      <c r="N4561" s="59" t="s">
        <v>549</v>
      </c>
      <c r="O4561" s="62" t="s">
        <v>554</v>
      </c>
      <c r="Q4561" s="2"/>
      <c r="R4561" s="2"/>
      <c r="S4561" s="2"/>
      <c r="T4561" s="6"/>
      <c r="V4561" s="11"/>
      <c r="Y4561" s="2"/>
      <c r="Z4561" s="2"/>
    </row>
    <row r="4562" spans="2:26" s="3" customFormat="1" x14ac:dyDescent="0.25">
      <c r="B4562" s="36" t="s">
        <v>227</v>
      </c>
      <c r="C4562" s="37" t="s">
        <v>229</v>
      </c>
      <c r="D4562" s="37" t="s">
        <v>178</v>
      </c>
      <c r="E4562" s="37" t="s">
        <v>163</v>
      </c>
      <c r="F4562" s="37" t="s">
        <v>191</v>
      </c>
      <c r="G4562" s="38" t="str">
        <f t="shared" si="617"/>
        <v>4.5.20.41.99</v>
      </c>
      <c r="H4562" s="45" t="s">
        <v>557</v>
      </c>
      <c r="I4562" s="38" t="str">
        <f t="shared" si="616"/>
        <v>A</v>
      </c>
      <c r="J4562" s="38">
        <f t="shared" si="618"/>
        <v>5</v>
      </c>
      <c r="K4562" s="39" t="s">
        <v>47</v>
      </c>
      <c r="L4562" s="38" t="s">
        <v>770</v>
      </c>
      <c r="M4562" s="38" t="s">
        <v>545</v>
      </c>
      <c r="N4562" s="59" t="s">
        <v>549</v>
      </c>
      <c r="O4562" s="62" t="s">
        <v>554</v>
      </c>
      <c r="Q4562" s="2"/>
      <c r="R4562" s="2"/>
      <c r="S4562" s="2"/>
      <c r="T4562" s="6"/>
      <c r="V4562" s="11"/>
      <c r="Y4562" s="2"/>
      <c r="Z4562" s="2"/>
    </row>
    <row r="4563" spans="2:26" s="3" customFormat="1" x14ac:dyDescent="0.25">
      <c r="B4563" s="30" t="s">
        <v>227</v>
      </c>
      <c r="C4563" s="31" t="s">
        <v>229</v>
      </c>
      <c r="D4563" s="31" t="s">
        <v>178</v>
      </c>
      <c r="E4563" s="31" t="s">
        <v>164</v>
      </c>
      <c r="F4563" s="31" t="s">
        <v>186</v>
      </c>
      <c r="G4563" s="32" t="str">
        <f t="shared" si="617"/>
        <v>4.5.20.42.00</v>
      </c>
      <c r="H4563" s="41" t="s">
        <v>29</v>
      </c>
      <c r="I4563" s="34" t="str">
        <f t="shared" si="616"/>
        <v>S</v>
      </c>
      <c r="J4563" s="32">
        <f t="shared" si="618"/>
        <v>4</v>
      </c>
      <c r="K4563" s="35" t="s">
        <v>46</v>
      </c>
      <c r="L4563" s="32" t="s">
        <v>770</v>
      </c>
      <c r="M4563" s="32" t="s">
        <v>545</v>
      </c>
      <c r="N4563" s="59" t="s">
        <v>549</v>
      </c>
      <c r="O4563" s="61" t="s">
        <v>554</v>
      </c>
      <c r="Q4563" s="2"/>
      <c r="R4563" s="2"/>
      <c r="S4563" s="2"/>
      <c r="T4563" s="6"/>
      <c r="V4563" s="11"/>
      <c r="Y4563" s="2"/>
      <c r="Z4563" s="2"/>
    </row>
    <row r="4564" spans="2:26" s="3" customFormat="1" x14ac:dyDescent="0.25">
      <c r="B4564" s="36" t="s">
        <v>227</v>
      </c>
      <c r="C4564" s="37" t="s">
        <v>229</v>
      </c>
      <c r="D4564" s="37" t="s">
        <v>178</v>
      </c>
      <c r="E4564" s="37" t="s">
        <v>164</v>
      </c>
      <c r="F4564" s="37" t="s">
        <v>191</v>
      </c>
      <c r="G4564" s="38" t="str">
        <f t="shared" si="617"/>
        <v>4.5.20.42.99</v>
      </c>
      <c r="H4564" s="23" t="s">
        <v>713</v>
      </c>
      <c r="I4564" s="38" t="str">
        <f t="shared" si="616"/>
        <v>A</v>
      </c>
      <c r="J4564" s="38">
        <f t="shared" si="618"/>
        <v>5</v>
      </c>
      <c r="K4564" s="39" t="s">
        <v>47</v>
      </c>
      <c r="L4564" s="38" t="s">
        <v>770</v>
      </c>
      <c r="M4564" s="38" t="s">
        <v>545</v>
      </c>
      <c r="N4564" s="59" t="s">
        <v>549</v>
      </c>
      <c r="O4564" s="62" t="s">
        <v>554</v>
      </c>
      <c r="Q4564" s="2"/>
      <c r="R4564" s="2"/>
      <c r="S4564" s="2"/>
      <c r="T4564" s="6"/>
      <c r="V4564" s="11"/>
      <c r="Y4564" s="2"/>
      <c r="Z4564" s="2"/>
    </row>
    <row r="4565" spans="2:26" s="3" customFormat="1" x14ac:dyDescent="0.25">
      <c r="B4565" s="30" t="s">
        <v>227</v>
      </c>
      <c r="C4565" s="31" t="s">
        <v>229</v>
      </c>
      <c r="D4565" s="31" t="s">
        <v>180</v>
      </c>
      <c r="E4565" s="31" t="s">
        <v>186</v>
      </c>
      <c r="F4565" s="31" t="s">
        <v>186</v>
      </c>
      <c r="G4565" s="32" t="str">
        <f t="shared" si="617"/>
        <v>4.5.22.00.00</v>
      </c>
      <c r="H4565" s="41" t="s">
        <v>473</v>
      </c>
      <c r="I4565" s="32" t="str">
        <f t="shared" si="616"/>
        <v>S</v>
      </c>
      <c r="J4565" s="32">
        <f t="shared" si="618"/>
        <v>3</v>
      </c>
      <c r="K4565" s="35" t="s">
        <v>43</v>
      </c>
      <c r="L4565" s="38" t="s">
        <v>770</v>
      </c>
      <c r="M4565" s="32" t="s">
        <v>544</v>
      </c>
      <c r="N4565" s="59" t="s">
        <v>549</v>
      </c>
      <c r="O4565" s="61" t="s">
        <v>554</v>
      </c>
      <c r="Q4565" s="2"/>
      <c r="R4565" s="2"/>
      <c r="S4565" s="2"/>
      <c r="T4565" s="6"/>
      <c r="V4565" s="11"/>
      <c r="Y4565" s="2"/>
      <c r="Z4565" s="2"/>
    </row>
    <row r="4566" spans="2:26" s="3" customFormat="1" ht="30" customHeight="1" x14ac:dyDescent="0.25">
      <c r="B4566" s="83" t="s">
        <v>227</v>
      </c>
      <c r="C4566" s="84" t="s">
        <v>229</v>
      </c>
      <c r="D4566" s="84" t="s">
        <v>180</v>
      </c>
      <c r="E4566" s="84" t="s">
        <v>163</v>
      </c>
      <c r="F4566" s="84" t="s">
        <v>186</v>
      </c>
      <c r="G4566" s="85" t="str">
        <f t="shared" si="617"/>
        <v>4.5.22.41.00</v>
      </c>
      <c r="H4566" s="90" t="s">
        <v>28</v>
      </c>
      <c r="I4566" s="87" t="str">
        <f t="shared" si="616"/>
        <v>S</v>
      </c>
      <c r="J4566" s="85">
        <f t="shared" si="618"/>
        <v>4</v>
      </c>
      <c r="K4566" s="88" t="s">
        <v>46</v>
      </c>
      <c r="L4566" s="85" t="s">
        <v>773</v>
      </c>
      <c r="M4566" s="85" t="s">
        <v>545</v>
      </c>
      <c r="N4566" s="59" t="s">
        <v>813</v>
      </c>
      <c r="O4566" s="61" t="s">
        <v>805</v>
      </c>
      <c r="Q4566" s="2"/>
      <c r="R4566" s="2"/>
      <c r="S4566" s="2"/>
      <c r="T4566" s="6"/>
      <c r="V4566" s="11"/>
      <c r="Y4566" s="2"/>
      <c r="Z4566" s="2"/>
    </row>
    <row r="4567" spans="2:26" s="3" customFormat="1" ht="30" customHeight="1" x14ac:dyDescent="0.25">
      <c r="B4567" s="77" t="s">
        <v>227</v>
      </c>
      <c r="C4567" s="78" t="s">
        <v>229</v>
      </c>
      <c r="D4567" s="78" t="s">
        <v>180</v>
      </c>
      <c r="E4567" s="78" t="s">
        <v>163</v>
      </c>
      <c r="F4567" s="78" t="s">
        <v>173</v>
      </c>
      <c r="G4567" s="79" t="str">
        <f t="shared" si="617"/>
        <v>4.5.22.41.01</v>
      </c>
      <c r="H4567" s="89" t="s">
        <v>555</v>
      </c>
      <c r="I4567" s="79" t="str">
        <f t="shared" si="616"/>
        <v>A</v>
      </c>
      <c r="J4567" s="79">
        <f t="shared" si="618"/>
        <v>5</v>
      </c>
      <c r="K4567" s="82" t="s">
        <v>47</v>
      </c>
      <c r="L4567" s="79" t="s">
        <v>773</v>
      </c>
      <c r="M4567" s="79" t="s">
        <v>545</v>
      </c>
      <c r="N4567" s="67" t="s">
        <v>813</v>
      </c>
      <c r="O4567" s="62" t="s">
        <v>805</v>
      </c>
      <c r="Q4567" s="2"/>
      <c r="R4567" s="2"/>
      <c r="S4567" s="2"/>
      <c r="T4567" s="6"/>
      <c r="V4567" s="11"/>
      <c r="Y4567" s="2"/>
      <c r="Z4567" s="2"/>
    </row>
    <row r="4568" spans="2:26" s="3" customFormat="1" ht="30" customHeight="1" x14ac:dyDescent="0.25">
      <c r="B4568" s="77" t="s">
        <v>227</v>
      </c>
      <c r="C4568" s="78" t="s">
        <v>229</v>
      </c>
      <c r="D4568" s="78" t="s">
        <v>180</v>
      </c>
      <c r="E4568" s="78" t="s">
        <v>163</v>
      </c>
      <c r="F4568" s="78" t="s">
        <v>138</v>
      </c>
      <c r="G4568" s="79" t="str">
        <f t="shared" si="617"/>
        <v>4.5.22.41.02</v>
      </c>
      <c r="H4568" s="89" t="s">
        <v>556</v>
      </c>
      <c r="I4568" s="79" t="str">
        <f t="shared" ref="I4568:I4631" si="619">IF(J4568&lt;J4569,"S","A")</f>
        <v>A</v>
      </c>
      <c r="J4568" s="79">
        <f t="shared" si="618"/>
        <v>5</v>
      </c>
      <c r="K4568" s="82" t="s">
        <v>47</v>
      </c>
      <c r="L4568" s="79" t="s">
        <v>773</v>
      </c>
      <c r="M4568" s="79" t="s">
        <v>545</v>
      </c>
      <c r="N4568" s="67" t="s">
        <v>813</v>
      </c>
      <c r="O4568" s="62" t="s">
        <v>805</v>
      </c>
      <c r="Q4568" s="2"/>
      <c r="R4568" s="2"/>
      <c r="S4568" s="2"/>
      <c r="T4568" s="6"/>
      <c r="V4568" s="11"/>
      <c r="Y4568" s="2"/>
      <c r="Z4568" s="2"/>
    </row>
    <row r="4569" spans="2:26" s="3" customFormat="1" ht="30" customHeight="1" x14ac:dyDescent="0.25">
      <c r="B4569" s="77" t="s">
        <v>227</v>
      </c>
      <c r="C4569" s="78" t="s">
        <v>229</v>
      </c>
      <c r="D4569" s="78" t="s">
        <v>180</v>
      </c>
      <c r="E4569" s="78" t="s">
        <v>163</v>
      </c>
      <c r="F4569" s="78" t="s">
        <v>191</v>
      </c>
      <c r="G4569" s="79" t="str">
        <f t="shared" si="617"/>
        <v>4.5.22.41.99</v>
      </c>
      <c r="H4569" s="89" t="s">
        <v>557</v>
      </c>
      <c r="I4569" s="79" t="str">
        <f t="shared" si="619"/>
        <v>A</v>
      </c>
      <c r="J4569" s="79">
        <f t="shared" si="618"/>
        <v>5</v>
      </c>
      <c r="K4569" s="82" t="s">
        <v>47</v>
      </c>
      <c r="L4569" s="79" t="s">
        <v>773</v>
      </c>
      <c r="M4569" s="79" t="s">
        <v>545</v>
      </c>
      <c r="N4569" s="67" t="s">
        <v>813</v>
      </c>
      <c r="O4569" s="62" t="s">
        <v>805</v>
      </c>
      <c r="Q4569" s="2"/>
      <c r="R4569" s="2"/>
      <c r="S4569" s="2"/>
      <c r="T4569" s="6"/>
      <c r="V4569" s="11"/>
      <c r="Y4569" s="2"/>
      <c r="Z4569" s="2"/>
    </row>
    <row r="4570" spans="2:26" s="3" customFormat="1" ht="30" customHeight="1" x14ac:dyDescent="0.25">
      <c r="B4570" s="83" t="s">
        <v>227</v>
      </c>
      <c r="C4570" s="84" t="s">
        <v>229</v>
      </c>
      <c r="D4570" s="84" t="s">
        <v>180</v>
      </c>
      <c r="E4570" s="84" t="s">
        <v>164</v>
      </c>
      <c r="F4570" s="84" t="s">
        <v>186</v>
      </c>
      <c r="G4570" s="85" t="str">
        <f t="shared" si="617"/>
        <v>4.5.22.42.00</v>
      </c>
      <c r="H4570" s="90" t="s">
        <v>29</v>
      </c>
      <c r="I4570" s="87" t="str">
        <f t="shared" si="619"/>
        <v>S</v>
      </c>
      <c r="J4570" s="85">
        <f t="shared" si="618"/>
        <v>4</v>
      </c>
      <c r="K4570" s="88" t="s">
        <v>46</v>
      </c>
      <c r="L4570" s="85" t="s">
        <v>773</v>
      </c>
      <c r="M4570" s="85" t="s">
        <v>545</v>
      </c>
      <c r="N4570" s="59" t="s">
        <v>813</v>
      </c>
      <c r="O4570" s="61" t="s">
        <v>805</v>
      </c>
      <c r="Q4570" s="2"/>
      <c r="R4570" s="2"/>
      <c r="S4570" s="2"/>
      <c r="T4570" s="6"/>
      <c r="V4570" s="11"/>
      <c r="Y4570" s="2"/>
      <c r="Z4570" s="2"/>
    </row>
    <row r="4571" spans="2:26" s="3" customFormat="1" ht="30" customHeight="1" x14ac:dyDescent="0.25">
      <c r="B4571" s="77" t="s">
        <v>227</v>
      </c>
      <c r="C4571" s="78" t="s">
        <v>229</v>
      </c>
      <c r="D4571" s="78" t="s">
        <v>180</v>
      </c>
      <c r="E4571" s="78" t="s">
        <v>164</v>
      </c>
      <c r="F4571" s="78" t="s">
        <v>191</v>
      </c>
      <c r="G4571" s="79" t="str">
        <f t="shared" si="617"/>
        <v>4.5.22.42.99</v>
      </c>
      <c r="H4571" s="80" t="s">
        <v>713</v>
      </c>
      <c r="I4571" s="79" t="str">
        <f t="shared" si="619"/>
        <v>A</v>
      </c>
      <c r="J4571" s="79">
        <f t="shared" si="618"/>
        <v>5</v>
      </c>
      <c r="K4571" s="82" t="s">
        <v>47</v>
      </c>
      <c r="L4571" s="79" t="s">
        <v>773</v>
      </c>
      <c r="M4571" s="79" t="s">
        <v>545</v>
      </c>
      <c r="N4571" s="67" t="s">
        <v>813</v>
      </c>
      <c r="O4571" s="62" t="s">
        <v>805</v>
      </c>
      <c r="Q4571" s="2"/>
      <c r="R4571" s="2"/>
      <c r="S4571" s="2"/>
      <c r="T4571" s="6"/>
      <c r="V4571" s="11"/>
      <c r="Y4571" s="2"/>
      <c r="Z4571" s="2"/>
    </row>
    <row r="4572" spans="2:26" x14ac:dyDescent="0.25">
      <c r="B4572" s="30" t="s">
        <v>227</v>
      </c>
      <c r="C4572" s="31" t="s">
        <v>229</v>
      </c>
      <c r="D4572" s="31" t="s">
        <v>137</v>
      </c>
      <c r="E4572" s="31" t="s">
        <v>186</v>
      </c>
      <c r="F4572" s="31" t="s">
        <v>186</v>
      </c>
      <c r="G4572" s="32" t="str">
        <f t="shared" si="617"/>
        <v>4.5.30.00.00</v>
      </c>
      <c r="H4572" s="41" t="s">
        <v>41</v>
      </c>
      <c r="I4572" s="32" t="str">
        <f t="shared" si="619"/>
        <v>S</v>
      </c>
      <c r="J4572" s="32">
        <f t="shared" si="618"/>
        <v>3</v>
      </c>
      <c r="K4572" s="35" t="s">
        <v>43</v>
      </c>
      <c r="L4572" s="38" t="s">
        <v>770</v>
      </c>
      <c r="M4572" s="32" t="s">
        <v>544</v>
      </c>
      <c r="N4572" s="59" t="s">
        <v>549</v>
      </c>
      <c r="O4572" s="61" t="s">
        <v>554</v>
      </c>
      <c r="Q4572" s="2" t="str">
        <f>B4572&amp;"."&amp;C4572&amp;"."&amp;D4572&amp;"."&amp;E4572&amp;"."&amp;F4572</f>
        <v>4.5.30.00.00</v>
      </c>
      <c r="R4572" s="2" t="str">
        <f>SUBSTITUTE(Q4572,".","")</f>
        <v>45300000</v>
      </c>
      <c r="S4572" s="2" t="b">
        <f>R4572=T4572</f>
        <v>1</v>
      </c>
      <c r="T4572" s="6" t="str">
        <f>TRIM(SUBSTITUTE(TEXT(G4572,"00000000"),".",""))</f>
        <v>45300000</v>
      </c>
      <c r="V4572" s="9" t="str">
        <f>IF(IFERROR(SEARCH("Último",K4572),0)&gt;0,"A","S")</f>
        <v>S</v>
      </c>
      <c r="W4572" s="2" t="b">
        <f>V4572=I4572</f>
        <v>1</v>
      </c>
      <c r="Y4572" s="2" t="str">
        <f>G4572&amp;" - "&amp;H4572</f>
        <v>4.5.30.00.00 - TRANSFERÊNCIAS A ESTADOS E AO DISTRITO FEDERAL</v>
      </c>
      <c r="Z4572" s="2" t="s">
        <v>549</v>
      </c>
    </row>
    <row r="4573" spans="2:26" x14ac:dyDescent="0.25">
      <c r="B4573" s="30" t="s">
        <v>227</v>
      </c>
      <c r="C4573" s="31" t="s">
        <v>229</v>
      </c>
      <c r="D4573" s="31" t="s">
        <v>137</v>
      </c>
      <c r="E4573" s="31" t="s">
        <v>163</v>
      </c>
      <c r="F4573" s="31" t="s">
        <v>186</v>
      </c>
      <c r="G4573" s="32" t="str">
        <f t="shared" si="617"/>
        <v>4.5.30.41.00</v>
      </c>
      <c r="H4573" s="41" t="s">
        <v>28</v>
      </c>
      <c r="I4573" s="34" t="str">
        <f t="shared" si="619"/>
        <v>S</v>
      </c>
      <c r="J4573" s="32">
        <f t="shared" si="618"/>
        <v>4</v>
      </c>
      <c r="K4573" s="35" t="s">
        <v>46</v>
      </c>
      <c r="L4573" s="32" t="s">
        <v>770</v>
      </c>
      <c r="M4573" s="32" t="s">
        <v>544</v>
      </c>
      <c r="N4573" s="59" t="s">
        <v>549</v>
      </c>
      <c r="O4573" s="61" t="s">
        <v>554</v>
      </c>
      <c r="Q4573" s="2" t="str">
        <f>B4573&amp;"."&amp;C4573&amp;"."&amp;D4573&amp;"."&amp;E4573&amp;"."&amp;F4573</f>
        <v>4.5.30.41.00</v>
      </c>
      <c r="R4573" s="2" t="str">
        <f>SUBSTITUTE(Q4573,".","")</f>
        <v>45304100</v>
      </c>
      <c r="S4573" s="2" t="b">
        <f>R4573=T4573</f>
        <v>1</v>
      </c>
      <c r="T4573" s="6" t="str">
        <f>TRIM(SUBSTITUTE(TEXT(G4573,"00000000"),".",""))</f>
        <v>45304100</v>
      </c>
      <c r="V4573" s="9" t="str">
        <f>IF(IFERROR(SEARCH("Último",K4573),0)&gt;0,"A","S")</f>
        <v>S</v>
      </c>
      <c r="W4573" s="2" t="b">
        <f>V4573=I4573</f>
        <v>1</v>
      </c>
      <c r="Y4573" s="2" t="str">
        <f>G4573&amp;" - "&amp;H4573</f>
        <v>4.5.30.41.00 - CONTRIBUIÇÕES</v>
      </c>
      <c r="Z4573" s="2" t="s">
        <v>549</v>
      </c>
    </row>
    <row r="4574" spans="2:26" x14ac:dyDescent="0.25">
      <c r="B4574" s="36" t="s">
        <v>227</v>
      </c>
      <c r="C4574" s="37" t="s">
        <v>229</v>
      </c>
      <c r="D4574" s="37" t="s">
        <v>137</v>
      </c>
      <c r="E4574" s="37" t="s">
        <v>163</v>
      </c>
      <c r="F4574" s="37" t="s">
        <v>173</v>
      </c>
      <c r="G4574" s="38" t="str">
        <f t="shared" si="617"/>
        <v>4.5.30.41.01</v>
      </c>
      <c r="H4574" s="45" t="s">
        <v>555</v>
      </c>
      <c r="I4574" s="38" t="str">
        <f t="shared" si="619"/>
        <v>A</v>
      </c>
      <c r="J4574" s="38">
        <f t="shared" si="618"/>
        <v>5</v>
      </c>
      <c r="K4574" s="39" t="s">
        <v>47</v>
      </c>
      <c r="L4574" s="38" t="s">
        <v>770</v>
      </c>
      <c r="M4574" s="38" t="s">
        <v>545</v>
      </c>
      <c r="N4574" s="59" t="s">
        <v>549</v>
      </c>
      <c r="O4574" s="62" t="s">
        <v>554</v>
      </c>
      <c r="T4574" s="6"/>
    </row>
    <row r="4575" spans="2:26" x14ac:dyDescent="0.25">
      <c r="B4575" s="36" t="s">
        <v>227</v>
      </c>
      <c r="C4575" s="37" t="s">
        <v>229</v>
      </c>
      <c r="D4575" s="37" t="s">
        <v>137</v>
      </c>
      <c r="E4575" s="37" t="s">
        <v>163</v>
      </c>
      <c r="F4575" s="37" t="s">
        <v>138</v>
      </c>
      <c r="G4575" s="38" t="str">
        <f t="shared" si="617"/>
        <v>4.5.30.41.02</v>
      </c>
      <c r="H4575" s="45" t="s">
        <v>556</v>
      </c>
      <c r="I4575" s="38" t="str">
        <f t="shared" si="619"/>
        <v>A</v>
      </c>
      <c r="J4575" s="38">
        <f t="shared" si="618"/>
        <v>5</v>
      </c>
      <c r="K4575" s="39" t="s">
        <v>47</v>
      </c>
      <c r="L4575" s="38" t="s">
        <v>770</v>
      </c>
      <c r="M4575" s="38" t="s">
        <v>545</v>
      </c>
      <c r="N4575" s="59" t="s">
        <v>549</v>
      </c>
      <c r="O4575" s="62" t="s">
        <v>554</v>
      </c>
      <c r="T4575" s="6"/>
    </row>
    <row r="4576" spans="2:26" x14ac:dyDescent="0.25">
      <c r="B4576" s="36" t="s">
        <v>227</v>
      </c>
      <c r="C4576" s="37" t="s">
        <v>229</v>
      </c>
      <c r="D4576" s="37" t="s">
        <v>137</v>
      </c>
      <c r="E4576" s="37" t="s">
        <v>163</v>
      </c>
      <c r="F4576" s="37" t="s">
        <v>191</v>
      </c>
      <c r="G4576" s="38" t="str">
        <f t="shared" si="617"/>
        <v>4.5.30.41.99</v>
      </c>
      <c r="H4576" s="45" t="s">
        <v>557</v>
      </c>
      <c r="I4576" s="38" t="str">
        <f t="shared" si="619"/>
        <v>A</v>
      </c>
      <c r="J4576" s="38">
        <f t="shared" si="618"/>
        <v>5</v>
      </c>
      <c r="K4576" s="39" t="s">
        <v>47</v>
      </c>
      <c r="L4576" s="38" t="s">
        <v>770</v>
      </c>
      <c r="M4576" s="38" t="s">
        <v>545</v>
      </c>
      <c r="N4576" s="59" t="s">
        <v>549</v>
      </c>
      <c r="O4576" s="62" t="s">
        <v>554</v>
      </c>
      <c r="T4576" s="6"/>
    </row>
    <row r="4577" spans="2:26" x14ac:dyDescent="0.25">
      <c r="B4577" s="30" t="s">
        <v>227</v>
      </c>
      <c r="C4577" s="31" t="s">
        <v>229</v>
      </c>
      <c r="D4577" s="31" t="s">
        <v>137</v>
      </c>
      <c r="E4577" s="31" t="s">
        <v>164</v>
      </c>
      <c r="F4577" s="31" t="s">
        <v>186</v>
      </c>
      <c r="G4577" s="32" t="str">
        <f t="shared" si="617"/>
        <v>4.5.30.42.00</v>
      </c>
      <c r="H4577" s="41" t="s">
        <v>29</v>
      </c>
      <c r="I4577" s="34" t="str">
        <f t="shared" si="619"/>
        <v>S</v>
      </c>
      <c r="J4577" s="32">
        <f t="shared" si="618"/>
        <v>4</v>
      </c>
      <c r="K4577" s="35" t="s">
        <v>46</v>
      </c>
      <c r="L4577" s="32" t="s">
        <v>770</v>
      </c>
      <c r="M4577" s="32" t="s">
        <v>544</v>
      </c>
      <c r="N4577" s="59" t="s">
        <v>549</v>
      </c>
      <c r="O4577" s="61" t="s">
        <v>554</v>
      </c>
      <c r="Q4577" s="2" t="str">
        <f>B4577&amp;"."&amp;C4577&amp;"."&amp;D4577&amp;"."&amp;E4577&amp;"."&amp;F4577</f>
        <v>4.5.30.42.00</v>
      </c>
      <c r="R4577" s="2" t="str">
        <f>SUBSTITUTE(Q4577,".","")</f>
        <v>45304200</v>
      </c>
      <c r="S4577" s="2" t="b">
        <f>R4577=T4577</f>
        <v>1</v>
      </c>
      <c r="T4577" s="6" t="str">
        <f>TRIM(SUBSTITUTE(TEXT(G4577,"00000000"),".",""))</f>
        <v>45304200</v>
      </c>
      <c r="V4577" s="9" t="str">
        <f>IF(IFERROR(SEARCH("Último",K4577),0)&gt;0,"A","S")</f>
        <v>S</v>
      </c>
      <c r="W4577" s="2" t="b">
        <f>V4577=I4577</f>
        <v>1</v>
      </c>
      <c r="Y4577" s="2" t="str">
        <f>G4577&amp;" - "&amp;H4577</f>
        <v>4.5.30.42.00 - AUXÍLIOS</v>
      </c>
      <c r="Z4577" s="2" t="s">
        <v>549</v>
      </c>
    </row>
    <row r="4578" spans="2:26" x14ac:dyDescent="0.25">
      <c r="B4578" s="36" t="s">
        <v>227</v>
      </c>
      <c r="C4578" s="37" t="s">
        <v>229</v>
      </c>
      <c r="D4578" s="37" t="s">
        <v>137</v>
      </c>
      <c r="E4578" s="37" t="s">
        <v>164</v>
      </c>
      <c r="F4578" s="37" t="s">
        <v>191</v>
      </c>
      <c r="G4578" s="38" t="str">
        <f t="shared" si="617"/>
        <v>4.5.30.42.99</v>
      </c>
      <c r="H4578" s="23" t="s">
        <v>713</v>
      </c>
      <c r="I4578" s="38" t="str">
        <f t="shared" si="619"/>
        <v>A</v>
      </c>
      <c r="J4578" s="38">
        <f t="shared" si="618"/>
        <v>5</v>
      </c>
      <c r="K4578" s="39" t="s">
        <v>47</v>
      </c>
      <c r="L4578" s="38" t="s">
        <v>770</v>
      </c>
      <c r="M4578" s="38" t="s">
        <v>545</v>
      </c>
      <c r="N4578" s="59" t="s">
        <v>549</v>
      </c>
      <c r="O4578" s="62" t="s">
        <v>554</v>
      </c>
      <c r="T4578" s="6"/>
    </row>
    <row r="4579" spans="2:26" x14ac:dyDescent="0.25">
      <c r="B4579" s="30" t="s">
        <v>227</v>
      </c>
      <c r="C4579" s="31" t="s">
        <v>229</v>
      </c>
      <c r="D4579" s="31" t="s">
        <v>137</v>
      </c>
      <c r="E4579" s="31" t="s">
        <v>185</v>
      </c>
      <c r="F4579" s="31" t="s">
        <v>186</v>
      </c>
      <c r="G4579" s="32" t="str">
        <f t="shared" si="617"/>
        <v>4.5.30.92.00</v>
      </c>
      <c r="H4579" s="41" t="s">
        <v>59</v>
      </c>
      <c r="I4579" s="34" t="str">
        <f t="shared" si="619"/>
        <v>S</v>
      </c>
      <c r="J4579" s="32">
        <f t="shared" si="618"/>
        <v>4</v>
      </c>
      <c r="K4579" s="35" t="s">
        <v>46</v>
      </c>
      <c r="L4579" s="32" t="s">
        <v>770</v>
      </c>
      <c r="M4579" s="32" t="s">
        <v>545</v>
      </c>
      <c r="N4579" s="59" t="s">
        <v>549</v>
      </c>
      <c r="O4579" s="61" t="s">
        <v>554</v>
      </c>
      <c r="Q4579" s="2" t="str">
        <f>B4579&amp;"."&amp;C4579&amp;"."&amp;D4579&amp;"."&amp;E4579&amp;"."&amp;F4579</f>
        <v>4.5.30.92.00</v>
      </c>
      <c r="R4579" s="2" t="str">
        <f>SUBSTITUTE(Q4579,".","")</f>
        <v>45309200</v>
      </c>
      <c r="S4579" s="2" t="b">
        <f>R4579=T4579</f>
        <v>1</v>
      </c>
      <c r="T4579" s="6" t="str">
        <f>TRIM(SUBSTITUTE(TEXT(G4579,"00000000"),".",""))</f>
        <v>45309200</v>
      </c>
      <c r="V4579" s="9" t="str">
        <f>IF(IFERROR(SEARCH("Último",K4579),0)&gt;0,"A","S")</f>
        <v>S</v>
      </c>
      <c r="W4579" s="2" t="b">
        <f>V4579=I4579</f>
        <v>1</v>
      </c>
      <c r="Y4579" s="2" t="str">
        <f>G4579&amp;" - "&amp;H4579</f>
        <v>4.5.30.92.00 - DESPESAS DE EXERCÍCIOS ANTERIORES</v>
      </c>
      <c r="Z4579" s="2" t="s">
        <v>549</v>
      </c>
    </row>
    <row r="4580" spans="2:26" x14ac:dyDescent="0.25">
      <c r="B4580" s="36" t="s">
        <v>227</v>
      </c>
      <c r="C4580" s="37" t="s">
        <v>229</v>
      </c>
      <c r="D4580" s="37" t="s">
        <v>137</v>
      </c>
      <c r="E4580" s="37" t="s">
        <v>185</v>
      </c>
      <c r="F4580" s="37" t="s">
        <v>191</v>
      </c>
      <c r="G4580" s="38" t="str">
        <f t="shared" si="617"/>
        <v>4.5.30.92.99</v>
      </c>
      <c r="H4580" s="23" t="s">
        <v>571</v>
      </c>
      <c r="I4580" s="38" t="str">
        <f t="shared" si="619"/>
        <v>A</v>
      </c>
      <c r="J4580" s="38">
        <f t="shared" si="618"/>
        <v>5</v>
      </c>
      <c r="K4580" s="39" t="s">
        <v>47</v>
      </c>
      <c r="L4580" s="38" t="s">
        <v>770</v>
      </c>
      <c r="M4580" s="38" t="s">
        <v>545</v>
      </c>
      <c r="N4580" s="59" t="s">
        <v>549</v>
      </c>
      <c r="O4580" s="62" t="s">
        <v>554</v>
      </c>
      <c r="T4580" s="6"/>
    </row>
    <row r="4581" spans="2:26" x14ac:dyDescent="0.25">
      <c r="B4581" s="30" t="s">
        <v>227</v>
      </c>
      <c r="C4581" s="31" t="s">
        <v>229</v>
      </c>
      <c r="D4581" s="31" t="s">
        <v>150</v>
      </c>
      <c r="E4581" s="31" t="s">
        <v>186</v>
      </c>
      <c r="F4581" s="31" t="s">
        <v>186</v>
      </c>
      <c r="G4581" s="32" t="str">
        <f t="shared" si="617"/>
        <v>4.5.31.00.00</v>
      </c>
      <c r="H4581" s="41" t="s">
        <v>474</v>
      </c>
      <c r="I4581" s="32" t="str">
        <f t="shared" si="619"/>
        <v>S</v>
      </c>
      <c r="J4581" s="32">
        <f t="shared" si="618"/>
        <v>3</v>
      </c>
      <c r="K4581" s="35" t="s">
        <v>43</v>
      </c>
      <c r="L4581" s="38" t="s">
        <v>770</v>
      </c>
      <c r="M4581" s="32" t="s">
        <v>544</v>
      </c>
      <c r="N4581" s="59" t="s">
        <v>549</v>
      </c>
      <c r="O4581" s="61" t="s">
        <v>554</v>
      </c>
      <c r="Q4581" s="2" t="str">
        <f>B4581&amp;"."&amp;C4581&amp;"."&amp;D4581&amp;"."&amp;E4581&amp;"."&amp;F4581</f>
        <v>4.5.31.00.00</v>
      </c>
      <c r="R4581" s="2" t="str">
        <f>SUBSTITUTE(Q4581,".","")</f>
        <v>45310000</v>
      </c>
      <c r="S4581" s="2" t="b">
        <f>R4581=T4581</f>
        <v>1</v>
      </c>
      <c r="T4581" s="6" t="str">
        <f>TRIM(SUBSTITUTE(TEXT(G4581,"00000000"),".",""))</f>
        <v>45310000</v>
      </c>
      <c r="V4581" s="9" t="str">
        <f>IF(IFERROR(SEARCH("Último",K4581),0)&gt;0,"A","S")</f>
        <v>S</v>
      </c>
      <c r="W4581" s="2" t="b">
        <f>V4581=I4581</f>
        <v>1</v>
      </c>
      <c r="Y4581" s="2" t="str">
        <f>G4581&amp;" - "&amp;H4581</f>
        <v>4.5.31.00.00 - TRANSFERÊNCIAS A ESTADOS E AO DISTRITO FEDERAL - FUNDO A FUNDO</v>
      </c>
      <c r="Z4581" s="2" t="s">
        <v>549</v>
      </c>
    </row>
    <row r="4582" spans="2:26" x14ac:dyDescent="0.25">
      <c r="B4582" s="30" t="s">
        <v>227</v>
      </c>
      <c r="C4582" s="31" t="s">
        <v>229</v>
      </c>
      <c r="D4582" s="31" t="s">
        <v>150</v>
      </c>
      <c r="E4582" s="31" t="s">
        <v>163</v>
      </c>
      <c r="F4582" s="31" t="s">
        <v>186</v>
      </c>
      <c r="G4582" s="32" t="str">
        <f t="shared" si="617"/>
        <v>4.5.31.41.00</v>
      </c>
      <c r="H4582" s="41" t="s">
        <v>28</v>
      </c>
      <c r="I4582" s="34" t="str">
        <f t="shared" si="619"/>
        <v>S</v>
      </c>
      <c r="J4582" s="32">
        <f t="shared" si="618"/>
        <v>4</v>
      </c>
      <c r="K4582" s="35" t="s">
        <v>46</v>
      </c>
      <c r="L4582" s="32" t="s">
        <v>770</v>
      </c>
      <c r="M4582" s="32" t="s">
        <v>544</v>
      </c>
      <c r="N4582" s="59" t="s">
        <v>549</v>
      </c>
      <c r="O4582" s="61" t="s">
        <v>554</v>
      </c>
      <c r="Q4582" s="2" t="str">
        <f>B4582&amp;"."&amp;C4582&amp;"."&amp;D4582&amp;"."&amp;E4582&amp;"."&amp;F4582</f>
        <v>4.5.31.41.00</v>
      </c>
      <c r="R4582" s="2" t="str">
        <f>SUBSTITUTE(Q4582,".","")</f>
        <v>45314100</v>
      </c>
      <c r="S4582" s="2" t="b">
        <f>R4582=T4582</f>
        <v>1</v>
      </c>
      <c r="T4582" s="6" t="str">
        <f>TRIM(SUBSTITUTE(TEXT(G4582,"00000000"),".",""))</f>
        <v>45314100</v>
      </c>
      <c r="V4582" s="9" t="str">
        <f>IF(IFERROR(SEARCH("Último",K4582),0)&gt;0,"A","S")</f>
        <v>S</v>
      </c>
      <c r="W4582" s="2" t="b">
        <f>V4582=I4582</f>
        <v>1</v>
      </c>
      <c r="Y4582" s="2" t="str">
        <f>G4582&amp;" - "&amp;H4582</f>
        <v>4.5.31.41.00 - CONTRIBUIÇÕES</v>
      </c>
      <c r="Z4582" s="2" t="s">
        <v>549</v>
      </c>
    </row>
    <row r="4583" spans="2:26" x14ac:dyDescent="0.25">
      <c r="B4583" s="36" t="s">
        <v>227</v>
      </c>
      <c r="C4583" s="37" t="s">
        <v>229</v>
      </c>
      <c r="D4583" s="37" t="s">
        <v>150</v>
      </c>
      <c r="E4583" s="37" t="s">
        <v>163</v>
      </c>
      <c r="F4583" s="37" t="s">
        <v>173</v>
      </c>
      <c r="G4583" s="38" t="str">
        <f t="shared" si="617"/>
        <v>4.5.31.41.01</v>
      </c>
      <c r="H4583" s="45" t="s">
        <v>555</v>
      </c>
      <c r="I4583" s="38" t="str">
        <f t="shared" si="619"/>
        <v>A</v>
      </c>
      <c r="J4583" s="38">
        <f t="shared" si="618"/>
        <v>5</v>
      </c>
      <c r="K4583" s="39" t="s">
        <v>47</v>
      </c>
      <c r="L4583" s="38" t="s">
        <v>770</v>
      </c>
      <c r="M4583" s="38" t="s">
        <v>545</v>
      </c>
      <c r="N4583" s="59" t="s">
        <v>549</v>
      </c>
      <c r="O4583" s="62" t="s">
        <v>554</v>
      </c>
      <c r="Q4583" s="2" t="str">
        <f>B4583&amp;"."&amp;C4583&amp;"."&amp;D4583&amp;"."&amp;E4583&amp;"."&amp;F4583</f>
        <v>4.5.31.41.01</v>
      </c>
      <c r="R4583" s="2" t="str">
        <f>SUBSTITUTE(Q4583,".","")</f>
        <v>45314101</v>
      </c>
      <c r="S4583" s="2" t="b">
        <f>R4583=T4583</f>
        <v>1</v>
      </c>
      <c r="T4583" s="6" t="str">
        <f>TRIM(SUBSTITUTE(TEXT(G4583,"00000000"),".",""))</f>
        <v>45314101</v>
      </c>
      <c r="V4583" s="9" t="str">
        <f>IF(IFERROR(SEARCH("Último",K4583),0)&gt;0,"A","S")</f>
        <v>A</v>
      </c>
      <c r="W4583" s="2" t="b">
        <f>V4583=I4583</f>
        <v>1</v>
      </c>
      <c r="Y4583" s="2" t="str">
        <f>G4583&amp;" - "&amp;H4583</f>
        <v>4.5.31.41.01 - DESPESA COM MANUTENÇÃO DE OUTRAS ENTIDADES DE DIREITO PÚBLICO</v>
      </c>
      <c r="Z4583" s="2" t="s">
        <v>549</v>
      </c>
    </row>
    <row r="4584" spans="2:26" x14ac:dyDescent="0.25">
      <c r="B4584" s="36" t="s">
        <v>227</v>
      </c>
      <c r="C4584" s="37" t="s">
        <v>229</v>
      </c>
      <c r="D4584" s="37" t="s">
        <v>150</v>
      </c>
      <c r="E4584" s="37" t="s">
        <v>163</v>
      </c>
      <c r="F4584" s="37" t="s">
        <v>138</v>
      </c>
      <c r="G4584" s="38" t="str">
        <f t="shared" si="617"/>
        <v>4.5.31.41.02</v>
      </c>
      <c r="H4584" s="45" t="s">
        <v>556</v>
      </c>
      <c r="I4584" s="38" t="str">
        <f t="shared" si="619"/>
        <v>A</v>
      </c>
      <c r="J4584" s="38">
        <f t="shared" si="618"/>
        <v>5</v>
      </c>
      <c r="K4584" s="39" t="s">
        <v>47</v>
      </c>
      <c r="L4584" s="38" t="s">
        <v>770</v>
      </c>
      <c r="M4584" s="38" t="s">
        <v>545</v>
      </c>
      <c r="N4584" s="59" t="s">
        <v>549</v>
      </c>
      <c r="O4584" s="62" t="s">
        <v>554</v>
      </c>
      <c r="T4584" s="6"/>
    </row>
    <row r="4585" spans="2:26" x14ac:dyDescent="0.25">
      <c r="B4585" s="36" t="s">
        <v>227</v>
      </c>
      <c r="C4585" s="37" t="s">
        <v>229</v>
      </c>
      <c r="D4585" s="37" t="s">
        <v>150</v>
      </c>
      <c r="E4585" s="37" t="s">
        <v>163</v>
      </c>
      <c r="F4585" s="37" t="s">
        <v>191</v>
      </c>
      <c r="G4585" s="38" t="str">
        <f t="shared" si="617"/>
        <v>4.5.31.41.99</v>
      </c>
      <c r="H4585" s="45" t="s">
        <v>557</v>
      </c>
      <c r="I4585" s="38" t="str">
        <f t="shared" si="619"/>
        <v>A</v>
      </c>
      <c r="J4585" s="38">
        <f t="shared" si="618"/>
        <v>5</v>
      </c>
      <c r="K4585" s="39" t="s">
        <v>47</v>
      </c>
      <c r="L4585" s="38" t="s">
        <v>770</v>
      </c>
      <c r="M4585" s="38" t="s">
        <v>545</v>
      </c>
      <c r="N4585" s="59" t="s">
        <v>549</v>
      </c>
      <c r="O4585" s="62" t="s">
        <v>554</v>
      </c>
      <c r="T4585" s="6"/>
    </row>
    <row r="4586" spans="2:26" x14ac:dyDescent="0.25">
      <c r="B4586" s="30" t="s">
        <v>227</v>
      </c>
      <c r="C4586" s="31" t="s">
        <v>229</v>
      </c>
      <c r="D4586" s="31" t="s">
        <v>150</v>
      </c>
      <c r="E4586" s="31" t="s">
        <v>164</v>
      </c>
      <c r="F4586" s="31" t="s">
        <v>186</v>
      </c>
      <c r="G4586" s="32" t="str">
        <f t="shared" si="617"/>
        <v>4.5.31.42.00</v>
      </c>
      <c r="H4586" s="41" t="s">
        <v>29</v>
      </c>
      <c r="I4586" s="34" t="str">
        <f t="shared" si="619"/>
        <v>S</v>
      </c>
      <c r="J4586" s="32">
        <f t="shared" si="618"/>
        <v>4</v>
      </c>
      <c r="K4586" s="35" t="s">
        <v>46</v>
      </c>
      <c r="L4586" s="32" t="s">
        <v>770</v>
      </c>
      <c r="M4586" s="32" t="s">
        <v>544</v>
      </c>
      <c r="N4586" s="59" t="s">
        <v>549</v>
      </c>
      <c r="O4586" s="61" t="s">
        <v>554</v>
      </c>
      <c r="T4586" s="6"/>
    </row>
    <row r="4587" spans="2:26" x14ac:dyDescent="0.25">
      <c r="B4587" s="36" t="s">
        <v>227</v>
      </c>
      <c r="C4587" s="37" t="s">
        <v>229</v>
      </c>
      <c r="D4587" s="37" t="s">
        <v>150</v>
      </c>
      <c r="E4587" s="37" t="s">
        <v>164</v>
      </c>
      <c r="F4587" s="37" t="s">
        <v>191</v>
      </c>
      <c r="G4587" s="38" t="str">
        <f t="shared" si="617"/>
        <v>4.5.31.42.99</v>
      </c>
      <c r="H4587" s="23" t="s">
        <v>713</v>
      </c>
      <c r="I4587" s="38" t="str">
        <f t="shared" si="619"/>
        <v>A</v>
      </c>
      <c r="J4587" s="38">
        <f t="shared" si="618"/>
        <v>5</v>
      </c>
      <c r="K4587" s="39" t="s">
        <v>47</v>
      </c>
      <c r="L4587" s="38" t="s">
        <v>770</v>
      </c>
      <c r="M4587" s="38" t="s">
        <v>545</v>
      </c>
      <c r="N4587" s="59" t="s">
        <v>549</v>
      </c>
      <c r="O4587" s="62" t="s">
        <v>554</v>
      </c>
      <c r="T4587" s="6"/>
    </row>
    <row r="4588" spans="2:26" x14ac:dyDescent="0.25">
      <c r="B4588" s="30" t="s">
        <v>227</v>
      </c>
      <c r="C4588" s="31" t="s">
        <v>229</v>
      </c>
      <c r="D4588" s="31" t="s">
        <v>150</v>
      </c>
      <c r="E4588" s="31" t="s">
        <v>185</v>
      </c>
      <c r="F4588" s="31" t="s">
        <v>186</v>
      </c>
      <c r="G4588" s="32" t="str">
        <f t="shared" si="617"/>
        <v>4.5.31.92.00</v>
      </c>
      <c r="H4588" s="41" t="s">
        <v>59</v>
      </c>
      <c r="I4588" s="34" t="str">
        <f t="shared" si="619"/>
        <v>S</v>
      </c>
      <c r="J4588" s="32">
        <f t="shared" si="618"/>
        <v>4</v>
      </c>
      <c r="K4588" s="35" t="s">
        <v>46</v>
      </c>
      <c r="L4588" s="32" t="s">
        <v>770</v>
      </c>
      <c r="M4588" s="32" t="s">
        <v>545</v>
      </c>
      <c r="N4588" s="59" t="s">
        <v>549</v>
      </c>
      <c r="O4588" s="61" t="s">
        <v>554</v>
      </c>
      <c r="T4588" s="6"/>
    </row>
    <row r="4589" spans="2:26" x14ac:dyDescent="0.25">
      <c r="B4589" s="36" t="s">
        <v>227</v>
      </c>
      <c r="C4589" s="37" t="s">
        <v>229</v>
      </c>
      <c r="D4589" s="37" t="s">
        <v>150</v>
      </c>
      <c r="E4589" s="37" t="s">
        <v>185</v>
      </c>
      <c r="F4589" s="37" t="s">
        <v>191</v>
      </c>
      <c r="G4589" s="38" t="str">
        <f t="shared" si="617"/>
        <v>4.5.31.92.99</v>
      </c>
      <c r="H4589" s="23" t="s">
        <v>571</v>
      </c>
      <c r="I4589" s="38" t="str">
        <f t="shared" si="619"/>
        <v>A</v>
      </c>
      <c r="J4589" s="38">
        <f t="shared" si="618"/>
        <v>5</v>
      </c>
      <c r="K4589" s="39" t="s">
        <v>47</v>
      </c>
      <c r="L4589" s="38" t="s">
        <v>770</v>
      </c>
      <c r="M4589" s="38" t="s">
        <v>545</v>
      </c>
      <c r="N4589" s="59" t="s">
        <v>549</v>
      </c>
      <c r="O4589" s="62" t="s">
        <v>554</v>
      </c>
      <c r="T4589" s="6"/>
    </row>
    <row r="4590" spans="2:26" x14ac:dyDescent="0.25">
      <c r="B4590" s="30" t="s">
        <v>227</v>
      </c>
      <c r="C4590" s="31" t="s">
        <v>229</v>
      </c>
      <c r="D4590" s="31" t="s">
        <v>155</v>
      </c>
      <c r="E4590" s="31" t="s">
        <v>186</v>
      </c>
      <c r="F4590" s="31" t="s">
        <v>186</v>
      </c>
      <c r="G4590" s="32" t="str">
        <f t="shared" si="617"/>
        <v>4.5.32.00.00</v>
      </c>
      <c r="H4590" s="41" t="s">
        <v>475</v>
      </c>
      <c r="I4590" s="32" t="str">
        <f t="shared" si="619"/>
        <v>S</v>
      </c>
      <c r="J4590" s="32">
        <f t="shared" si="618"/>
        <v>3</v>
      </c>
      <c r="K4590" s="35" t="s">
        <v>43</v>
      </c>
      <c r="L4590" s="38" t="s">
        <v>770</v>
      </c>
      <c r="M4590" s="32" t="s">
        <v>544</v>
      </c>
      <c r="N4590" s="59" t="s">
        <v>549</v>
      </c>
      <c r="O4590" s="61" t="s">
        <v>554</v>
      </c>
      <c r="Q4590" s="2" t="str">
        <f>B4590&amp;"."&amp;C4590&amp;"."&amp;D4590&amp;"."&amp;E4590&amp;"."&amp;F4590</f>
        <v>4.5.32.00.00</v>
      </c>
      <c r="R4590" s="2" t="str">
        <f>SUBSTITUTE(Q4590,".","")</f>
        <v>45320000</v>
      </c>
      <c r="S4590" s="2" t="b">
        <f>R4590=T4590</f>
        <v>1</v>
      </c>
      <c r="T4590" s="6" t="str">
        <f>TRIM(SUBSTITUTE(TEXT(G4590,"00000000"),".",""))</f>
        <v>45320000</v>
      </c>
      <c r="V4590" s="9" t="str">
        <f>IF(IFERROR(SEARCH("Último",K4590),0)&gt;0,"A","S")</f>
        <v>S</v>
      </c>
      <c r="W4590" s="2" t="b">
        <f>V4590=I4590</f>
        <v>1</v>
      </c>
      <c r="Y4590" s="2" t="str">
        <f>G4590&amp;" - "&amp;H4590</f>
        <v>4.5.32.00.00 - EXECUÇÃO ORÇAMENTÁRIA DELEGADA A ESTADOS E AO DISTRITO FEDERAL</v>
      </c>
      <c r="Z4590" s="2" t="s">
        <v>549</v>
      </c>
    </row>
    <row r="4591" spans="2:26" x14ac:dyDescent="0.25">
      <c r="B4591" s="30" t="s">
        <v>227</v>
      </c>
      <c r="C4591" s="31" t="s">
        <v>229</v>
      </c>
      <c r="D4591" s="31" t="s">
        <v>155</v>
      </c>
      <c r="E4591" s="31" t="s">
        <v>199</v>
      </c>
      <c r="F4591" s="31" t="s">
        <v>186</v>
      </c>
      <c r="G4591" s="32" t="str">
        <f t="shared" si="617"/>
        <v>4.5.32.61.00</v>
      </c>
      <c r="H4591" s="41" t="s">
        <v>121</v>
      </c>
      <c r="I4591" s="34" t="str">
        <f t="shared" si="619"/>
        <v>S</v>
      </c>
      <c r="J4591" s="32">
        <f t="shared" si="618"/>
        <v>4</v>
      </c>
      <c r="K4591" s="35" t="s">
        <v>46</v>
      </c>
      <c r="L4591" s="32" t="s">
        <v>770</v>
      </c>
      <c r="M4591" s="32" t="s">
        <v>544</v>
      </c>
      <c r="N4591" s="59" t="s">
        <v>549</v>
      </c>
      <c r="O4591" s="61" t="s">
        <v>554</v>
      </c>
      <c r="Q4591" s="2" t="str">
        <f>B4591&amp;"."&amp;C4591&amp;"."&amp;D4591&amp;"."&amp;E4591&amp;"."&amp;F4591</f>
        <v>4.5.32.61.00</v>
      </c>
      <c r="R4591" s="2" t="str">
        <f>SUBSTITUTE(Q4591,".","")</f>
        <v>45326100</v>
      </c>
      <c r="S4591" s="2" t="b">
        <f>R4591=T4591</f>
        <v>1</v>
      </c>
      <c r="T4591" s="6" t="str">
        <f>TRIM(SUBSTITUTE(TEXT(G4591,"00000000"),".",""))</f>
        <v>45326100</v>
      </c>
      <c r="V4591" s="9" t="str">
        <f>IF(IFERROR(SEARCH("Último",K4591),0)&gt;0,"A","S")</f>
        <v>S</v>
      </c>
      <c r="W4591" s="2" t="b">
        <f>V4591=I4591</f>
        <v>1</v>
      </c>
      <c r="Y4591" s="2" t="str">
        <f>G4591&amp;" - "&amp;H4591</f>
        <v>4.5.32.61.00 - AQUISIÇÃO DE IMÓVEIS</v>
      </c>
      <c r="Z4591" s="2" t="s">
        <v>549</v>
      </c>
    </row>
    <row r="4592" spans="2:26" x14ac:dyDescent="0.25">
      <c r="B4592" s="36" t="s">
        <v>227</v>
      </c>
      <c r="C4592" s="37" t="s">
        <v>229</v>
      </c>
      <c r="D4592" s="37" t="s">
        <v>155</v>
      </c>
      <c r="E4592" s="37" t="s">
        <v>199</v>
      </c>
      <c r="F4592" s="37" t="s">
        <v>191</v>
      </c>
      <c r="G4592" s="38" t="str">
        <f t="shared" si="617"/>
        <v>4.5.32.61.99</v>
      </c>
      <c r="H4592" s="23" t="s">
        <v>728</v>
      </c>
      <c r="I4592" s="38" t="str">
        <f t="shared" si="619"/>
        <v>A</v>
      </c>
      <c r="J4592" s="38">
        <f t="shared" si="618"/>
        <v>5</v>
      </c>
      <c r="K4592" s="39" t="s">
        <v>47</v>
      </c>
      <c r="L4592" s="38" t="s">
        <v>770</v>
      </c>
      <c r="M4592" s="38" t="s">
        <v>545</v>
      </c>
      <c r="N4592" s="59" t="s">
        <v>549</v>
      </c>
      <c r="O4592" s="62" t="s">
        <v>554</v>
      </c>
      <c r="T4592" s="6"/>
    </row>
    <row r="4593" spans="2:26" x14ac:dyDescent="0.25">
      <c r="B4593" s="30" t="s">
        <v>227</v>
      </c>
      <c r="C4593" s="31" t="s">
        <v>229</v>
      </c>
      <c r="D4593" s="31" t="s">
        <v>155</v>
      </c>
      <c r="E4593" s="31" t="s">
        <v>202</v>
      </c>
      <c r="F4593" s="31" t="s">
        <v>186</v>
      </c>
      <c r="G4593" s="32" t="str">
        <f t="shared" si="617"/>
        <v>4.5.32.64.00</v>
      </c>
      <c r="H4593" s="41" t="s">
        <v>126</v>
      </c>
      <c r="I4593" s="34" t="str">
        <f t="shared" si="619"/>
        <v>S</v>
      </c>
      <c r="J4593" s="32">
        <f t="shared" si="618"/>
        <v>4</v>
      </c>
      <c r="K4593" s="35" t="s">
        <v>46</v>
      </c>
      <c r="L4593" s="32" t="s">
        <v>770</v>
      </c>
      <c r="M4593" s="32" t="s">
        <v>544</v>
      </c>
      <c r="N4593" s="59" t="s">
        <v>549</v>
      </c>
      <c r="O4593" s="61" t="s">
        <v>554</v>
      </c>
      <c r="Q4593" s="2" t="str">
        <f>B4593&amp;"."&amp;C4593&amp;"."&amp;D4593&amp;"."&amp;E4593&amp;"."&amp;F4593</f>
        <v>4.5.32.64.00</v>
      </c>
      <c r="R4593" s="2" t="str">
        <f>SUBSTITUTE(Q4593,".","")</f>
        <v>45326400</v>
      </c>
      <c r="S4593" s="2" t="b">
        <f>R4593=T4593</f>
        <v>1</v>
      </c>
      <c r="T4593" s="6" t="str">
        <f>TRIM(SUBSTITUTE(TEXT(G4593,"00000000"),".",""))</f>
        <v>45326400</v>
      </c>
      <c r="V4593" s="9" t="str">
        <f>IF(IFERROR(SEARCH("Último",K4593),0)&gt;0,"A","S")</f>
        <v>S</v>
      </c>
      <c r="W4593" s="2" t="b">
        <f>V4593=I4593</f>
        <v>1</v>
      </c>
      <c r="Y4593" s="2" t="str">
        <f>G4593&amp;" - "&amp;H4593</f>
        <v>4.5.32.64.00 - AQUISIÇÃO DE TÍTULOS REPRESENTATIVOS DE CAPITAL JÁ INTEGRALIZADO</v>
      </c>
      <c r="Z4593" s="2" t="s">
        <v>549</v>
      </c>
    </row>
    <row r="4594" spans="2:26" ht="15" customHeight="1" x14ac:dyDescent="0.25">
      <c r="B4594" s="36" t="s">
        <v>227</v>
      </c>
      <c r="C4594" s="37" t="s">
        <v>229</v>
      </c>
      <c r="D4594" s="37" t="s">
        <v>155</v>
      </c>
      <c r="E4594" s="37" t="s">
        <v>202</v>
      </c>
      <c r="F4594" s="37" t="s">
        <v>173</v>
      </c>
      <c r="G4594" s="38" t="str">
        <f t="shared" si="617"/>
        <v>4.5.32.64.01</v>
      </c>
      <c r="H4594" s="23" t="s">
        <v>735</v>
      </c>
      <c r="I4594" s="38" t="str">
        <f t="shared" si="619"/>
        <v>A</v>
      </c>
      <c r="J4594" s="38">
        <f t="shared" si="618"/>
        <v>5</v>
      </c>
      <c r="K4594" s="39" t="s">
        <v>47</v>
      </c>
      <c r="L4594" s="38" t="s">
        <v>770</v>
      </c>
      <c r="M4594" s="38" t="s">
        <v>545</v>
      </c>
      <c r="N4594" s="59" t="s">
        <v>549</v>
      </c>
      <c r="O4594" s="62" t="s">
        <v>554</v>
      </c>
      <c r="T4594" s="6"/>
    </row>
    <row r="4595" spans="2:26" x14ac:dyDescent="0.25">
      <c r="B4595" s="36" t="s">
        <v>227</v>
      </c>
      <c r="C4595" s="37" t="s">
        <v>229</v>
      </c>
      <c r="D4595" s="37" t="s">
        <v>155</v>
      </c>
      <c r="E4595" s="37" t="s">
        <v>202</v>
      </c>
      <c r="F4595" s="37" t="s">
        <v>191</v>
      </c>
      <c r="G4595" s="38" t="str">
        <f t="shared" si="617"/>
        <v>4.5.32.64.99</v>
      </c>
      <c r="H4595" s="23" t="s">
        <v>736</v>
      </c>
      <c r="I4595" s="38" t="str">
        <f t="shared" si="619"/>
        <v>A</v>
      </c>
      <c r="J4595" s="38">
        <f t="shared" si="618"/>
        <v>5</v>
      </c>
      <c r="K4595" s="39" t="s">
        <v>47</v>
      </c>
      <c r="L4595" s="38" t="s">
        <v>770</v>
      </c>
      <c r="M4595" s="38" t="s">
        <v>545</v>
      </c>
      <c r="N4595" s="59" t="s">
        <v>549</v>
      </c>
      <c r="O4595" s="62" t="s">
        <v>554</v>
      </c>
      <c r="T4595" s="6"/>
    </row>
    <row r="4596" spans="2:26" x14ac:dyDescent="0.25">
      <c r="B4596" s="30" t="s">
        <v>227</v>
      </c>
      <c r="C4596" s="31" t="s">
        <v>229</v>
      </c>
      <c r="D4596" s="31" t="s">
        <v>155</v>
      </c>
      <c r="E4596" s="31" t="s">
        <v>203</v>
      </c>
      <c r="F4596" s="31" t="s">
        <v>186</v>
      </c>
      <c r="G4596" s="32" t="str">
        <f t="shared" si="617"/>
        <v>4.5.32.65.00</v>
      </c>
      <c r="H4596" s="41" t="s">
        <v>127</v>
      </c>
      <c r="I4596" s="34" t="str">
        <f t="shared" si="619"/>
        <v>S</v>
      </c>
      <c r="J4596" s="32">
        <f t="shared" si="618"/>
        <v>4</v>
      </c>
      <c r="K4596" s="35" t="s">
        <v>46</v>
      </c>
      <c r="L4596" s="32" t="s">
        <v>770</v>
      </c>
      <c r="M4596" s="32" t="s">
        <v>544</v>
      </c>
      <c r="N4596" s="59" t="s">
        <v>549</v>
      </c>
      <c r="O4596" s="61" t="s">
        <v>554</v>
      </c>
      <c r="Q4596" s="2" t="str">
        <f>B4596&amp;"."&amp;C4596&amp;"."&amp;D4596&amp;"."&amp;E4596&amp;"."&amp;F4596</f>
        <v>4.5.32.65.00</v>
      </c>
      <c r="R4596" s="2" t="str">
        <f>SUBSTITUTE(Q4596,".","")</f>
        <v>45326500</v>
      </c>
      <c r="S4596" s="2" t="b">
        <f>R4596=T4596</f>
        <v>1</v>
      </c>
      <c r="T4596" s="6" t="str">
        <f>TRIM(SUBSTITUTE(TEXT(G4596,"00000000"),".",""))</f>
        <v>45326500</v>
      </c>
      <c r="V4596" s="9" t="str">
        <f>IF(IFERROR(SEARCH("Último",K4596),0)&gt;0,"A","S")</f>
        <v>S</v>
      </c>
      <c r="W4596" s="2" t="b">
        <f>V4596=I4596</f>
        <v>1</v>
      </c>
      <c r="Y4596" s="2" t="str">
        <f>G4596&amp;" - "&amp;H4596</f>
        <v>4.5.32.65.00 - CONSTITUIÇÃO OU AUMENTO DE CAPITAL DE EMPRESAS</v>
      </c>
      <c r="Z4596" s="2" t="s">
        <v>549</v>
      </c>
    </row>
    <row r="4597" spans="2:26" x14ac:dyDescent="0.25">
      <c r="B4597" s="36" t="s">
        <v>227</v>
      </c>
      <c r="C4597" s="37" t="s">
        <v>229</v>
      </c>
      <c r="D4597" s="37" t="s">
        <v>155</v>
      </c>
      <c r="E4597" s="37" t="s">
        <v>203</v>
      </c>
      <c r="F4597" s="37" t="s">
        <v>173</v>
      </c>
      <c r="G4597" s="38" t="str">
        <f t="shared" si="617"/>
        <v>4.5.32.65.01</v>
      </c>
      <c r="H4597" s="23" t="s">
        <v>731</v>
      </c>
      <c r="I4597" s="38" t="str">
        <f t="shared" si="619"/>
        <v>A</v>
      </c>
      <c r="J4597" s="38">
        <f t="shared" si="618"/>
        <v>5</v>
      </c>
      <c r="K4597" s="39" t="s">
        <v>47</v>
      </c>
      <c r="L4597" s="38" t="s">
        <v>770</v>
      </c>
      <c r="M4597" s="38" t="s">
        <v>545</v>
      </c>
      <c r="N4597" s="59" t="s">
        <v>549</v>
      </c>
      <c r="O4597" s="62" t="s">
        <v>554</v>
      </c>
      <c r="T4597" s="6"/>
    </row>
    <row r="4598" spans="2:26" x14ac:dyDescent="0.25">
      <c r="B4598" s="36" t="s">
        <v>227</v>
      </c>
      <c r="C4598" s="37" t="s">
        <v>229</v>
      </c>
      <c r="D4598" s="37" t="s">
        <v>155</v>
      </c>
      <c r="E4598" s="37" t="s">
        <v>203</v>
      </c>
      <c r="F4598" s="37" t="s">
        <v>138</v>
      </c>
      <c r="G4598" s="38" t="str">
        <f t="shared" si="617"/>
        <v>4.5.32.65.02</v>
      </c>
      <c r="H4598" s="23" t="s">
        <v>732</v>
      </c>
      <c r="I4598" s="38" t="str">
        <f t="shared" si="619"/>
        <v>A</v>
      </c>
      <c r="J4598" s="38">
        <f t="shared" si="618"/>
        <v>5</v>
      </c>
      <c r="K4598" s="39" t="s">
        <v>47</v>
      </c>
      <c r="L4598" s="38" t="s">
        <v>770</v>
      </c>
      <c r="M4598" s="38" t="s">
        <v>545</v>
      </c>
      <c r="N4598" s="59" t="s">
        <v>549</v>
      </c>
      <c r="O4598" s="62" t="s">
        <v>554</v>
      </c>
      <c r="T4598" s="6"/>
    </row>
    <row r="4599" spans="2:26" x14ac:dyDescent="0.25">
      <c r="B4599" s="36" t="s">
        <v>227</v>
      </c>
      <c r="C4599" s="37" t="s">
        <v>229</v>
      </c>
      <c r="D4599" s="37" t="s">
        <v>155</v>
      </c>
      <c r="E4599" s="37" t="s">
        <v>203</v>
      </c>
      <c r="F4599" s="37" t="s">
        <v>191</v>
      </c>
      <c r="G4599" s="38" t="str">
        <f t="shared" si="617"/>
        <v>4.5.32.65.99</v>
      </c>
      <c r="H4599" s="23" t="s">
        <v>733</v>
      </c>
      <c r="I4599" s="38" t="str">
        <f t="shared" si="619"/>
        <v>A</v>
      </c>
      <c r="J4599" s="38">
        <f t="shared" si="618"/>
        <v>5</v>
      </c>
      <c r="K4599" s="39" t="s">
        <v>47</v>
      </c>
      <c r="L4599" s="38" t="s">
        <v>770</v>
      </c>
      <c r="M4599" s="38" t="s">
        <v>545</v>
      </c>
      <c r="N4599" s="59" t="s">
        <v>549</v>
      </c>
      <c r="O4599" s="62" t="s">
        <v>554</v>
      </c>
      <c r="T4599" s="6"/>
    </row>
    <row r="4600" spans="2:26" x14ac:dyDescent="0.25">
      <c r="B4600" s="30" t="s">
        <v>227</v>
      </c>
      <c r="C4600" s="31" t="s">
        <v>229</v>
      </c>
      <c r="D4600" s="31" t="s">
        <v>155</v>
      </c>
      <c r="E4600" s="31" t="s">
        <v>204</v>
      </c>
      <c r="F4600" s="31" t="s">
        <v>186</v>
      </c>
      <c r="G4600" s="32" t="str">
        <f t="shared" si="617"/>
        <v>4.5.32.66.00</v>
      </c>
      <c r="H4600" s="41" t="s">
        <v>123</v>
      </c>
      <c r="I4600" s="34" t="str">
        <f t="shared" si="619"/>
        <v>S</v>
      </c>
      <c r="J4600" s="32">
        <f t="shared" si="618"/>
        <v>4</v>
      </c>
      <c r="K4600" s="35" t="s">
        <v>46</v>
      </c>
      <c r="L4600" s="32" t="s">
        <v>770</v>
      </c>
      <c r="M4600" s="32" t="s">
        <v>544</v>
      </c>
      <c r="N4600" s="59" t="s">
        <v>549</v>
      </c>
      <c r="O4600" s="61" t="s">
        <v>554</v>
      </c>
      <c r="Q4600" s="2" t="str">
        <f>B4600&amp;"."&amp;C4600&amp;"."&amp;D4600&amp;"."&amp;E4600&amp;"."&amp;F4600</f>
        <v>4.5.32.66.00</v>
      </c>
      <c r="R4600" s="2" t="str">
        <f>SUBSTITUTE(Q4600,".","")</f>
        <v>45326600</v>
      </c>
      <c r="S4600" s="2" t="b">
        <f>R4600=T4600</f>
        <v>1</v>
      </c>
      <c r="T4600" s="6" t="str">
        <f>TRIM(SUBSTITUTE(TEXT(G4600,"00000000"),".",""))</f>
        <v>45326600</v>
      </c>
      <c r="V4600" s="9" t="str">
        <f>IF(IFERROR(SEARCH("Último",K4600),0)&gt;0,"A","S")</f>
        <v>S</v>
      </c>
      <c r="W4600" s="2" t="b">
        <f>V4600=I4600</f>
        <v>1</v>
      </c>
      <c r="Y4600" s="2" t="str">
        <f>G4600&amp;" - "&amp;H4600</f>
        <v>4.5.32.66.00 - CONCESSÃO DE EMPRÉSTIMOS E FINANCIAMENTOS</v>
      </c>
      <c r="Z4600" s="2" t="s">
        <v>549</v>
      </c>
    </row>
    <row r="4601" spans="2:26" x14ac:dyDescent="0.25">
      <c r="B4601" s="36" t="s">
        <v>227</v>
      </c>
      <c r="C4601" s="37" t="s">
        <v>229</v>
      </c>
      <c r="D4601" s="37" t="s">
        <v>155</v>
      </c>
      <c r="E4601" s="37" t="s">
        <v>204</v>
      </c>
      <c r="F4601" s="37" t="s">
        <v>173</v>
      </c>
      <c r="G4601" s="38" t="str">
        <f t="shared" si="617"/>
        <v>4.5.32.66.01</v>
      </c>
      <c r="H4601" s="23" t="s">
        <v>737</v>
      </c>
      <c r="I4601" s="38" t="str">
        <f t="shared" si="619"/>
        <v>A</v>
      </c>
      <c r="J4601" s="38">
        <f t="shared" si="618"/>
        <v>5</v>
      </c>
      <c r="K4601" s="39" t="s">
        <v>47</v>
      </c>
      <c r="L4601" s="38" t="s">
        <v>770</v>
      </c>
      <c r="M4601" s="38" t="s">
        <v>545</v>
      </c>
      <c r="N4601" s="59" t="s">
        <v>549</v>
      </c>
      <c r="O4601" s="62" t="s">
        <v>554</v>
      </c>
      <c r="T4601" s="6"/>
    </row>
    <row r="4602" spans="2:26" x14ac:dyDescent="0.25">
      <c r="B4602" s="36" t="s">
        <v>227</v>
      </c>
      <c r="C4602" s="37" t="s">
        <v>229</v>
      </c>
      <c r="D4602" s="37" t="s">
        <v>155</v>
      </c>
      <c r="E4602" s="37" t="s">
        <v>204</v>
      </c>
      <c r="F4602" s="37" t="s">
        <v>138</v>
      </c>
      <c r="G4602" s="38" t="str">
        <f t="shared" si="617"/>
        <v>4.5.32.66.02</v>
      </c>
      <c r="H4602" s="23" t="s">
        <v>738</v>
      </c>
      <c r="I4602" s="38" t="str">
        <f t="shared" si="619"/>
        <v>A</v>
      </c>
      <c r="J4602" s="38">
        <f t="shared" si="618"/>
        <v>5</v>
      </c>
      <c r="K4602" s="39" t="s">
        <v>47</v>
      </c>
      <c r="L4602" s="38" t="s">
        <v>770</v>
      </c>
      <c r="M4602" s="38" t="s">
        <v>545</v>
      </c>
      <c r="N4602" s="59" t="s">
        <v>549</v>
      </c>
      <c r="O4602" s="62" t="s">
        <v>554</v>
      </c>
      <c r="T4602" s="6"/>
    </row>
    <row r="4603" spans="2:26" x14ac:dyDescent="0.25">
      <c r="B4603" s="36" t="s">
        <v>227</v>
      </c>
      <c r="C4603" s="37" t="s">
        <v>229</v>
      </c>
      <c r="D4603" s="37" t="s">
        <v>155</v>
      </c>
      <c r="E4603" s="37" t="s">
        <v>204</v>
      </c>
      <c r="F4603" s="37" t="s">
        <v>191</v>
      </c>
      <c r="G4603" s="38" t="str">
        <f t="shared" si="617"/>
        <v>4.5.32.66.99</v>
      </c>
      <c r="H4603" s="23" t="s">
        <v>739</v>
      </c>
      <c r="I4603" s="38" t="str">
        <f t="shared" si="619"/>
        <v>A</v>
      </c>
      <c r="J4603" s="38">
        <f t="shared" si="618"/>
        <v>5</v>
      </c>
      <c r="K4603" s="39" t="s">
        <v>47</v>
      </c>
      <c r="L4603" s="38" t="s">
        <v>770</v>
      </c>
      <c r="M4603" s="38" t="s">
        <v>545</v>
      </c>
      <c r="N4603" s="59" t="s">
        <v>549</v>
      </c>
      <c r="O4603" s="62" t="s">
        <v>554</v>
      </c>
      <c r="T4603" s="6"/>
    </row>
    <row r="4604" spans="2:26" ht="30" x14ac:dyDescent="0.25">
      <c r="B4604" s="30" t="s">
        <v>227</v>
      </c>
      <c r="C4604" s="31" t="s">
        <v>229</v>
      </c>
      <c r="D4604" s="31" t="s">
        <v>189</v>
      </c>
      <c r="E4604" s="31" t="s">
        <v>186</v>
      </c>
      <c r="F4604" s="31" t="s">
        <v>186</v>
      </c>
      <c r="G4604" s="32" t="str">
        <f t="shared" si="617"/>
        <v>4.5.35.00.00</v>
      </c>
      <c r="H4604" s="41" t="s">
        <v>656</v>
      </c>
      <c r="I4604" s="32" t="str">
        <f t="shared" si="619"/>
        <v>S</v>
      </c>
      <c r="J4604" s="32">
        <f t="shared" si="618"/>
        <v>3</v>
      </c>
      <c r="K4604" s="35" t="s">
        <v>43</v>
      </c>
      <c r="L4604" s="38" t="s">
        <v>770</v>
      </c>
      <c r="M4604" s="32" t="s">
        <v>544</v>
      </c>
      <c r="N4604" s="59" t="s">
        <v>549</v>
      </c>
      <c r="O4604" s="61" t="s">
        <v>554</v>
      </c>
      <c r="T4604" s="6"/>
    </row>
    <row r="4605" spans="2:26" x14ac:dyDescent="0.25">
      <c r="B4605" s="30" t="s">
        <v>227</v>
      </c>
      <c r="C4605" s="31" t="s">
        <v>229</v>
      </c>
      <c r="D4605" s="31" t="s">
        <v>189</v>
      </c>
      <c r="E4605" s="31" t="s">
        <v>163</v>
      </c>
      <c r="F4605" s="31" t="s">
        <v>186</v>
      </c>
      <c r="G4605" s="32" t="str">
        <f t="shared" si="617"/>
        <v>4.5.35.41.00</v>
      </c>
      <c r="H4605" s="41" t="s">
        <v>28</v>
      </c>
      <c r="I4605" s="34" t="str">
        <f t="shared" si="619"/>
        <v>S</v>
      </c>
      <c r="J4605" s="32">
        <f t="shared" si="618"/>
        <v>4</v>
      </c>
      <c r="K4605" s="35" t="s">
        <v>46</v>
      </c>
      <c r="L4605" s="32" t="s">
        <v>770</v>
      </c>
      <c r="M4605" s="32" t="s">
        <v>545</v>
      </c>
      <c r="N4605" s="59" t="s">
        <v>549</v>
      </c>
      <c r="O4605" s="61" t="s">
        <v>554</v>
      </c>
      <c r="T4605" s="6"/>
    </row>
    <row r="4606" spans="2:26" x14ac:dyDescent="0.25">
      <c r="B4606" s="36" t="s">
        <v>227</v>
      </c>
      <c r="C4606" s="37" t="s">
        <v>229</v>
      </c>
      <c r="D4606" s="37" t="s">
        <v>189</v>
      </c>
      <c r="E4606" s="37" t="s">
        <v>163</v>
      </c>
      <c r="F4606" s="37" t="s">
        <v>173</v>
      </c>
      <c r="G4606" s="38" t="str">
        <f t="shared" si="617"/>
        <v>4.5.35.41.01</v>
      </c>
      <c r="H4606" s="45" t="s">
        <v>555</v>
      </c>
      <c r="I4606" s="38" t="str">
        <f t="shared" si="619"/>
        <v>A</v>
      </c>
      <c r="J4606" s="38">
        <f t="shared" si="618"/>
        <v>5</v>
      </c>
      <c r="K4606" s="39" t="s">
        <v>47</v>
      </c>
      <c r="L4606" s="38" t="s">
        <v>770</v>
      </c>
      <c r="M4606" s="38" t="s">
        <v>545</v>
      </c>
      <c r="N4606" s="59" t="s">
        <v>549</v>
      </c>
      <c r="O4606" s="62" t="s">
        <v>554</v>
      </c>
      <c r="T4606" s="6"/>
    </row>
    <row r="4607" spans="2:26" x14ac:dyDescent="0.25">
      <c r="B4607" s="36" t="s">
        <v>227</v>
      </c>
      <c r="C4607" s="37" t="s">
        <v>229</v>
      </c>
      <c r="D4607" s="37" t="s">
        <v>189</v>
      </c>
      <c r="E4607" s="37" t="s">
        <v>163</v>
      </c>
      <c r="F4607" s="37" t="s">
        <v>138</v>
      </c>
      <c r="G4607" s="38" t="str">
        <f t="shared" si="617"/>
        <v>4.5.35.41.02</v>
      </c>
      <c r="H4607" s="45" t="s">
        <v>556</v>
      </c>
      <c r="I4607" s="38" t="str">
        <f t="shared" si="619"/>
        <v>A</v>
      </c>
      <c r="J4607" s="38">
        <f t="shared" si="618"/>
        <v>5</v>
      </c>
      <c r="K4607" s="39" t="s">
        <v>47</v>
      </c>
      <c r="L4607" s="38" t="s">
        <v>770</v>
      </c>
      <c r="M4607" s="38" t="s">
        <v>545</v>
      </c>
      <c r="N4607" s="59" t="s">
        <v>549</v>
      </c>
      <c r="O4607" s="62" t="s">
        <v>554</v>
      </c>
      <c r="T4607" s="6"/>
    </row>
    <row r="4608" spans="2:26" x14ac:dyDescent="0.25">
      <c r="B4608" s="36" t="s">
        <v>227</v>
      </c>
      <c r="C4608" s="37" t="s">
        <v>229</v>
      </c>
      <c r="D4608" s="37" t="s">
        <v>189</v>
      </c>
      <c r="E4608" s="37" t="s">
        <v>163</v>
      </c>
      <c r="F4608" s="37" t="s">
        <v>191</v>
      </c>
      <c r="G4608" s="38" t="str">
        <f t="shared" si="617"/>
        <v>4.5.35.41.99</v>
      </c>
      <c r="H4608" s="45" t="s">
        <v>557</v>
      </c>
      <c r="I4608" s="38" t="str">
        <f t="shared" si="619"/>
        <v>A</v>
      </c>
      <c r="J4608" s="38">
        <f t="shared" si="618"/>
        <v>5</v>
      </c>
      <c r="K4608" s="39" t="s">
        <v>47</v>
      </c>
      <c r="L4608" s="38" t="s">
        <v>770</v>
      </c>
      <c r="M4608" s="38" t="s">
        <v>545</v>
      </c>
      <c r="N4608" s="59" t="s">
        <v>549</v>
      </c>
      <c r="O4608" s="62" t="s">
        <v>554</v>
      </c>
      <c r="T4608" s="6"/>
    </row>
    <row r="4609" spans="2:26" x14ac:dyDescent="0.25">
      <c r="B4609" s="30" t="s">
        <v>227</v>
      </c>
      <c r="C4609" s="31" t="s">
        <v>229</v>
      </c>
      <c r="D4609" s="31" t="s">
        <v>189</v>
      </c>
      <c r="E4609" s="31" t="s">
        <v>164</v>
      </c>
      <c r="F4609" s="31" t="s">
        <v>186</v>
      </c>
      <c r="G4609" s="32" t="str">
        <f t="shared" si="617"/>
        <v>4.5.35.42.00</v>
      </c>
      <c r="H4609" s="41" t="s">
        <v>29</v>
      </c>
      <c r="I4609" s="34" t="str">
        <f t="shared" si="619"/>
        <v>S</v>
      </c>
      <c r="J4609" s="32">
        <f t="shared" si="618"/>
        <v>4</v>
      </c>
      <c r="K4609" s="35" t="s">
        <v>46</v>
      </c>
      <c r="L4609" s="32" t="s">
        <v>770</v>
      </c>
      <c r="M4609" s="32" t="s">
        <v>545</v>
      </c>
      <c r="N4609" s="59" t="s">
        <v>549</v>
      </c>
      <c r="O4609" s="61" t="s">
        <v>554</v>
      </c>
      <c r="T4609" s="6"/>
    </row>
    <row r="4610" spans="2:26" x14ac:dyDescent="0.25">
      <c r="B4610" s="36" t="s">
        <v>227</v>
      </c>
      <c r="C4610" s="37" t="s">
        <v>229</v>
      </c>
      <c r="D4610" s="37" t="s">
        <v>189</v>
      </c>
      <c r="E4610" s="37" t="s">
        <v>164</v>
      </c>
      <c r="F4610" s="37" t="s">
        <v>191</v>
      </c>
      <c r="G4610" s="38" t="str">
        <f t="shared" si="617"/>
        <v>4.5.35.42.99</v>
      </c>
      <c r="H4610" s="23" t="s">
        <v>713</v>
      </c>
      <c r="I4610" s="38" t="str">
        <f t="shared" si="619"/>
        <v>A</v>
      </c>
      <c r="J4610" s="38">
        <f t="shared" si="618"/>
        <v>5</v>
      </c>
      <c r="K4610" s="39" t="s">
        <v>47</v>
      </c>
      <c r="L4610" s="38" t="s">
        <v>770</v>
      </c>
      <c r="M4610" s="38" t="s">
        <v>545</v>
      </c>
      <c r="N4610" s="59" t="s">
        <v>549</v>
      </c>
      <c r="O4610" s="62" t="s">
        <v>554</v>
      </c>
      <c r="T4610" s="6"/>
    </row>
    <row r="4611" spans="2:26" x14ac:dyDescent="0.25">
      <c r="B4611" s="30" t="s">
        <v>227</v>
      </c>
      <c r="C4611" s="31" t="s">
        <v>229</v>
      </c>
      <c r="D4611" s="31" t="s">
        <v>189</v>
      </c>
      <c r="E4611" s="31" t="s">
        <v>185</v>
      </c>
      <c r="F4611" s="31" t="s">
        <v>186</v>
      </c>
      <c r="G4611" s="32" t="str">
        <f t="shared" si="617"/>
        <v>4.5.35.92.00</v>
      </c>
      <c r="H4611" s="41" t="s">
        <v>59</v>
      </c>
      <c r="I4611" s="34" t="str">
        <f t="shared" si="619"/>
        <v>S</v>
      </c>
      <c r="J4611" s="32">
        <f t="shared" si="618"/>
        <v>4</v>
      </c>
      <c r="K4611" s="35" t="s">
        <v>46</v>
      </c>
      <c r="L4611" s="32" t="s">
        <v>770</v>
      </c>
      <c r="M4611" s="32" t="s">
        <v>545</v>
      </c>
      <c r="N4611" s="59" t="s">
        <v>549</v>
      </c>
      <c r="O4611" s="61" t="s">
        <v>554</v>
      </c>
      <c r="T4611" s="6"/>
    </row>
    <row r="4612" spans="2:26" x14ac:dyDescent="0.25">
      <c r="B4612" s="36" t="s">
        <v>227</v>
      </c>
      <c r="C4612" s="37" t="s">
        <v>229</v>
      </c>
      <c r="D4612" s="37" t="s">
        <v>189</v>
      </c>
      <c r="E4612" s="37" t="s">
        <v>185</v>
      </c>
      <c r="F4612" s="37" t="s">
        <v>191</v>
      </c>
      <c r="G4612" s="38" t="str">
        <f t="shared" si="617"/>
        <v>4.5.35.92.99</v>
      </c>
      <c r="H4612" s="23" t="s">
        <v>571</v>
      </c>
      <c r="I4612" s="38" t="str">
        <f t="shared" si="619"/>
        <v>A</v>
      </c>
      <c r="J4612" s="38">
        <f t="shared" si="618"/>
        <v>5</v>
      </c>
      <c r="K4612" s="39" t="s">
        <v>47</v>
      </c>
      <c r="L4612" s="38" t="s">
        <v>770</v>
      </c>
      <c r="M4612" s="38" t="s">
        <v>545</v>
      </c>
      <c r="N4612" s="59" t="s">
        <v>549</v>
      </c>
      <c r="O4612" s="62" t="s">
        <v>554</v>
      </c>
      <c r="T4612" s="6"/>
    </row>
    <row r="4613" spans="2:26" ht="30" x14ac:dyDescent="0.25">
      <c r="B4613" s="30" t="s">
        <v>227</v>
      </c>
      <c r="C4613" s="31" t="s">
        <v>229</v>
      </c>
      <c r="D4613" s="31" t="s">
        <v>172</v>
      </c>
      <c r="E4613" s="31" t="s">
        <v>186</v>
      </c>
      <c r="F4613" s="31" t="s">
        <v>186</v>
      </c>
      <c r="G4613" s="32" t="str">
        <f t="shared" si="617"/>
        <v>4.5.36.00.00</v>
      </c>
      <c r="H4613" s="41" t="s">
        <v>566</v>
      </c>
      <c r="I4613" s="32" t="str">
        <f t="shared" si="619"/>
        <v>S</v>
      </c>
      <c r="J4613" s="32">
        <f t="shared" si="618"/>
        <v>3</v>
      </c>
      <c r="K4613" s="35" t="s">
        <v>43</v>
      </c>
      <c r="L4613" s="38" t="s">
        <v>770</v>
      </c>
      <c r="M4613" s="32" t="s">
        <v>544</v>
      </c>
      <c r="N4613" s="59" t="s">
        <v>549</v>
      </c>
      <c r="O4613" s="61" t="s">
        <v>554</v>
      </c>
      <c r="T4613" s="6"/>
    </row>
    <row r="4614" spans="2:26" x14ac:dyDescent="0.25">
      <c r="B4614" s="30" t="s">
        <v>227</v>
      </c>
      <c r="C4614" s="31" t="s">
        <v>229</v>
      </c>
      <c r="D4614" s="31" t="s">
        <v>172</v>
      </c>
      <c r="E4614" s="31" t="s">
        <v>163</v>
      </c>
      <c r="F4614" s="31" t="s">
        <v>186</v>
      </c>
      <c r="G4614" s="32" t="str">
        <f t="shared" si="617"/>
        <v>4.5.36.41.00</v>
      </c>
      <c r="H4614" s="41" t="s">
        <v>28</v>
      </c>
      <c r="I4614" s="34" t="str">
        <f t="shared" si="619"/>
        <v>S</v>
      </c>
      <c r="J4614" s="32">
        <f t="shared" si="618"/>
        <v>4</v>
      </c>
      <c r="K4614" s="35" t="s">
        <v>46</v>
      </c>
      <c r="L4614" s="32" t="s">
        <v>770</v>
      </c>
      <c r="M4614" s="32" t="s">
        <v>545</v>
      </c>
      <c r="N4614" s="59" t="s">
        <v>549</v>
      </c>
      <c r="O4614" s="61" t="s">
        <v>554</v>
      </c>
      <c r="T4614" s="6"/>
    </row>
    <row r="4615" spans="2:26" x14ac:dyDescent="0.25">
      <c r="B4615" s="36" t="s">
        <v>227</v>
      </c>
      <c r="C4615" s="37" t="s">
        <v>229</v>
      </c>
      <c r="D4615" s="37" t="s">
        <v>172</v>
      </c>
      <c r="E4615" s="37" t="s">
        <v>163</v>
      </c>
      <c r="F4615" s="37" t="s">
        <v>173</v>
      </c>
      <c r="G4615" s="38" t="str">
        <f t="shared" si="617"/>
        <v>4.5.36.41.01</v>
      </c>
      <c r="H4615" s="45" t="s">
        <v>555</v>
      </c>
      <c r="I4615" s="38" t="str">
        <f t="shared" si="619"/>
        <v>A</v>
      </c>
      <c r="J4615" s="38">
        <f t="shared" si="618"/>
        <v>5</v>
      </c>
      <c r="K4615" s="39" t="s">
        <v>47</v>
      </c>
      <c r="L4615" s="38" t="s">
        <v>770</v>
      </c>
      <c r="M4615" s="38" t="s">
        <v>545</v>
      </c>
      <c r="N4615" s="59" t="s">
        <v>549</v>
      </c>
      <c r="O4615" s="62" t="s">
        <v>554</v>
      </c>
      <c r="T4615" s="6"/>
    </row>
    <row r="4616" spans="2:26" x14ac:dyDescent="0.25">
      <c r="B4616" s="36" t="s">
        <v>227</v>
      </c>
      <c r="C4616" s="37" t="s">
        <v>229</v>
      </c>
      <c r="D4616" s="37" t="s">
        <v>172</v>
      </c>
      <c r="E4616" s="37" t="s">
        <v>163</v>
      </c>
      <c r="F4616" s="37" t="s">
        <v>138</v>
      </c>
      <c r="G4616" s="38" t="str">
        <f t="shared" si="617"/>
        <v>4.5.36.41.02</v>
      </c>
      <c r="H4616" s="45" t="s">
        <v>556</v>
      </c>
      <c r="I4616" s="38" t="str">
        <f t="shared" si="619"/>
        <v>A</v>
      </c>
      <c r="J4616" s="38">
        <f t="shared" si="618"/>
        <v>5</v>
      </c>
      <c r="K4616" s="39" t="s">
        <v>47</v>
      </c>
      <c r="L4616" s="38" t="s">
        <v>770</v>
      </c>
      <c r="M4616" s="38" t="s">
        <v>545</v>
      </c>
      <c r="N4616" s="59" t="s">
        <v>549</v>
      </c>
      <c r="O4616" s="62" t="s">
        <v>554</v>
      </c>
      <c r="T4616" s="6"/>
    </row>
    <row r="4617" spans="2:26" x14ac:dyDescent="0.25">
      <c r="B4617" s="36" t="s">
        <v>227</v>
      </c>
      <c r="C4617" s="37" t="s">
        <v>229</v>
      </c>
      <c r="D4617" s="37" t="s">
        <v>172</v>
      </c>
      <c r="E4617" s="37" t="s">
        <v>163</v>
      </c>
      <c r="F4617" s="37" t="s">
        <v>191</v>
      </c>
      <c r="G4617" s="38" t="str">
        <f t="shared" ref="G4617:G4680" si="620">B4617&amp;"."&amp;C4617&amp;"."&amp;D4617&amp;"."&amp;E4617&amp;"."&amp;F4617</f>
        <v>4.5.36.41.99</v>
      </c>
      <c r="H4617" s="45" t="s">
        <v>557</v>
      </c>
      <c r="I4617" s="38" t="str">
        <f t="shared" si="619"/>
        <v>A</v>
      </c>
      <c r="J4617" s="38">
        <f t="shared" ref="J4617:J4680" si="621">IF( (VALUE(F4617) &gt; 0), 5,IF( (VALUE(E4617) &gt; 0), 4,IF( (VALUE(D4617) &gt; 0), 3,IF( (VALUE(C4617) &gt; 0), 2,1))))</f>
        <v>5</v>
      </c>
      <c r="K4617" s="39" t="s">
        <v>47</v>
      </c>
      <c r="L4617" s="38" t="s">
        <v>770</v>
      </c>
      <c r="M4617" s="38" t="s">
        <v>545</v>
      </c>
      <c r="N4617" s="59" t="s">
        <v>549</v>
      </c>
      <c r="O4617" s="62" t="s">
        <v>554</v>
      </c>
      <c r="T4617" s="6"/>
    </row>
    <row r="4618" spans="2:26" x14ac:dyDescent="0.25">
      <c r="B4618" s="30" t="s">
        <v>227</v>
      </c>
      <c r="C4618" s="31" t="s">
        <v>229</v>
      </c>
      <c r="D4618" s="31" t="s">
        <v>172</v>
      </c>
      <c r="E4618" s="31" t="s">
        <v>164</v>
      </c>
      <c r="F4618" s="31" t="s">
        <v>186</v>
      </c>
      <c r="G4618" s="32" t="str">
        <f t="shared" si="620"/>
        <v>4.5.36.42.00</v>
      </c>
      <c r="H4618" s="41" t="s">
        <v>29</v>
      </c>
      <c r="I4618" s="34" t="str">
        <f t="shared" si="619"/>
        <v>S</v>
      </c>
      <c r="J4618" s="32">
        <f t="shared" si="621"/>
        <v>4</v>
      </c>
      <c r="K4618" s="35" t="s">
        <v>46</v>
      </c>
      <c r="L4618" s="32" t="s">
        <v>770</v>
      </c>
      <c r="M4618" s="32" t="s">
        <v>545</v>
      </c>
      <c r="N4618" s="59" t="s">
        <v>549</v>
      </c>
      <c r="O4618" s="61" t="s">
        <v>554</v>
      </c>
      <c r="T4618" s="6"/>
    </row>
    <row r="4619" spans="2:26" x14ac:dyDescent="0.25">
      <c r="B4619" s="36" t="s">
        <v>227</v>
      </c>
      <c r="C4619" s="37" t="s">
        <v>229</v>
      </c>
      <c r="D4619" s="37" t="s">
        <v>172</v>
      </c>
      <c r="E4619" s="37" t="s">
        <v>164</v>
      </c>
      <c r="F4619" s="37" t="s">
        <v>191</v>
      </c>
      <c r="G4619" s="38" t="str">
        <f t="shared" si="620"/>
        <v>4.5.36.42.99</v>
      </c>
      <c r="H4619" s="23" t="s">
        <v>713</v>
      </c>
      <c r="I4619" s="38" t="str">
        <f t="shared" si="619"/>
        <v>A</v>
      </c>
      <c r="J4619" s="38">
        <f t="shared" si="621"/>
        <v>5</v>
      </c>
      <c r="K4619" s="39" t="s">
        <v>47</v>
      </c>
      <c r="L4619" s="38" t="s">
        <v>770</v>
      </c>
      <c r="M4619" s="38" t="s">
        <v>545</v>
      </c>
      <c r="N4619" s="59" t="s">
        <v>549</v>
      </c>
      <c r="O4619" s="62" t="s">
        <v>554</v>
      </c>
      <c r="T4619" s="6"/>
    </row>
    <row r="4620" spans="2:26" x14ac:dyDescent="0.25">
      <c r="B4620" s="30" t="s">
        <v>227</v>
      </c>
      <c r="C4620" s="31" t="s">
        <v>229</v>
      </c>
      <c r="D4620" s="31" t="s">
        <v>172</v>
      </c>
      <c r="E4620" s="31" t="s">
        <v>185</v>
      </c>
      <c r="F4620" s="31" t="s">
        <v>186</v>
      </c>
      <c r="G4620" s="32" t="str">
        <f t="shared" si="620"/>
        <v>4.5.36.92.00</v>
      </c>
      <c r="H4620" s="41" t="s">
        <v>59</v>
      </c>
      <c r="I4620" s="34" t="str">
        <f t="shared" si="619"/>
        <v>S</v>
      </c>
      <c r="J4620" s="32">
        <f t="shared" si="621"/>
        <v>4</v>
      </c>
      <c r="K4620" s="35" t="s">
        <v>46</v>
      </c>
      <c r="L4620" s="32" t="s">
        <v>770</v>
      </c>
      <c r="M4620" s="32" t="s">
        <v>545</v>
      </c>
      <c r="N4620" s="59" t="s">
        <v>549</v>
      </c>
      <c r="O4620" s="61" t="s">
        <v>554</v>
      </c>
      <c r="T4620" s="6"/>
    </row>
    <row r="4621" spans="2:26" x14ac:dyDescent="0.25">
      <c r="B4621" s="36" t="s">
        <v>227</v>
      </c>
      <c r="C4621" s="37" t="s">
        <v>229</v>
      </c>
      <c r="D4621" s="37" t="s">
        <v>172</v>
      </c>
      <c r="E4621" s="37" t="s">
        <v>185</v>
      </c>
      <c r="F4621" s="37" t="s">
        <v>191</v>
      </c>
      <c r="G4621" s="38" t="str">
        <f t="shared" si="620"/>
        <v>4.5.36.92.99</v>
      </c>
      <c r="H4621" s="23" t="s">
        <v>571</v>
      </c>
      <c r="I4621" s="38" t="str">
        <f t="shared" si="619"/>
        <v>A</v>
      </c>
      <c r="J4621" s="38">
        <f t="shared" si="621"/>
        <v>5</v>
      </c>
      <c r="K4621" s="39" t="s">
        <v>47</v>
      </c>
      <c r="L4621" s="38" t="s">
        <v>770</v>
      </c>
      <c r="M4621" s="38" t="s">
        <v>545</v>
      </c>
      <c r="N4621" s="59" t="s">
        <v>549</v>
      </c>
      <c r="O4621" s="62" t="s">
        <v>554</v>
      </c>
      <c r="T4621" s="6"/>
    </row>
    <row r="4622" spans="2:26" x14ac:dyDescent="0.25">
      <c r="B4622" s="30" t="s">
        <v>227</v>
      </c>
      <c r="C4622" s="31" t="s">
        <v>229</v>
      </c>
      <c r="D4622" s="31" t="s">
        <v>153</v>
      </c>
      <c r="E4622" s="31" t="s">
        <v>186</v>
      </c>
      <c r="F4622" s="31" t="s">
        <v>186</v>
      </c>
      <c r="G4622" s="32" t="str">
        <f t="shared" si="620"/>
        <v>4.5.40.00.00</v>
      </c>
      <c r="H4622" s="41" t="s">
        <v>42</v>
      </c>
      <c r="I4622" s="32" t="str">
        <f t="shared" si="619"/>
        <v>S</v>
      </c>
      <c r="J4622" s="32">
        <f t="shared" si="621"/>
        <v>3</v>
      </c>
      <c r="K4622" s="35" t="s">
        <v>43</v>
      </c>
      <c r="L4622" s="38" t="s">
        <v>770</v>
      </c>
      <c r="M4622" s="32" t="s">
        <v>544</v>
      </c>
      <c r="N4622" s="59" t="s">
        <v>549</v>
      </c>
      <c r="O4622" s="61" t="s">
        <v>554</v>
      </c>
      <c r="Q4622" s="2" t="str">
        <f>B4622&amp;"."&amp;C4622&amp;"."&amp;D4622&amp;"."&amp;E4622&amp;"."&amp;F4622</f>
        <v>4.5.40.00.00</v>
      </c>
      <c r="R4622" s="2" t="str">
        <f>SUBSTITUTE(Q4622,".","")</f>
        <v>45400000</v>
      </c>
      <c r="S4622" s="2" t="b">
        <f>R4622=T4622</f>
        <v>1</v>
      </c>
      <c r="T4622" s="6" t="str">
        <f>TRIM(SUBSTITUTE(TEXT(G4622,"00000000"),".",""))</f>
        <v>45400000</v>
      </c>
      <c r="V4622" s="9" t="str">
        <f>IF(IFERROR(SEARCH("Último",K4622),0)&gt;0,"A","S")</f>
        <v>S</v>
      </c>
      <c r="W4622" s="2" t="b">
        <f>V4622=I4622</f>
        <v>1</v>
      </c>
      <c r="Y4622" s="2" t="str">
        <f>G4622&amp;" - "&amp;H4622</f>
        <v>4.5.40.00.00 - TRANSFERÊNCIAS A MUNICÍPIOS</v>
      </c>
      <c r="Z4622" s="2" t="s">
        <v>549</v>
      </c>
    </row>
    <row r="4623" spans="2:26" x14ac:dyDescent="0.25">
      <c r="B4623" s="30" t="s">
        <v>227</v>
      </c>
      <c r="C4623" s="31" t="s">
        <v>229</v>
      </c>
      <c r="D4623" s="31" t="s">
        <v>153</v>
      </c>
      <c r="E4623" s="31" t="s">
        <v>163</v>
      </c>
      <c r="F4623" s="31" t="s">
        <v>186</v>
      </c>
      <c r="G4623" s="32" t="str">
        <f t="shared" si="620"/>
        <v>4.5.40.41.00</v>
      </c>
      <c r="H4623" s="41" t="s">
        <v>28</v>
      </c>
      <c r="I4623" s="34" t="str">
        <f t="shared" si="619"/>
        <v>S</v>
      </c>
      <c r="J4623" s="32">
        <f t="shared" si="621"/>
        <v>4</v>
      </c>
      <c r="K4623" s="35" t="s">
        <v>46</v>
      </c>
      <c r="L4623" s="32" t="s">
        <v>770</v>
      </c>
      <c r="M4623" s="32" t="s">
        <v>544</v>
      </c>
      <c r="N4623" s="59" t="s">
        <v>549</v>
      </c>
      <c r="O4623" s="61" t="s">
        <v>554</v>
      </c>
      <c r="T4623" s="6"/>
    </row>
    <row r="4624" spans="2:26" x14ac:dyDescent="0.25">
      <c r="B4624" s="36" t="s">
        <v>227</v>
      </c>
      <c r="C4624" s="37" t="s">
        <v>229</v>
      </c>
      <c r="D4624" s="37" t="s">
        <v>153</v>
      </c>
      <c r="E4624" s="37" t="s">
        <v>163</v>
      </c>
      <c r="F4624" s="37" t="s">
        <v>173</v>
      </c>
      <c r="G4624" s="38" t="str">
        <f t="shared" si="620"/>
        <v>4.5.40.41.01</v>
      </c>
      <c r="H4624" s="45" t="s">
        <v>555</v>
      </c>
      <c r="I4624" s="38" t="str">
        <f t="shared" si="619"/>
        <v>A</v>
      </c>
      <c r="J4624" s="38">
        <f t="shared" si="621"/>
        <v>5</v>
      </c>
      <c r="K4624" s="39" t="s">
        <v>47</v>
      </c>
      <c r="L4624" s="38" t="s">
        <v>770</v>
      </c>
      <c r="M4624" s="38" t="s">
        <v>545</v>
      </c>
      <c r="N4624" s="59" t="s">
        <v>549</v>
      </c>
      <c r="O4624" s="62" t="s">
        <v>554</v>
      </c>
      <c r="T4624" s="6"/>
    </row>
    <row r="4625" spans="2:26" x14ac:dyDescent="0.25">
      <c r="B4625" s="36" t="s">
        <v>227</v>
      </c>
      <c r="C4625" s="37" t="s">
        <v>229</v>
      </c>
      <c r="D4625" s="37" t="s">
        <v>153</v>
      </c>
      <c r="E4625" s="37" t="s">
        <v>163</v>
      </c>
      <c r="F4625" s="37" t="s">
        <v>138</v>
      </c>
      <c r="G4625" s="38" t="str">
        <f t="shared" si="620"/>
        <v>4.5.40.41.02</v>
      </c>
      <c r="H4625" s="45" t="s">
        <v>556</v>
      </c>
      <c r="I4625" s="38" t="str">
        <f t="shared" si="619"/>
        <v>A</v>
      </c>
      <c r="J4625" s="38">
        <f t="shared" si="621"/>
        <v>5</v>
      </c>
      <c r="K4625" s="39" t="s">
        <v>47</v>
      </c>
      <c r="L4625" s="38" t="s">
        <v>770</v>
      </c>
      <c r="M4625" s="38" t="s">
        <v>545</v>
      </c>
      <c r="N4625" s="59" t="s">
        <v>549</v>
      </c>
      <c r="O4625" s="62" t="s">
        <v>554</v>
      </c>
      <c r="T4625" s="6"/>
    </row>
    <row r="4626" spans="2:26" x14ac:dyDescent="0.25">
      <c r="B4626" s="36" t="s">
        <v>227</v>
      </c>
      <c r="C4626" s="37" t="s">
        <v>229</v>
      </c>
      <c r="D4626" s="37" t="s">
        <v>153</v>
      </c>
      <c r="E4626" s="37" t="s">
        <v>163</v>
      </c>
      <c r="F4626" s="37" t="s">
        <v>191</v>
      </c>
      <c r="G4626" s="38" t="str">
        <f t="shared" si="620"/>
        <v>4.5.40.41.99</v>
      </c>
      <c r="H4626" s="45" t="s">
        <v>557</v>
      </c>
      <c r="I4626" s="38" t="str">
        <f t="shared" si="619"/>
        <v>A</v>
      </c>
      <c r="J4626" s="38">
        <f t="shared" si="621"/>
        <v>5</v>
      </c>
      <c r="K4626" s="39" t="s">
        <v>47</v>
      </c>
      <c r="L4626" s="38" t="s">
        <v>770</v>
      </c>
      <c r="M4626" s="38" t="s">
        <v>545</v>
      </c>
      <c r="N4626" s="59" t="s">
        <v>549</v>
      </c>
      <c r="O4626" s="62" t="s">
        <v>554</v>
      </c>
      <c r="T4626" s="6"/>
    </row>
    <row r="4627" spans="2:26" x14ac:dyDescent="0.25">
      <c r="B4627" s="30" t="s">
        <v>227</v>
      </c>
      <c r="C4627" s="31" t="s">
        <v>229</v>
      </c>
      <c r="D4627" s="31" t="s">
        <v>153</v>
      </c>
      <c r="E4627" s="31" t="s">
        <v>164</v>
      </c>
      <c r="F4627" s="31" t="s">
        <v>186</v>
      </c>
      <c r="G4627" s="32" t="str">
        <f t="shared" si="620"/>
        <v>4.5.40.42.00</v>
      </c>
      <c r="H4627" s="41" t="s">
        <v>29</v>
      </c>
      <c r="I4627" s="34" t="str">
        <f t="shared" si="619"/>
        <v>S</v>
      </c>
      <c r="J4627" s="32">
        <f t="shared" si="621"/>
        <v>4</v>
      </c>
      <c r="K4627" s="35" t="s">
        <v>46</v>
      </c>
      <c r="L4627" s="32" t="s">
        <v>770</v>
      </c>
      <c r="M4627" s="32" t="s">
        <v>544</v>
      </c>
      <c r="N4627" s="59" t="s">
        <v>549</v>
      </c>
      <c r="O4627" s="61" t="s">
        <v>554</v>
      </c>
      <c r="T4627" s="6"/>
    </row>
    <row r="4628" spans="2:26" x14ac:dyDescent="0.25">
      <c r="B4628" s="36" t="s">
        <v>227</v>
      </c>
      <c r="C4628" s="37" t="s">
        <v>229</v>
      </c>
      <c r="D4628" s="37" t="s">
        <v>153</v>
      </c>
      <c r="E4628" s="37" t="s">
        <v>164</v>
      </c>
      <c r="F4628" s="37" t="s">
        <v>191</v>
      </c>
      <c r="G4628" s="38" t="str">
        <f t="shared" si="620"/>
        <v>4.5.40.42.99</v>
      </c>
      <c r="H4628" s="23" t="s">
        <v>713</v>
      </c>
      <c r="I4628" s="38" t="str">
        <f t="shared" si="619"/>
        <v>A</v>
      </c>
      <c r="J4628" s="38">
        <f t="shared" si="621"/>
        <v>5</v>
      </c>
      <c r="K4628" s="39" t="s">
        <v>47</v>
      </c>
      <c r="L4628" s="38" t="s">
        <v>770</v>
      </c>
      <c r="M4628" s="38" t="s">
        <v>545</v>
      </c>
      <c r="N4628" s="59" t="s">
        <v>549</v>
      </c>
      <c r="O4628" s="62" t="s">
        <v>554</v>
      </c>
      <c r="Q4628" s="2" t="str">
        <f>B4628&amp;"."&amp;C4628&amp;"."&amp;D4628&amp;"."&amp;E4628&amp;"."&amp;F4628</f>
        <v>4.5.40.42.99</v>
      </c>
      <c r="R4628" s="2" t="str">
        <f>SUBSTITUTE(Q4628,".","")</f>
        <v>45404299</v>
      </c>
      <c r="S4628" s="2" t="b">
        <f>R4628=T4628</f>
        <v>1</v>
      </c>
      <c r="T4628" s="6" t="str">
        <f>TRIM(SUBSTITUTE(TEXT(G4628,"00000000"),".",""))</f>
        <v>45404299</v>
      </c>
      <c r="V4628" s="9" t="str">
        <f>IF(IFERROR(SEARCH("Último",K4628),0)&gt;0,"A","S")</f>
        <v>A</v>
      </c>
      <c r="W4628" s="2" t="b">
        <f>V4628=I4628</f>
        <v>1</v>
      </c>
      <c r="Y4628" s="2" t="str">
        <f>G4628&amp;" - "&amp;H4628</f>
        <v>4.5.40.42.99 - OUTROS AUXÍLIOS</v>
      </c>
      <c r="Z4628" s="2" t="s">
        <v>549</v>
      </c>
    </row>
    <row r="4629" spans="2:26" x14ac:dyDescent="0.25">
      <c r="B4629" s="30" t="s">
        <v>227</v>
      </c>
      <c r="C4629" s="31" t="s">
        <v>229</v>
      </c>
      <c r="D4629" s="31" t="s">
        <v>153</v>
      </c>
      <c r="E4629" s="31" t="s">
        <v>185</v>
      </c>
      <c r="F4629" s="31" t="s">
        <v>186</v>
      </c>
      <c r="G4629" s="32" t="str">
        <f t="shared" si="620"/>
        <v>4.5.40.92.00</v>
      </c>
      <c r="H4629" s="41" t="s">
        <v>59</v>
      </c>
      <c r="I4629" s="34" t="str">
        <f t="shared" si="619"/>
        <v>S</v>
      </c>
      <c r="J4629" s="32">
        <f t="shared" si="621"/>
        <v>4</v>
      </c>
      <c r="K4629" s="35" t="s">
        <v>46</v>
      </c>
      <c r="L4629" s="32" t="s">
        <v>770</v>
      </c>
      <c r="M4629" s="32" t="s">
        <v>545</v>
      </c>
      <c r="N4629" s="59" t="s">
        <v>549</v>
      </c>
      <c r="O4629" s="61" t="s">
        <v>554</v>
      </c>
      <c r="Q4629" s="2" t="str">
        <f>B4629&amp;"."&amp;C4629&amp;"."&amp;D4629&amp;"."&amp;E4629&amp;"."&amp;F4629</f>
        <v>4.5.40.92.00</v>
      </c>
      <c r="R4629" s="2" t="str">
        <f>SUBSTITUTE(Q4629,".","")</f>
        <v>45409200</v>
      </c>
      <c r="S4629" s="2" t="b">
        <f>R4629=T4629</f>
        <v>1</v>
      </c>
      <c r="T4629" s="6" t="str">
        <f>TRIM(SUBSTITUTE(TEXT(G4629,"00000000"),".",""))</f>
        <v>45409200</v>
      </c>
      <c r="V4629" s="9" t="str">
        <f>IF(IFERROR(SEARCH("Último",K4629),0)&gt;0,"A","S")</f>
        <v>S</v>
      </c>
      <c r="W4629" s="2" t="b">
        <f>V4629=I4629</f>
        <v>1</v>
      </c>
      <c r="Y4629" s="2" t="str">
        <f>G4629&amp;" - "&amp;H4629</f>
        <v>4.5.40.92.00 - DESPESAS DE EXERCÍCIOS ANTERIORES</v>
      </c>
      <c r="Z4629" s="2" t="s">
        <v>549</v>
      </c>
    </row>
    <row r="4630" spans="2:26" x14ac:dyDescent="0.25">
      <c r="B4630" s="36" t="s">
        <v>227</v>
      </c>
      <c r="C4630" s="37" t="s">
        <v>229</v>
      </c>
      <c r="D4630" s="37" t="s">
        <v>153</v>
      </c>
      <c r="E4630" s="37" t="s">
        <v>185</v>
      </c>
      <c r="F4630" s="37" t="s">
        <v>191</v>
      </c>
      <c r="G4630" s="38" t="str">
        <f t="shared" si="620"/>
        <v>4.5.40.92.99</v>
      </c>
      <c r="H4630" s="23" t="s">
        <v>571</v>
      </c>
      <c r="I4630" s="38" t="str">
        <f t="shared" si="619"/>
        <v>A</v>
      </c>
      <c r="J4630" s="38">
        <f t="shared" si="621"/>
        <v>5</v>
      </c>
      <c r="K4630" s="39" t="s">
        <v>47</v>
      </c>
      <c r="L4630" s="38" t="s">
        <v>770</v>
      </c>
      <c r="M4630" s="38" t="s">
        <v>545</v>
      </c>
      <c r="N4630" s="59" t="s">
        <v>549</v>
      </c>
      <c r="O4630" s="62" t="s">
        <v>554</v>
      </c>
      <c r="Q4630" s="2" t="str">
        <f>B4630&amp;"."&amp;C4630&amp;"."&amp;D4630&amp;"."&amp;E4630&amp;"."&amp;F4630</f>
        <v>4.5.40.92.99</v>
      </c>
      <c r="R4630" s="2" t="str">
        <f>SUBSTITUTE(Q4630,".","")</f>
        <v>45409299</v>
      </c>
      <c r="S4630" s="2" t="b">
        <f>R4630=T4630</f>
        <v>1</v>
      </c>
      <c r="T4630" s="6" t="str">
        <f>TRIM(SUBSTITUTE(TEXT(G4630,"00000000"),".",""))</f>
        <v>45409299</v>
      </c>
      <c r="V4630" s="9" t="str">
        <f>IF(IFERROR(SEARCH("Último",K4630),0)&gt;0,"A","S")</f>
        <v>A</v>
      </c>
      <c r="W4630" s="2" t="b">
        <f>V4630=I4630</f>
        <v>1</v>
      </c>
      <c r="Y4630" s="2" t="str">
        <f>G4630&amp;" - "&amp;H4630</f>
        <v>4.5.40.92.99 - OUTRAS DESPESAS DE EXERCÍCIOS ANTERIORES</v>
      </c>
      <c r="Z4630" s="2" t="s">
        <v>549</v>
      </c>
    </row>
    <row r="4631" spans="2:26" x14ac:dyDescent="0.25">
      <c r="B4631" s="30" t="s">
        <v>227</v>
      </c>
      <c r="C4631" s="31" t="s">
        <v>229</v>
      </c>
      <c r="D4631" s="31" t="s">
        <v>163</v>
      </c>
      <c r="E4631" s="31" t="s">
        <v>186</v>
      </c>
      <c r="F4631" s="31" t="s">
        <v>186</v>
      </c>
      <c r="G4631" s="32" t="str">
        <f t="shared" si="620"/>
        <v>4.5.41.00.00</v>
      </c>
      <c r="H4631" s="41" t="s">
        <v>476</v>
      </c>
      <c r="I4631" s="32" t="str">
        <f t="shared" si="619"/>
        <v>S</v>
      </c>
      <c r="J4631" s="32">
        <f t="shared" si="621"/>
        <v>3</v>
      </c>
      <c r="K4631" s="35" t="s">
        <v>43</v>
      </c>
      <c r="L4631" s="38" t="s">
        <v>770</v>
      </c>
      <c r="M4631" s="32" t="s">
        <v>544</v>
      </c>
      <c r="N4631" s="59" t="s">
        <v>549</v>
      </c>
      <c r="O4631" s="61" t="s">
        <v>554</v>
      </c>
      <c r="T4631" s="6"/>
    </row>
    <row r="4632" spans="2:26" x14ac:dyDescent="0.25">
      <c r="B4632" s="30" t="s">
        <v>227</v>
      </c>
      <c r="C4632" s="31" t="s">
        <v>229</v>
      </c>
      <c r="D4632" s="31" t="s">
        <v>163</v>
      </c>
      <c r="E4632" s="31" t="s">
        <v>163</v>
      </c>
      <c r="F4632" s="31" t="s">
        <v>186</v>
      </c>
      <c r="G4632" s="32" t="str">
        <f t="shared" si="620"/>
        <v>4.5.41.41.00</v>
      </c>
      <c r="H4632" s="41" t="s">
        <v>28</v>
      </c>
      <c r="I4632" s="34" t="str">
        <f t="shared" ref="I4632:I4695" si="622">IF(J4632&lt;J4633,"S","A")</f>
        <v>S</v>
      </c>
      <c r="J4632" s="32">
        <f t="shared" si="621"/>
        <v>4</v>
      </c>
      <c r="K4632" s="35" t="s">
        <v>46</v>
      </c>
      <c r="L4632" s="32" t="s">
        <v>770</v>
      </c>
      <c r="M4632" s="32" t="s">
        <v>545</v>
      </c>
      <c r="N4632" s="59" t="s">
        <v>549</v>
      </c>
      <c r="O4632" s="61" t="s">
        <v>554</v>
      </c>
      <c r="T4632" s="6"/>
    </row>
    <row r="4633" spans="2:26" x14ac:dyDescent="0.25">
      <c r="B4633" s="36" t="s">
        <v>227</v>
      </c>
      <c r="C4633" s="37" t="s">
        <v>229</v>
      </c>
      <c r="D4633" s="37" t="s">
        <v>163</v>
      </c>
      <c r="E4633" s="37" t="s">
        <v>163</v>
      </c>
      <c r="F4633" s="37" t="s">
        <v>173</v>
      </c>
      <c r="G4633" s="38" t="str">
        <f t="shared" si="620"/>
        <v>4.5.41.41.01</v>
      </c>
      <c r="H4633" s="45" t="s">
        <v>555</v>
      </c>
      <c r="I4633" s="38" t="str">
        <f t="shared" si="622"/>
        <v>A</v>
      </c>
      <c r="J4633" s="38">
        <f t="shared" si="621"/>
        <v>5</v>
      </c>
      <c r="K4633" s="39" t="s">
        <v>47</v>
      </c>
      <c r="L4633" s="38" t="s">
        <v>770</v>
      </c>
      <c r="M4633" s="38" t="s">
        <v>545</v>
      </c>
      <c r="N4633" s="59" t="s">
        <v>549</v>
      </c>
      <c r="O4633" s="62" t="s">
        <v>554</v>
      </c>
      <c r="T4633" s="6"/>
    </row>
    <row r="4634" spans="2:26" x14ac:dyDescent="0.25">
      <c r="B4634" s="36" t="s">
        <v>227</v>
      </c>
      <c r="C4634" s="37" t="s">
        <v>229</v>
      </c>
      <c r="D4634" s="37" t="s">
        <v>163</v>
      </c>
      <c r="E4634" s="37" t="s">
        <v>163</v>
      </c>
      <c r="F4634" s="37" t="s">
        <v>138</v>
      </c>
      <c r="G4634" s="38" t="str">
        <f t="shared" si="620"/>
        <v>4.5.41.41.02</v>
      </c>
      <c r="H4634" s="45" t="s">
        <v>556</v>
      </c>
      <c r="I4634" s="38" t="str">
        <f t="shared" si="622"/>
        <v>A</v>
      </c>
      <c r="J4634" s="38">
        <f t="shared" si="621"/>
        <v>5</v>
      </c>
      <c r="K4634" s="39" t="s">
        <v>47</v>
      </c>
      <c r="L4634" s="38" t="s">
        <v>770</v>
      </c>
      <c r="M4634" s="38" t="s">
        <v>545</v>
      </c>
      <c r="N4634" s="59" t="s">
        <v>549</v>
      </c>
      <c r="O4634" s="62" t="s">
        <v>554</v>
      </c>
      <c r="T4634" s="6"/>
    </row>
    <row r="4635" spans="2:26" x14ac:dyDescent="0.25">
      <c r="B4635" s="36" t="s">
        <v>227</v>
      </c>
      <c r="C4635" s="37" t="s">
        <v>229</v>
      </c>
      <c r="D4635" s="37" t="s">
        <v>163</v>
      </c>
      <c r="E4635" s="37" t="s">
        <v>163</v>
      </c>
      <c r="F4635" s="37" t="s">
        <v>191</v>
      </c>
      <c r="G4635" s="38" t="str">
        <f t="shared" si="620"/>
        <v>4.5.41.41.99</v>
      </c>
      <c r="H4635" s="45" t="s">
        <v>557</v>
      </c>
      <c r="I4635" s="38" t="str">
        <f t="shared" si="622"/>
        <v>A</v>
      </c>
      <c r="J4635" s="38">
        <f t="shared" si="621"/>
        <v>5</v>
      </c>
      <c r="K4635" s="39" t="s">
        <v>47</v>
      </c>
      <c r="L4635" s="38" t="s">
        <v>770</v>
      </c>
      <c r="M4635" s="38" t="s">
        <v>545</v>
      </c>
      <c r="N4635" s="59" t="s">
        <v>549</v>
      </c>
      <c r="O4635" s="62" t="s">
        <v>554</v>
      </c>
      <c r="T4635" s="6"/>
    </row>
    <row r="4636" spans="2:26" x14ac:dyDescent="0.25">
      <c r="B4636" s="30" t="s">
        <v>227</v>
      </c>
      <c r="C4636" s="31" t="s">
        <v>229</v>
      </c>
      <c r="D4636" s="31" t="s">
        <v>163</v>
      </c>
      <c r="E4636" s="31" t="s">
        <v>164</v>
      </c>
      <c r="F4636" s="31" t="s">
        <v>186</v>
      </c>
      <c r="G4636" s="32" t="str">
        <f t="shared" si="620"/>
        <v>4.5.41.42.00</v>
      </c>
      <c r="H4636" s="41" t="s">
        <v>29</v>
      </c>
      <c r="I4636" s="34" t="str">
        <f t="shared" si="622"/>
        <v>S</v>
      </c>
      <c r="J4636" s="32">
        <f t="shared" si="621"/>
        <v>4</v>
      </c>
      <c r="K4636" s="35" t="s">
        <v>46</v>
      </c>
      <c r="L4636" s="32" t="s">
        <v>770</v>
      </c>
      <c r="M4636" s="32" t="s">
        <v>545</v>
      </c>
      <c r="N4636" s="59" t="s">
        <v>549</v>
      </c>
      <c r="O4636" s="61" t="s">
        <v>554</v>
      </c>
      <c r="T4636" s="6"/>
    </row>
    <row r="4637" spans="2:26" x14ac:dyDescent="0.25">
      <c r="B4637" s="36" t="s">
        <v>227</v>
      </c>
      <c r="C4637" s="37" t="s">
        <v>229</v>
      </c>
      <c r="D4637" s="37" t="s">
        <v>163</v>
      </c>
      <c r="E4637" s="37" t="s">
        <v>164</v>
      </c>
      <c r="F4637" s="37" t="s">
        <v>191</v>
      </c>
      <c r="G4637" s="38" t="str">
        <f t="shared" si="620"/>
        <v>4.5.41.42.99</v>
      </c>
      <c r="H4637" s="23" t="s">
        <v>713</v>
      </c>
      <c r="I4637" s="38" t="str">
        <f t="shared" si="622"/>
        <v>A</v>
      </c>
      <c r="J4637" s="38">
        <f t="shared" si="621"/>
        <v>5</v>
      </c>
      <c r="K4637" s="39" t="s">
        <v>47</v>
      </c>
      <c r="L4637" s="38" t="s">
        <v>770</v>
      </c>
      <c r="M4637" s="38" t="s">
        <v>545</v>
      </c>
      <c r="N4637" s="59" t="s">
        <v>549</v>
      </c>
      <c r="O4637" s="62" t="s">
        <v>554</v>
      </c>
      <c r="T4637" s="6"/>
    </row>
    <row r="4638" spans="2:26" x14ac:dyDescent="0.25">
      <c r="B4638" s="30" t="s">
        <v>227</v>
      </c>
      <c r="C4638" s="31" t="s">
        <v>229</v>
      </c>
      <c r="D4638" s="31" t="s">
        <v>163</v>
      </c>
      <c r="E4638" s="31" t="s">
        <v>185</v>
      </c>
      <c r="F4638" s="31" t="s">
        <v>186</v>
      </c>
      <c r="G4638" s="32" t="str">
        <f t="shared" si="620"/>
        <v>4.5.41.92.00</v>
      </c>
      <c r="H4638" s="41" t="s">
        <v>59</v>
      </c>
      <c r="I4638" s="34" t="str">
        <f t="shared" si="622"/>
        <v>S</v>
      </c>
      <c r="J4638" s="32">
        <f t="shared" si="621"/>
        <v>4</v>
      </c>
      <c r="K4638" s="35" t="s">
        <v>46</v>
      </c>
      <c r="L4638" s="32" t="s">
        <v>770</v>
      </c>
      <c r="M4638" s="32" t="s">
        <v>545</v>
      </c>
      <c r="N4638" s="59" t="s">
        <v>549</v>
      </c>
      <c r="O4638" s="61" t="s">
        <v>554</v>
      </c>
      <c r="T4638" s="6"/>
    </row>
    <row r="4639" spans="2:26" x14ac:dyDescent="0.25">
      <c r="B4639" s="36" t="s">
        <v>227</v>
      </c>
      <c r="C4639" s="37" t="s">
        <v>229</v>
      </c>
      <c r="D4639" s="37" t="s">
        <v>163</v>
      </c>
      <c r="E4639" s="37" t="s">
        <v>185</v>
      </c>
      <c r="F4639" s="37" t="s">
        <v>191</v>
      </c>
      <c r="G4639" s="38" t="str">
        <f t="shared" si="620"/>
        <v>4.5.41.92.99</v>
      </c>
      <c r="H4639" s="23" t="s">
        <v>571</v>
      </c>
      <c r="I4639" s="38" t="str">
        <f t="shared" si="622"/>
        <v>A</v>
      </c>
      <c r="J4639" s="38">
        <f t="shared" si="621"/>
        <v>5</v>
      </c>
      <c r="K4639" s="39" t="s">
        <v>47</v>
      </c>
      <c r="L4639" s="38" t="s">
        <v>770</v>
      </c>
      <c r="M4639" s="38" t="s">
        <v>545</v>
      </c>
      <c r="N4639" s="59" t="s">
        <v>549</v>
      </c>
      <c r="O4639" s="62" t="s">
        <v>554</v>
      </c>
      <c r="T4639" s="6"/>
    </row>
    <row r="4640" spans="2:26" x14ac:dyDescent="0.25">
      <c r="B4640" s="30" t="s">
        <v>227</v>
      </c>
      <c r="C4640" s="31" t="s">
        <v>229</v>
      </c>
      <c r="D4640" s="31" t="s">
        <v>164</v>
      </c>
      <c r="E4640" s="31" t="s">
        <v>186</v>
      </c>
      <c r="F4640" s="31" t="s">
        <v>186</v>
      </c>
      <c r="G4640" s="32" t="str">
        <f t="shared" si="620"/>
        <v>4.5.42.00.00</v>
      </c>
      <c r="H4640" s="41" t="s">
        <v>477</v>
      </c>
      <c r="I4640" s="32" t="str">
        <f t="shared" si="622"/>
        <v>S</v>
      </c>
      <c r="J4640" s="32">
        <f t="shared" si="621"/>
        <v>3</v>
      </c>
      <c r="K4640" s="35" t="s">
        <v>43</v>
      </c>
      <c r="L4640" s="38" t="s">
        <v>770</v>
      </c>
      <c r="M4640" s="32" t="s">
        <v>544</v>
      </c>
      <c r="N4640" s="59" t="s">
        <v>549</v>
      </c>
      <c r="O4640" s="61" t="s">
        <v>554</v>
      </c>
      <c r="Q4640" s="2" t="str">
        <f>B4640&amp;"."&amp;C4640&amp;"."&amp;D4640&amp;"."&amp;E4640&amp;"."&amp;F4640</f>
        <v>4.5.42.00.00</v>
      </c>
      <c r="R4640" s="2" t="str">
        <f>SUBSTITUTE(Q4640,".","")</f>
        <v>45420000</v>
      </c>
      <c r="S4640" s="2" t="b">
        <f>R4640=T4640</f>
        <v>1</v>
      </c>
      <c r="T4640" s="6" t="str">
        <f>TRIM(SUBSTITUTE(TEXT(G4640,"00000000"),".",""))</f>
        <v>45420000</v>
      </c>
      <c r="V4640" s="9" t="str">
        <f>IF(IFERROR(SEARCH("Último",K4640),0)&gt;0,"A","S")</f>
        <v>S</v>
      </c>
      <c r="W4640" s="2" t="b">
        <f>V4640=I4640</f>
        <v>1</v>
      </c>
      <c r="Y4640" s="2" t="str">
        <f>G4640&amp;" - "&amp;H4640</f>
        <v>4.5.42.00.00 - EXECUÇÃO ORÇAMENTÁRIA DELEGADA A MUNICÍPIOS</v>
      </c>
      <c r="Z4640" s="2" t="s">
        <v>549</v>
      </c>
    </row>
    <row r="4641" spans="2:26" x14ac:dyDescent="0.25">
      <c r="B4641" s="30" t="s">
        <v>227</v>
      </c>
      <c r="C4641" s="31" t="s">
        <v>229</v>
      </c>
      <c r="D4641" s="31" t="s">
        <v>164</v>
      </c>
      <c r="E4641" s="31" t="s">
        <v>199</v>
      </c>
      <c r="F4641" s="31" t="s">
        <v>186</v>
      </c>
      <c r="G4641" s="32" t="str">
        <f t="shared" si="620"/>
        <v>4.5.42.61.00</v>
      </c>
      <c r="H4641" s="41" t="s">
        <v>121</v>
      </c>
      <c r="I4641" s="34" t="str">
        <f t="shared" si="622"/>
        <v>S</v>
      </c>
      <c r="J4641" s="32">
        <f t="shared" si="621"/>
        <v>4</v>
      </c>
      <c r="K4641" s="35" t="s">
        <v>46</v>
      </c>
      <c r="L4641" s="32" t="s">
        <v>770</v>
      </c>
      <c r="M4641" s="32" t="s">
        <v>545</v>
      </c>
      <c r="N4641" s="59" t="s">
        <v>549</v>
      </c>
      <c r="O4641" s="61" t="s">
        <v>554</v>
      </c>
      <c r="T4641" s="6"/>
    </row>
    <row r="4642" spans="2:26" x14ac:dyDescent="0.25">
      <c r="B4642" s="36" t="s">
        <v>227</v>
      </c>
      <c r="C4642" s="37" t="s">
        <v>229</v>
      </c>
      <c r="D4642" s="37" t="s">
        <v>164</v>
      </c>
      <c r="E4642" s="37" t="s">
        <v>199</v>
      </c>
      <c r="F4642" s="37" t="s">
        <v>173</v>
      </c>
      <c r="G4642" s="38" t="str">
        <f t="shared" si="620"/>
        <v>4.5.42.61.01</v>
      </c>
      <c r="H4642" s="23" t="s">
        <v>723</v>
      </c>
      <c r="I4642" s="38" t="str">
        <f t="shared" si="622"/>
        <v>A</v>
      </c>
      <c r="J4642" s="38">
        <f t="shared" si="621"/>
        <v>5</v>
      </c>
      <c r="K4642" s="39" t="s">
        <v>47</v>
      </c>
      <c r="L4642" s="38" t="s">
        <v>770</v>
      </c>
      <c r="M4642" s="38" t="s">
        <v>545</v>
      </c>
      <c r="N4642" s="59" t="s">
        <v>549</v>
      </c>
      <c r="O4642" s="62" t="s">
        <v>554</v>
      </c>
      <c r="T4642" s="6"/>
    </row>
    <row r="4643" spans="2:26" x14ac:dyDescent="0.25">
      <c r="B4643" s="36" t="s">
        <v>227</v>
      </c>
      <c r="C4643" s="37" t="s">
        <v>229</v>
      </c>
      <c r="D4643" s="37" t="s">
        <v>164</v>
      </c>
      <c r="E4643" s="37" t="s">
        <v>199</v>
      </c>
      <c r="F4643" s="37" t="s">
        <v>138</v>
      </c>
      <c r="G4643" s="38" t="str">
        <f t="shared" si="620"/>
        <v>4.5.42.61.02</v>
      </c>
      <c r="H4643" s="23" t="s">
        <v>729</v>
      </c>
      <c r="I4643" s="38" t="str">
        <f t="shared" si="622"/>
        <v>A</v>
      </c>
      <c r="J4643" s="38">
        <f t="shared" si="621"/>
        <v>5</v>
      </c>
      <c r="K4643" s="39" t="s">
        <v>47</v>
      </c>
      <c r="L4643" s="38" t="s">
        <v>770</v>
      </c>
      <c r="M4643" s="38" t="s">
        <v>545</v>
      </c>
      <c r="N4643" s="59" t="s">
        <v>549</v>
      </c>
      <c r="O4643" s="62" t="s">
        <v>554</v>
      </c>
      <c r="T4643" s="6"/>
    </row>
    <row r="4644" spans="2:26" x14ac:dyDescent="0.25">
      <c r="B4644" s="36" t="s">
        <v>227</v>
      </c>
      <c r="C4644" s="37" t="s">
        <v>229</v>
      </c>
      <c r="D4644" s="37" t="s">
        <v>164</v>
      </c>
      <c r="E4644" s="37" t="s">
        <v>199</v>
      </c>
      <c r="F4644" s="37" t="s">
        <v>139</v>
      </c>
      <c r="G4644" s="38" t="str">
        <f t="shared" si="620"/>
        <v>4.5.42.61.03</v>
      </c>
      <c r="H4644" s="23" t="s">
        <v>724</v>
      </c>
      <c r="I4644" s="38" t="str">
        <f t="shared" si="622"/>
        <v>A</v>
      </c>
      <c r="J4644" s="38">
        <f t="shared" si="621"/>
        <v>5</v>
      </c>
      <c r="K4644" s="39" t="s">
        <v>47</v>
      </c>
      <c r="L4644" s="38" t="s">
        <v>770</v>
      </c>
      <c r="M4644" s="38" t="s">
        <v>545</v>
      </c>
      <c r="N4644" s="59" t="s">
        <v>549</v>
      </c>
      <c r="O4644" s="62" t="s">
        <v>554</v>
      </c>
      <c r="T4644" s="6"/>
    </row>
    <row r="4645" spans="2:26" x14ac:dyDescent="0.25">
      <c r="B4645" s="36" t="s">
        <v>227</v>
      </c>
      <c r="C4645" s="37" t="s">
        <v>229</v>
      </c>
      <c r="D4645" s="37" t="s">
        <v>164</v>
      </c>
      <c r="E4645" s="37" t="s">
        <v>199</v>
      </c>
      <c r="F4645" s="37" t="s">
        <v>140</v>
      </c>
      <c r="G4645" s="38" t="str">
        <f t="shared" si="620"/>
        <v>4.5.42.61.04</v>
      </c>
      <c r="H4645" s="23" t="s">
        <v>799</v>
      </c>
      <c r="I4645" s="38" t="str">
        <f t="shared" si="622"/>
        <v>A</v>
      </c>
      <c r="J4645" s="38">
        <f t="shared" si="621"/>
        <v>5</v>
      </c>
      <c r="K4645" s="39" t="s">
        <v>47</v>
      </c>
      <c r="L4645" s="38" t="s">
        <v>770</v>
      </c>
      <c r="M4645" s="38" t="s">
        <v>545</v>
      </c>
      <c r="N4645" s="59" t="s">
        <v>549</v>
      </c>
      <c r="O4645" s="62" t="s">
        <v>554</v>
      </c>
      <c r="T4645" s="6"/>
    </row>
    <row r="4646" spans="2:26" x14ac:dyDescent="0.25">
      <c r="B4646" s="36" t="s">
        <v>227</v>
      </c>
      <c r="C4646" s="37" t="s">
        <v>229</v>
      </c>
      <c r="D4646" s="37" t="s">
        <v>164</v>
      </c>
      <c r="E4646" s="37" t="s">
        <v>199</v>
      </c>
      <c r="F4646" s="37" t="s">
        <v>142</v>
      </c>
      <c r="G4646" s="38" t="str">
        <f t="shared" si="620"/>
        <v>4.5.42.61.06</v>
      </c>
      <c r="H4646" s="23" t="s">
        <v>725</v>
      </c>
      <c r="I4646" s="38" t="str">
        <f t="shared" si="622"/>
        <v>A</v>
      </c>
      <c r="J4646" s="38">
        <f t="shared" si="621"/>
        <v>5</v>
      </c>
      <c r="K4646" s="39" t="s">
        <v>47</v>
      </c>
      <c r="L4646" s="38" t="s">
        <v>770</v>
      </c>
      <c r="M4646" s="38" t="s">
        <v>545</v>
      </c>
      <c r="N4646" s="59" t="s">
        <v>549</v>
      </c>
      <c r="O4646" s="62" t="s">
        <v>554</v>
      </c>
      <c r="T4646" s="6"/>
    </row>
    <row r="4647" spans="2:26" x14ac:dyDescent="0.25">
      <c r="B4647" s="36" t="s">
        <v>227</v>
      </c>
      <c r="C4647" s="37" t="s">
        <v>229</v>
      </c>
      <c r="D4647" s="37" t="s">
        <v>164</v>
      </c>
      <c r="E4647" s="37" t="s">
        <v>199</v>
      </c>
      <c r="F4647" s="37" t="s">
        <v>143</v>
      </c>
      <c r="G4647" s="38" t="str">
        <f t="shared" si="620"/>
        <v>4.5.42.61.07</v>
      </c>
      <c r="H4647" s="23" t="s">
        <v>726</v>
      </c>
      <c r="I4647" s="38" t="str">
        <f t="shared" si="622"/>
        <v>A</v>
      </c>
      <c r="J4647" s="38">
        <f t="shared" si="621"/>
        <v>5</v>
      </c>
      <c r="K4647" s="39" t="s">
        <v>47</v>
      </c>
      <c r="L4647" s="38" t="s">
        <v>770</v>
      </c>
      <c r="M4647" s="38" t="s">
        <v>545</v>
      </c>
      <c r="N4647" s="59" t="s">
        <v>549</v>
      </c>
      <c r="O4647" s="62" t="s">
        <v>554</v>
      </c>
      <c r="T4647" s="6"/>
    </row>
    <row r="4648" spans="2:26" x14ac:dyDescent="0.25">
      <c r="B4648" s="36" t="s">
        <v>227</v>
      </c>
      <c r="C4648" s="37" t="s">
        <v>229</v>
      </c>
      <c r="D4648" s="37" t="s">
        <v>164</v>
      </c>
      <c r="E4648" s="37" t="s">
        <v>199</v>
      </c>
      <c r="F4648" s="37" t="s">
        <v>144</v>
      </c>
      <c r="G4648" s="38" t="str">
        <f t="shared" si="620"/>
        <v>4.5.42.61.08</v>
      </c>
      <c r="H4648" s="23" t="s">
        <v>727</v>
      </c>
      <c r="I4648" s="38" t="str">
        <f t="shared" si="622"/>
        <v>A</v>
      </c>
      <c r="J4648" s="38">
        <f t="shared" si="621"/>
        <v>5</v>
      </c>
      <c r="K4648" s="39" t="s">
        <v>47</v>
      </c>
      <c r="L4648" s="38" t="s">
        <v>770</v>
      </c>
      <c r="M4648" s="38" t="s">
        <v>545</v>
      </c>
      <c r="N4648" s="59" t="s">
        <v>549</v>
      </c>
      <c r="O4648" s="62" t="s">
        <v>554</v>
      </c>
      <c r="T4648" s="6"/>
    </row>
    <row r="4649" spans="2:26" x14ac:dyDescent="0.25">
      <c r="B4649" s="36" t="s">
        <v>227</v>
      </c>
      <c r="C4649" s="37" t="s">
        <v>229</v>
      </c>
      <c r="D4649" s="37" t="s">
        <v>164</v>
      </c>
      <c r="E4649" s="37" t="s">
        <v>199</v>
      </c>
      <c r="F4649" s="37" t="s">
        <v>185</v>
      </c>
      <c r="G4649" s="38" t="str">
        <f t="shared" si="620"/>
        <v>4.5.42.61.92</v>
      </c>
      <c r="H4649" s="23" t="s">
        <v>730</v>
      </c>
      <c r="I4649" s="38" t="str">
        <f t="shared" si="622"/>
        <v>A</v>
      </c>
      <c r="J4649" s="38">
        <f t="shared" si="621"/>
        <v>5</v>
      </c>
      <c r="K4649" s="39" t="s">
        <v>47</v>
      </c>
      <c r="L4649" s="38" t="s">
        <v>770</v>
      </c>
      <c r="M4649" s="38" t="s">
        <v>545</v>
      </c>
      <c r="N4649" s="59" t="s">
        <v>549</v>
      </c>
      <c r="O4649" s="62" t="s">
        <v>554</v>
      </c>
      <c r="T4649" s="6"/>
    </row>
    <row r="4650" spans="2:26" x14ac:dyDescent="0.25">
      <c r="B4650" s="36" t="s">
        <v>227</v>
      </c>
      <c r="C4650" s="37" t="s">
        <v>229</v>
      </c>
      <c r="D4650" s="37" t="s">
        <v>164</v>
      </c>
      <c r="E4650" s="37" t="s">
        <v>199</v>
      </c>
      <c r="F4650" s="37" t="s">
        <v>191</v>
      </c>
      <c r="G4650" s="38" t="str">
        <f t="shared" si="620"/>
        <v>4.5.42.61.99</v>
      </c>
      <c r="H4650" s="23" t="s">
        <v>728</v>
      </c>
      <c r="I4650" s="38" t="str">
        <f t="shared" si="622"/>
        <v>A</v>
      </c>
      <c r="J4650" s="38">
        <f t="shared" si="621"/>
        <v>5</v>
      </c>
      <c r="K4650" s="39" t="s">
        <v>47</v>
      </c>
      <c r="L4650" s="38" t="s">
        <v>770</v>
      </c>
      <c r="M4650" s="38" t="s">
        <v>545</v>
      </c>
      <c r="N4650" s="59" t="s">
        <v>549</v>
      </c>
      <c r="O4650" s="62" t="s">
        <v>554</v>
      </c>
      <c r="T4650" s="6"/>
    </row>
    <row r="4651" spans="2:26" x14ac:dyDescent="0.25">
      <c r="B4651" s="30" t="s">
        <v>227</v>
      </c>
      <c r="C4651" s="31" t="s">
        <v>229</v>
      </c>
      <c r="D4651" s="31" t="s">
        <v>164</v>
      </c>
      <c r="E4651" s="31" t="s">
        <v>202</v>
      </c>
      <c r="F4651" s="31" t="s">
        <v>186</v>
      </c>
      <c r="G4651" s="32" t="str">
        <f t="shared" si="620"/>
        <v>4.5.42.64.00</v>
      </c>
      <c r="H4651" s="41" t="s">
        <v>126</v>
      </c>
      <c r="I4651" s="34" t="str">
        <f t="shared" si="622"/>
        <v>S</v>
      </c>
      <c r="J4651" s="32">
        <f t="shared" si="621"/>
        <v>4</v>
      </c>
      <c r="K4651" s="35" t="s">
        <v>46</v>
      </c>
      <c r="L4651" s="32" t="s">
        <v>770</v>
      </c>
      <c r="M4651" s="32" t="s">
        <v>544</v>
      </c>
      <c r="N4651" s="59" t="s">
        <v>549</v>
      </c>
      <c r="O4651" s="61" t="s">
        <v>554</v>
      </c>
      <c r="Q4651" s="2" t="str">
        <f>B4651&amp;"."&amp;C4651&amp;"."&amp;D4651&amp;"."&amp;E4651&amp;"."&amp;F4651</f>
        <v>4.5.42.64.00</v>
      </c>
      <c r="R4651" s="2" t="str">
        <f>SUBSTITUTE(Q4651,".","")</f>
        <v>45426400</v>
      </c>
      <c r="S4651" s="2" t="b">
        <f>R4651=T4651</f>
        <v>1</v>
      </c>
      <c r="T4651" s="6" t="str">
        <f>TRIM(SUBSTITUTE(TEXT(G4651,"00000000"),".",""))</f>
        <v>45426400</v>
      </c>
      <c r="V4651" s="9" t="str">
        <f>IF(IFERROR(SEARCH("Último",K4651),0)&gt;0,"A","S")</f>
        <v>S</v>
      </c>
      <c r="W4651" s="2" t="b">
        <f>V4651=I4651</f>
        <v>1</v>
      </c>
      <c r="Y4651" s="2" t="str">
        <f>G4651&amp;" - "&amp;H4651</f>
        <v>4.5.42.64.00 - AQUISIÇÃO DE TÍTULOS REPRESENTATIVOS DE CAPITAL JÁ INTEGRALIZADO</v>
      </c>
      <c r="Z4651" s="2" t="s">
        <v>549</v>
      </c>
    </row>
    <row r="4652" spans="2:26" ht="15" customHeight="1" x14ac:dyDescent="0.25">
      <c r="B4652" s="36" t="s">
        <v>227</v>
      </c>
      <c r="C4652" s="37" t="s">
        <v>229</v>
      </c>
      <c r="D4652" s="37" t="s">
        <v>164</v>
      </c>
      <c r="E4652" s="37" t="s">
        <v>202</v>
      </c>
      <c r="F4652" s="37" t="s">
        <v>173</v>
      </c>
      <c r="G4652" s="38" t="str">
        <f t="shared" si="620"/>
        <v>4.5.42.64.01</v>
      </c>
      <c r="H4652" s="23" t="s">
        <v>735</v>
      </c>
      <c r="I4652" s="38" t="str">
        <f t="shared" si="622"/>
        <v>A</v>
      </c>
      <c r="J4652" s="38">
        <f t="shared" si="621"/>
        <v>5</v>
      </c>
      <c r="K4652" s="39" t="s">
        <v>47</v>
      </c>
      <c r="L4652" s="38" t="s">
        <v>770</v>
      </c>
      <c r="M4652" s="38" t="s">
        <v>545</v>
      </c>
      <c r="N4652" s="59" t="s">
        <v>549</v>
      </c>
      <c r="O4652" s="62" t="s">
        <v>554</v>
      </c>
      <c r="Q4652" s="2" t="str">
        <f>B4652&amp;"."&amp;C4652&amp;"."&amp;D4652&amp;"."&amp;E4652&amp;"."&amp;F4652</f>
        <v>4.5.42.64.01</v>
      </c>
      <c r="R4652" s="2" t="str">
        <f>SUBSTITUTE(Q4652,".","")</f>
        <v>45426401</v>
      </c>
      <c r="S4652" s="2" t="b">
        <f>R4652=T4652</f>
        <v>1</v>
      </c>
      <c r="T4652" s="6" t="str">
        <f>TRIM(SUBSTITUTE(TEXT(G4652,"00000000"),".",""))</f>
        <v>45426401</v>
      </c>
      <c r="V4652" s="9" t="str">
        <f>IF(IFERROR(SEARCH("Último",K4652),0)&gt;0,"A","S")</f>
        <v>A</v>
      </c>
      <c r="W4652" s="2" t="b">
        <f>V4652=I4652</f>
        <v>1</v>
      </c>
      <c r="Y4652" s="2" t="str">
        <f>G4652&amp;" - "&amp;H4652</f>
        <v>4.5.42.64.01 - AQUISIÇÃO DE AÇÕES OU QUOTAS DE QUALQUER TIPO DE SOCIEDADE, DESDE QUE TAIS TÍTULOS NÃO REPRESENTEM CONSTITIÇÃO OU AUMENTO DE CAPITAL</v>
      </c>
      <c r="Z4652" s="2" t="s">
        <v>549</v>
      </c>
    </row>
    <row r="4653" spans="2:26" x14ac:dyDescent="0.25">
      <c r="B4653" s="36" t="s">
        <v>227</v>
      </c>
      <c r="C4653" s="37" t="s">
        <v>229</v>
      </c>
      <c r="D4653" s="37" t="s">
        <v>164</v>
      </c>
      <c r="E4653" s="37" t="s">
        <v>202</v>
      </c>
      <c r="F4653" s="37" t="s">
        <v>191</v>
      </c>
      <c r="G4653" s="38" t="str">
        <f t="shared" si="620"/>
        <v>4.5.42.64.99</v>
      </c>
      <c r="H4653" s="23" t="s">
        <v>736</v>
      </c>
      <c r="I4653" s="38" t="str">
        <f t="shared" si="622"/>
        <v>A</v>
      </c>
      <c r="J4653" s="38">
        <f t="shared" si="621"/>
        <v>5</v>
      </c>
      <c r="K4653" s="39" t="s">
        <v>47</v>
      </c>
      <c r="L4653" s="38" t="s">
        <v>770</v>
      </c>
      <c r="M4653" s="38" t="s">
        <v>545</v>
      </c>
      <c r="N4653" s="59" t="s">
        <v>549</v>
      </c>
      <c r="O4653" s="62" t="s">
        <v>554</v>
      </c>
      <c r="T4653" s="6"/>
    </row>
    <row r="4654" spans="2:26" x14ac:dyDescent="0.25">
      <c r="B4654" s="30" t="s">
        <v>227</v>
      </c>
      <c r="C4654" s="31" t="s">
        <v>229</v>
      </c>
      <c r="D4654" s="31" t="s">
        <v>164</v>
      </c>
      <c r="E4654" s="31" t="s">
        <v>203</v>
      </c>
      <c r="F4654" s="31" t="s">
        <v>186</v>
      </c>
      <c r="G4654" s="32" t="str">
        <f t="shared" si="620"/>
        <v>4.5.42.65.00</v>
      </c>
      <c r="H4654" s="41" t="s">
        <v>127</v>
      </c>
      <c r="I4654" s="34" t="str">
        <f t="shared" si="622"/>
        <v>S</v>
      </c>
      <c r="J4654" s="32">
        <f t="shared" si="621"/>
        <v>4</v>
      </c>
      <c r="K4654" s="35" t="s">
        <v>46</v>
      </c>
      <c r="L4654" s="32" t="s">
        <v>770</v>
      </c>
      <c r="M4654" s="32" t="s">
        <v>545</v>
      </c>
      <c r="N4654" s="59" t="s">
        <v>549</v>
      </c>
      <c r="O4654" s="61" t="s">
        <v>554</v>
      </c>
      <c r="T4654" s="6"/>
    </row>
    <row r="4655" spans="2:26" x14ac:dyDescent="0.25">
      <c r="B4655" s="36" t="s">
        <v>227</v>
      </c>
      <c r="C4655" s="37" t="s">
        <v>229</v>
      </c>
      <c r="D4655" s="37" t="s">
        <v>164</v>
      </c>
      <c r="E4655" s="37" t="s">
        <v>203</v>
      </c>
      <c r="F4655" s="37" t="s">
        <v>173</v>
      </c>
      <c r="G4655" s="38" t="str">
        <f t="shared" si="620"/>
        <v>4.5.42.65.01</v>
      </c>
      <c r="H4655" s="23" t="s">
        <v>731</v>
      </c>
      <c r="I4655" s="38" t="str">
        <f t="shared" si="622"/>
        <v>A</v>
      </c>
      <c r="J4655" s="38">
        <f t="shared" si="621"/>
        <v>5</v>
      </c>
      <c r="K4655" s="39" t="s">
        <v>47</v>
      </c>
      <c r="L4655" s="38" t="s">
        <v>770</v>
      </c>
      <c r="M4655" s="38" t="s">
        <v>545</v>
      </c>
      <c r="N4655" s="59" t="s">
        <v>549</v>
      </c>
      <c r="O4655" s="62" t="s">
        <v>554</v>
      </c>
      <c r="T4655" s="6"/>
    </row>
    <row r="4656" spans="2:26" x14ac:dyDescent="0.25">
      <c r="B4656" s="36" t="s">
        <v>227</v>
      </c>
      <c r="C4656" s="37" t="s">
        <v>229</v>
      </c>
      <c r="D4656" s="37" t="s">
        <v>164</v>
      </c>
      <c r="E4656" s="37" t="s">
        <v>203</v>
      </c>
      <c r="F4656" s="37" t="s">
        <v>138</v>
      </c>
      <c r="G4656" s="38" t="str">
        <f t="shared" si="620"/>
        <v>4.5.42.65.02</v>
      </c>
      <c r="H4656" s="23" t="s">
        <v>732</v>
      </c>
      <c r="I4656" s="38" t="str">
        <f t="shared" si="622"/>
        <v>A</v>
      </c>
      <c r="J4656" s="38">
        <f t="shared" si="621"/>
        <v>5</v>
      </c>
      <c r="K4656" s="28" t="s">
        <v>47</v>
      </c>
      <c r="L4656" s="38" t="s">
        <v>770</v>
      </c>
      <c r="M4656" s="38" t="s">
        <v>545</v>
      </c>
      <c r="N4656" s="59" t="s">
        <v>549</v>
      </c>
      <c r="O4656" s="62" t="s">
        <v>554</v>
      </c>
      <c r="T4656" s="6"/>
    </row>
    <row r="4657" spans="2:20" x14ac:dyDescent="0.25">
      <c r="B4657" s="36" t="s">
        <v>227</v>
      </c>
      <c r="C4657" s="37" t="s">
        <v>229</v>
      </c>
      <c r="D4657" s="37" t="s">
        <v>164</v>
      </c>
      <c r="E4657" s="37" t="s">
        <v>203</v>
      </c>
      <c r="F4657" s="37" t="s">
        <v>191</v>
      </c>
      <c r="G4657" s="38" t="str">
        <f t="shared" si="620"/>
        <v>4.5.42.65.99</v>
      </c>
      <c r="H4657" s="23" t="s">
        <v>733</v>
      </c>
      <c r="I4657" s="38" t="str">
        <f t="shared" si="622"/>
        <v>A</v>
      </c>
      <c r="J4657" s="38">
        <f t="shared" si="621"/>
        <v>5</v>
      </c>
      <c r="K4657" s="28" t="s">
        <v>47</v>
      </c>
      <c r="L4657" s="38" t="s">
        <v>770</v>
      </c>
      <c r="M4657" s="38" t="s">
        <v>545</v>
      </c>
      <c r="N4657" s="59" t="s">
        <v>549</v>
      </c>
      <c r="O4657" s="62" t="s">
        <v>554</v>
      </c>
      <c r="T4657" s="6"/>
    </row>
    <row r="4658" spans="2:20" x14ac:dyDescent="0.25">
      <c r="B4658" s="30" t="s">
        <v>227</v>
      </c>
      <c r="C4658" s="31" t="s">
        <v>229</v>
      </c>
      <c r="D4658" s="31" t="s">
        <v>164</v>
      </c>
      <c r="E4658" s="31" t="s">
        <v>204</v>
      </c>
      <c r="F4658" s="31" t="s">
        <v>186</v>
      </c>
      <c r="G4658" s="32" t="str">
        <f t="shared" si="620"/>
        <v>4.5.42.66.00</v>
      </c>
      <c r="H4658" s="41" t="s">
        <v>123</v>
      </c>
      <c r="I4658" s="34" t="str">
        <f t="shared" si="622"/>
        <v>S</v>
      </c>
      <c r="J4658" s="32">
        <f t="shared" si="621"/>
        <v>4</v>
      </c>
      <c r="K4658" s="35" t="s">
        <v>46</v>
      </c>
      <c r="L4658" s="32" t="s">
        <v>770</v>
      </c>
      <c r="M4658" s="32" t="s">
        <v>544</v>
      </c>
      <c r="N4658" s="59" t="s">
        <v>549</v>
      </c>
      <c r="O4658" s="61" t="s">
        <v>554</v>
      </c>
      <c r="T4658" s="6"/>
    </row>
    <row r="4659" spans="2:20" x14ac:dyDescent="0.25">
      <c r="B4659" s="36" t="s">
        <v>227</v>
      </c>
      <c r="C4659" s="37" t="s">
        <v>229</v>
      </c>
      <c r="D4659" s="37" t="s">
        <v>164</v>
      </c>
      <c r="E4659" s="37" t="s">
        <v>204</v>
      </c>
      <c r="F4659" s="37" t="s">
        <v>173</v>
      </c>
      <c r="G4659" s="38" t="str">
        <f t="shared" si="620"/>
        <v>4.5.42.66.01</v>
      </c>
      <c r="H4659" s="23" t="s">
        <v>737</v>
      </c>
      <c r="I4659" s="38" t="str">
        <f t="shared" si="622"/>
        <v>A</v>
      </c>
      <c r="J4659" s="38">
        <f t="shared" si="621"/>
        <v>5</v>
      </c>
      <c r="K4659" s="39" t="s">
        <v>47</v>
      </c>
      <c r="L4659" s="38" t="s">
        <v>770</v>
      </c>
      <c r="M4659" s="38" t="s">
        <v>545</v>
      </c>
      <c r="N4659" s="59" t="s">
        <v>549</v>
      </c>
      <c r="O4659" s="62" t="s">
        <v>554</v>
      </c>
      <c r="T4659" s="6"/>
    </row>
    <row r="4660" spans="2:20" x14ac:dyDescent="0.25">
      <c r="B4660" s="36" t="s">
        <v>227</v>
      </c>
      <c r="C4660" s="37" t="s">
        <v>229</v>
      </c>
      <c r="D4660" s="37" t="s">
        <v>164</v>
      </c>
      <c r="E4660" s="37" t="s">
        <v>204</v>
      </c>
      <c r="F4660" s="37" t="s">
        <v>138</v>
      </c>
      <c r="G4660" s="38" t="str">
        <f t="shared" si="620"/>
        <v>4.5.42.66.02</v>
      </c>
      <c r="H4660" s="23" t="s">
        <v>738</v>
      </c>
      <c r="I4660" s="38" t="str">
        <f t="shared" si="622"/>
        <v>A</v>
      </c>
      <c r="J4660" s="38">
        <f t="shared" si="621"/>
        <v>5</v>
      </c>
      <c r="K4660" s="28" t="s">
        <v>47</v>
      </c>
      <c r="L4660" s="38" t="s">
        <v>770</v>
      </c>
      <c r="M4660" s="38" t="s">
        <v>545</v>
      </c>
      <c r="N4660" s="59" t="s">
        <v>549</v>
      </c>
      <c r="O4660" s="62" t="s">
        <v>554</v>
      </c>
      <c r="T4660" s="6"/>
    </row>
    <row r="4661" spans="2:20" x14ac:dyDescent="0.25">
      <c r="B4661" s="36" t="s">
        <v>227</v>
      </c>
      <c r="C4661" s="37" t="s">
        <v>229</v>
      </c>
      <c r="D4661" s="37" t="s">
        <v>164</v>
      </c>
      <c r="E4661" s="37" t="s">
        <v>204</v>
      </c>
      <c r="F4661" s="37" t="s">
        <v>191</v>
      </c>
      <c r="G4661" s="38" t="str">
        <f t="shared" si="620"/>
        <v>4.5.42.66.99</v>
      </c>
      <c r="H4661" s="23" t="s">
        <v>739</v>
      </c>
      <c r="I4661" s="38" t="str">
        <f t="shared" si="622"/>
        <v>A</v>
      </c>
      <c r="J4661" s="38">
        <f t="shared" si="621"/>
        <v>5</v>
      </c>
      <c r="K4661" s="28" t="s">
        <v>47</v>
      </c>
      <c r="L4661" s="38" t="s">
        <v>770</v>
      </c>
      <c r="M4661" s="38" t="s">
        <v>545</v>
      </c>
      <c r="N4661" s="59" t="s">
        <v>549</v>
      </c>
      <c r="O4661" s="62" t="s">
        <v>554</v>
      </c>
      <c r="T4661" s="6"/>
    </row>
    <row r="4662" spans="2:20" x14ac:dyDescent="0.25">
      <c r="B4662" s="30" t="s">
        <v>227</v>
      </c>
      <c r="C4662" s="31" t="s">
        <v>229</v>
      </c>
      <c r="D4662" s="31" t="s">
        <v>164</v>
      </c>
      <c r="E4662" s="31" t="s">
        <v>185</v>
      </c>
      <c r="F4662" s="31" t="s">
        <v>186</v>
      </c>
      <c r="G4662" s="32" t="str">
        <f t="shared" si="620"/>
        <v>4.5.42.92.00</v>
      </c>
      <c r="H4662" s="41" t="s">
        <v>59</v>
      </c>
      <c r="I4662" s="34" t="str">
        <f t="shared" si="622"/>
        <v>S</v>
      </c>
      <c r="J4662" s="32">
        <f t="shared" si="621"/>
        <v>4</v>
      </c>
      <c r="K4662" s="35" t="s">
        <v>46</v>
      </c>
      <c r="L4662" s="32" t="s">
        <v>770</v>
      </c>
      <c r="M4662" s="32" t="s">
        <v>545</v>
      </c>
      <c r="N4662" s="59" t="s">
        <v>549</v>
      </c>
      <c r="O4662" s="61" t="s">
        <v>554</v>
      </c>
      <c r="T4662" s="6"/>
    </row>
    <row r="4663" spans="2:20" x14ac:dyDescent="0.25">
      <c r="B4663" s="36" t="s">
        <v>227</v>
      </c>
      <c r="C4663" s="37" t="s">
        <v>229</v>
      </c>
      <c r="D4663" s="37" t="s">
        <v>164</v>
      </c>
      <c r="E4663" s="37" t="s">
        <v>185</v>
      </c>
      <c r="F4663" s="37" t="s">
        <v>191</v>
      </c>
      <c r="G4663" s="38" t="str">
        <f t="shared" si="620"/>
        <v>4.5.42.92.99</v>
      </c>
      <c r="H4663" s="23" t="s">
        <v>571</v>
      </c>
      <c r="I4663" s="38" t="str">
        <f t="shared" si="622"/>
        <v>A</v>
      </c>
      <c r="J4663" s="38">
        <f t="shared" si="621"/>
        <v>5</v>
      </c>
      <c r="K4663" s="39" t="s">
        <v>47</v>
      </c>
      <c r="L4663" s="38" t="s">
        <v>770</v>
      </c>
      <c r="M4663" s="38" t="s">
        <v>545</v>
      </c>
      <c r="N4663" s="59" t="s">
        <v>549</v>
      </c>
      <c r="O4663" s="62" t="s">
        <v>554</v>
      </c>
      <c r="T4663" s="6"/>
    </row>
    <row r="4664" spans="2:20" ht="30" x14ac:dyDescent="0.25">
      <c r="B4664" s="30" t="s">
        <v>227</v>
      </c>
      <c r="C4664" s="31" t="s">
        <v>229</v>
      </c>
      <c r="D4664" s="31" t="s">
        <v>167</v>
      </c>
      <c r="E4664" s="31" t="s">
        <v>186</v>
      </c>
      <c r="F4664" s="31" t="s">
        <v>186</v>
      </c>
      <c r="G4664" s="32" t="str">
        <f t="shared" si="620"/>
        <v>4.5.45.00.00</v>
      </c>
      <c r="H4664" s="41" t="s">
        <v>660</v>
      </c>
      <c r="I4664" s="32" t="str">
        <f t="shared" si="622"/>
        <v>S</v>
      </c>
      <c r="J4664" s="32">
        <f t="shared" si="621"/>
        <v>3</v>
      </c>
      <c r="K4664" s="35" t="s">
        <v>43</v>
      </c>
      <c r="L4664" s="38" t="s">
        <v>770</v>
      </c>
      <c r="M4664" s="32" t="s">
        <v>544</v>
      </c>
      <c r="N4664" s="59" t="s">
        <v>549</v>
      </c>
      <c r="O4664" s="61" t="s">
        <v>554</v>
      </c>
      <c r="T4664" s="6"/>
    </row>
    <row r="4665" spans="2:20" x14ac:dyDescent="0.25">
      <c r="B4665" s="30" t="s">
        <v>227</v>
      </c>
      <c r="C4665" s="31" t="s">
        <v>229</v>
      </c>
      <c r="D4665" s="31" t="s">
        <v>167</v>
      </c>
      <c r="E4665" s="31" t="s">
        <v>163</v>
      </c>
      <c r="F4665" s="31" t="s">
        <v>186</v>
      </c>
      <c r="G4665" s="32" t="str">
        <f t="shared" si="620"/>
        <v>4.5.45.41.00</v>
      </c>
      <c r="H4665" s="41" t="s">
        <v>28</v>
      </c>
      <c r="I4665" s="34" t="str">
        <f t="shared" si="622"/>
        <v>S</v>
      </c>
      <c r="J4665" s="32">
        <f t="shared" si="621"/>
        <v>4</v>
      </c>
      <c r="K4665" s="35" t="s">
        <v>46</v>
      </c>
      <c r="L4665" s="32" t="s">
        <v>770</v>
      </c>
      <c r="M4665" s="32" t="s">
        <v>545</v>
      </c>
      <c r="N4665" s="59" t="s">
        <v>549</v>
      </c>
      <c r="O4665" s="61" t="s">
        <v>554</v>
      </c>
      <c r="T4665" s="6"/>
    </row>
    <row r="4666" spans="2:20" x14ac:dyDescent="0.25">
      <c r="B4666" s="36" t="s">
        <v>227</v>
      </c>
      <c r="C4666" s="37" t="s">
        <v>229</v>
      </c>
      <c r="D4666" s="37" t="s">
        <v>167</v>
      </c>
      <c r="E4666" s="37" t="s">
        <v>163</v>
      </c>
      <c r="F4666" s="37" t="s">
        <v>173</v>
      </c>
      <c r="G4666" s="38" t="str">
        <f t="shared" si="620"/>
        <v>4.5.45.41.01</v>
      </c>
      <c r="H4666" s="45" t="s">
        <v>555</v>
      </c>
      <c r="I4666" s="38" t="str">
        <f t="shared" si="622"/>
        <v>A</v>
      </c>
      <c r="J4666" s="38">
        <f t="shared" si="621"/>
        <v>5</v>
      </c>
      <c r="K4666" s="39" t="s">
        <v>47</v>
      </c>
      <c r="L4666" s="38" t="s">
        <v>770</v>
      </c>
      <c r="M4666" s="38" t="s">
        <v>545</v>
      </c>
      <c r="N4666" s="59" t="s">
        <v>549</v>
      </c>
      <c r="O4666" s="62" t="s">
        <v>554</v>
      </c>
      <c r="T4666" s="6"/>
    </row>
    <row r="4667" spans="2:20" x14ac:dyDescent="0.25">
      <c r="B4667" s="36" t="s">
        <v>227</v>
      </c>
      <c r="C4667" s="37" t="s">
        <v>229</v>
      </c>
      <c r="D4667" s="37" t="s">
        <v>167</v>
      </c>
      <c r="E4667" s="37" t="s">
        <v>163</v>
      </c>
      <c r="F4667" s="37" t="s">
        <v>138</v>
      </c>
      <c r="G4667" s="38" t="str">
        <f t="shared" si="620"/>
        <v>4.5.45.41.02</v>
      </c>
      <c r="H4667" s="45" t="s">
        <v>556</v>
      </c>
      <c r="I4667" s="38" t="str">
        <f t="shared" si="622"/>
        <v>A</v>
      </c>
      <c r="J4667" s="38">
        <f t="shared" si="621"/>
        <v>5</v>
      </c>
      <c r="K4667" s="39" t="s">
        <v>47</v>
      </c>
      <c r="L4667" s="38" t="s">
        <v>770</v>
      </c>
      <c r="M4667" s="38" t="s">
        <v>545</v>
      </c>
      <c r="N4667" s="59" t="s">
        <v>549</v>
      </c>
      <c r="O4667" s="62" t="s">
        <v>554</v>
      </c>
      <c r="T4667" s="6"/>
    </row>
    <row r="4668" spans="2:20" x14ac:dyDescent="0.25">
      <c r="B4668" s="36" t="s">
        <v>227</v>
      </c>
      <c r="C4668" s="37" t="s">
        <v>229</v>
      </c>
      <c r="D4668" s="37" t="s">
        <v>167</v>
      </c>
      <c r="E4668" s="37" t="s">
        <v>163</v>
      </c>
      <c r="F4668" s="37" t="s">
        <v>191</v>
      </c>
      <c r="G4668" s="38" t="str">
        <f t="shared" si="620"/>
        <v>4.5.45.41.99</v>
      </c>
      <c r="H4668" s="45" t="s">
        <v>557</v>
      </c>
      <c r="I4668" s="38" t="str">
        <f t="shared" si="622"/>
        <v>A</v>
      </c>
      <c r="J4668" s="38">
        <f t="shared" si="621"/>
        <v>5</v>
      </c>
      <c r="K4668" s="39" t="s">
        <v>47</v>
      </c>
      <c r="L4668" s="38" t="s">
        <v>770</v>
      </c>
      <c r="M4668" s="38" t="s">
        <v>545</v>
      </c>
      <c r="N4668" s="59" t="s">
        <v>549</v>
      </c>
      <c r="O4668" s="62" t="s">
        <v>554</v>
      </c>
      <c r="T4668" s="6"/>
    </row>
    <row r="4669" spans="2:20" x14ac:dyDescent="0.25">
      <c r="B4669" s="30" t="s">
        <v>227</v>
      </c>
      <c r="C4669" s="31" t="s">
        <v>229</v>
      </c>
      <c r="D4669" s="31" t="s">
        <v>167</v>
      </c>
      <c r="E4669" s="31" t="s">
        <v>164</v>
      </c>
      <c r="F4669" s="31" t="s">
        <v>186</v>
      </c>
      <c r="G4669" s="32" t="str">
        <f t="shared" si="620"/>
        <v>4.5.45.42.00</v>
      </c>
      <c r="H4669" s="41" t="s">
        <v>29</v>
      </c>
      <c r="I4669" s="34" t="str">
        <f t="shared" si="622"/>
        <v>S</v>
      </c>
      <c r="J4669" s="32">
        <f t="shared" si="621"/>
        <v>4</v>
      </c>
      <c r="K4669" s="35" t="s">
        <v>46</v>
      </c>
      <c r="L4669" s="32" t="s">
        <v>770</v>
      </c>
      <c r="M4669" s="32" t="s">
        <v>545</v>
      </c>
      <c r="N4669" s="59" t="s">
        <v>549</v>
      </c>
      <c r="O4669" s="61" t="s">
        <v>554</v>
      </c>
      <c r="T4669" s="6"/>
    </row>
    <row r="4670" spans="2:20" x14ac:dyDescent="0.25">
      <c r="B4670" s="36" t="s">
        <v>227</v>
      </c>
      <c r="C4670" s="37" t="s">
        <v>229</v>
      </c>
      <c r="D4670" s="37" t="s">
        <v>167</v>
      </c>
      <c r="E4670" s="37" t="s">
        <v>164</v>
      </c>
      <c r="F4670" s="37" t="s">
        <v>191</v>
      </c>
      <c r="G4670" s="38" t="str">
        <f t="shared" si="620"/>
        <v>4.5.45.42.99</v>
      </c>
      <c r="H4670" s="23" t="s">
        <v>713</v>
      </c>
      <c r="I4670" s="38" t="str">
        <f t="shared" si="622"/>
        <v>A</v>
      </c>
      <c r="J4670" s="38">
        <f t="shared" si="621"/>
        <v>5</v>
      </c>
      <c r="K4670" s="39" t="s">
        <v>47</v>
      </c>
      <c r="L4670" s="38" t="s">
        <v>770</v>
      </c>
      <c r="M4670" s="38" t="s">
        <v>545</v>
      </c>
      <c r="N4670" s="59" t="s">
        <v>549</v>
      </c>
      <c r="O4670" s="62" t="s">
        <v>554</v>
      </c>
      <c r="T4670" s="6"/>
    </row>
    <row r="4671" spans="2:20" x14ac:dyDescent="0.25">
      <c r="B4671" s="30" t="s">
        <v>227</v>
      </c>
      <c r="C4671" s="31" t="s">
        <v>229</v>
      </c>
      <c r="D4671" s="31" t="s">
        <v>167</v>
      </c>
      <c r="E4671" s="31" t="s">
        <v>185</v>
      </c>
      <c r="F4671" s="31" t="s">
        <v>186</v>
      </c>
      <c r="G4671" s="32" t="str">
        <f t="shared" si="620"/>
        <v>4.5.45.92.00</v>
      </c>
      <c r="H4671" s="41" t="s">
        <v>59</v>
      </c>
      <c r="I4671" s="34" t="str">
        <f t="shared" si="622"/>
        <v>S</v>
      </c>
      <c r="J4671" s="32">
        <f t="shared" si="621"/>
        <v>4</v>
      </c>
      <c r="K4671" s="35" t="s">
        <v>46</v>
      </c>
      <c r="L4671" s="32" t="s">
        <v>770</v>
      </c>
      <c r="M4671" s="32" t="s">
        <v>545</v>
      </c>
      <c r="N4671" s="59" t="s">
        <v>549</v>
      </c>
      <c r="O4671" s="61" t="s">
        <v>554</v>
      </c>
      <c r="T4671" s="6"/>
    </row>
    <row r="4672" spans="2:20" x14ac:dyDescent="0.25">
      <c r="B4672" s="36" t="s">
        <v>227</v>
      </c>
      <c r="C4672" s="37" t="s">
        <v>229</v>
      </c>
      <c r="D4672" s="37" t="s">
        <v>167</v>
      </c>
      <c r="E4672" s="37" t="s">
        <v>185</v>
      </c>
      <c r="F4672" s="37" t="s">
        <v>191</v>
      </c>
      <c r="G4672" s="38" t="str">
        <f t="shared" si="620"/>
        <v>4.5.45.92.99</v>
      </c>
      <c r="H4672" s="23" t="s">
        <v>571</v>
      </c>
      <c r="I4672" s="38" t="str">
        <f t="shared" si="622"/>
        <v>A</v>
      </c>
      <c r="J4672" s="38">
        <f t="shared" si="621"/>
        <v>5</v>
      </c>
      <c r="K4672" s="39" t="s">
        <v>47</v>
      </c>
      <c r="L4672" s="38" t="s">
        <v>770</v>
      </c>
      <c r="M4672" s="38" t="s">
        <v>545</v>
      </c>
      <c r="N4672" s="59" t="s">
        <v>549</v>
      </c>
      <c r="O4672" s="62" t="s">
        <v>554</v>
      </c>
      <c r="T4672" s="6"/>
    </row>
    <row r="4673" spans="2:26" ht="30" x14ac:dyDescent="0.25">
      <c r="B4673" s="30" t="s">
        <v>227</v>
      </c>
      <c r="C4673" s="31" t="s">
        <v>229</v>
      </c>
      <c r="D4673" s="31" t="s">
        <v>168</v>
      </c>
      <c r="E4673" s="31" t="s">
        <v>186</v>
      </c>
      <c r="F4673" s="31" t="s">
        <v>186</v>
      </c>
      <c r="G4673" s="32" t="str">
        <f t="shared" si="620"/>
        <v>4.5.46.00.00</v>
      </c>
      <c r="H4673" s="41" t="s">
        <v>567</v>
      </c>
      <c r="I4673" s="32" t="str">
        <f t="shared" si="622"/>
        <v>S</v>
      </c>
      <c r="J4673" s="32">
        <f t="shared" si="621"/>
        <v>3</v>
      </c>
      <c r="K4673" s="35" t="s">
        <v>43</v>
      </c>
      <c r="L4673" s="38" t="s">
        <v>770</v>
      </c>
      <c r="M4673" s="32" t="s">
        <v>544</v>
      </c>
      <c r="N4673" s="59" t="s">
        <v>549</v>
      </c>
      <c r="O4673" s="61" t="s">
        <v>554</v>
      </c>
      <c r="T4673" s="6"/>
    </row>
    <row r="4674" spans="2:26" x14ac:dyDescent="0.25">
      <c r="B4674" s="30" t="s">
        <v>227</v>
      </c>
      <c r="C4674" s="31" t="s">
        <v>229</v>
      </c>
      <c r="D4674" s="31" t="s">
        <v>168</v>
      </c>
      <c r="E4674" s="31" t="s">
        <v>163</v>
      </c>
      <c r="F4674" s="31" t="s">
        <v>186</v>
      </c>
      <c r="G4674" s="32" t="str">
        <f t="shared" si="620"/>
        <v>4.5.46.41.00</v>
      </c>
      <c r="H4674" s="41" t="s">
        <v>28</v>
      </c>
      <c r="I4674" s="34" t="str">
        <f t="shared" si="622"/>
        <v>S</v>
      </c>
      <c r="J4674" s="32">
        <f t="shared" si="621"/>
        <v>4</v>
      </c>
      <c r="K4674" s="35" t="s">
        <v>46</v>
      </c>
      <c r="L4674" s="32" t="s">
        <v>770</v>
      </c>
      <c r="M4674" s="32" t="s">
        <v>545</v>
      </c>
      <c r="N4674" s="59" t="s">
        <v>549</v>
      </c>
      <c r="O4674" s="61" t="s">
        <v>554</v>
      </c>
      <c r="T4674" s="6"/>
    </row>
    <row r="4675" spans="2:26" x14ac:dyDescent="0.25">
      <c r="B4675" s="36" t="s">
        <v>227</v>
      </c>
      <c r="C4675" s="37" t="s">
        <v>229</v>
      </c>
      <c r="D4675" s="37" t="s">
        <v>168</v>
      </c>
      <c r="E4675" s="37" t="s">
        <v>163</v>
      </c>
      <c r="F4675" s="37" t="s">
        <v>173</v>
      </c>
      <c r="G4675" s="38" t="str">
        <f t="shared" si="620"/>
        <v>4.5.46.41.01</v>
      </c>
      <c r="H4675" s="45" t="s">
        <v>555</v>
      </c>
      <c r="I4675" s="38" t="str">
        <f t="shared" si="622"/>
        <v>A</v>
      </c>
      <c r="J4675" s="38">
        <f t="shared" si="621"/>
        <v>5</v>
      </c>
      <c r="K4675" s="39" t="s">
        <v>47</v>
      </c>
      <c r="L4675" s="38" t="s">
        <v>770</v>
      </c>
      <c r="M4675" s="38" t="s">
        <v>545</v>
      </c>
      <c r="N4675" s="59" t="s">
        <v>549</v>
      </c>
      <c r="O4675" s="62" t="s">
        <v>554</v>
      </c>
      <c r="T4675" s="6"/>
    </row>
    <row r="4676" spans="2:26" x14ac:dyDescent="0.25">
      <c r="B4676" s="36" t="s">
        <v>227</v>
      </c>
      <c r="C4676" s="37" t="s">
        <v>229</v>
      </c>
      <c r="D4676" s="37" t="s">
        <v>168</v>
      </c>
      <c r="E4676" s="37" t="s">
        <v>163</v>
      </c>
      <c r="F4676" s="37" t="s">
        <v>138</v>
      </c>
      <c r="G4676" s="38" t="str">
        <f t="shared" si="620"/>
        <v>4.5.46.41.02</v>
      </c>
      <c r="H4676" s="45" t="s">
        <v>556</v>
      </c>
      <c r="I4676" s="38" t="str">
        <f t="shared" si="622"/>
        <v>A</v>
      </c>
      <c r="J4676" s="38">
        <f t="shared" si="621"/>
        <v>5</v>
      </c>
      <c r="K4676" s="39" t="s">
        <v>47</v>
      </c>
      <c r="L4676" s="38" t="s">
        <v>770</v>
      </c>
      <c r="M4676" s="38" t="s">
        <v>545</v>
      </c>
      <c r="N4676" s="59" t="s">
        <v>549</v>
      </c>
      <c r="O4676" s="62" t="s">
        <v>554</v>
      </c>
      <c r="T4676" s="6"/>
    </row>
    <row r="4677" spans="2:26" x14ac:dyDescent="0.25">
      <c r="B4677" s="36" t="s">
        <v>227</v>
      </c>
      <c r="C4677" s="37" t="s">
        <v>229</v>
      </c>
      <c r="D4677" s="37" t="s">
        <v>168</v>
      </c>
      <c r="E4677" s="37" t="s">
        <v>163</v>
      </c>
      <c r="F4677" s="37" t="s">
        <v>191</v>
      </c>
      <c r="G4677" s="38" t="str">
        <f t="shared" si="620"/>
        <v>4.5.46.41.99</v>
      </c>
      <c r="H4677" s="45" t="s">
        <v>557</v>
      </c>
      <c r="I4677" s="38" t="str">
        <f t="shared" si="622"/>
        <v>A</v>
      </c>
      <c r="J4677" s="38">
        <f t="shared" si="621"/>
        <v>5</v>
      </c>
      <c r="K4677" s="39" t="s">
        <v>47</v>
      </c>
      <c r="L4677" s="38" t="s">
        <v>770</v>
      </c>
      <c r="M4677" s="38" t="s">
        <v>545</v>
      </c>
      <c r="N4677" s="59" t="s">
        <v>549</v>
      </c>
      <c r="O4677" s="62" t="s">
        <v>554</v>
      </c>
      <c r="T4677" s="6"/>
    </row>
    <row r="4678" spans="2:26" x14ac:dyDescent="0.25">
      <c r="B4678" s="30" t="s">
        <v>227</v>
      </c>
      <c r="C4678" s="31" t="s">
        <v>229</v>
      </c>
      <c r="D4678" s="31" t="s">
        <v>168</v>
      </c>
      <c r="E4678" s="31" t="s">
        <v>164</v>
      </c>
      <c r="F4678" s="31" t="s">
        <v>186</v>
      </c>
      <c r="G4678" s="32" t="str">
        <f t="shared" si="620"/>
        <v>4.5.46.42.00</v>
      </c>
      <c r="H4678" s="41" t="s">
        <v>29</v>
      </c>
      <c r="I4678" s="34" t="str">
        <f t="shared" si="622"/>
        <v>S</v>
      </c>
      <c r="J4678" s="32">
        <f t="shared" si="621"/>
        <v>4</v>
      </c>
      <c r="K4678" s="35" t="s">
        <v>46</v>
      </c>
      <c r="L4678" s="32" t="s">
        <v>770</v>
      </c>
      <c r="M4678" s="32" t="s">
        <v>545</v>
      </c>
      <c r="N4678" s="59" t="s">
        <v>549</v>
      </c>
      <c r="O4678" s="61" t="s">
        <v>554</v>
      </c>
      <c r="T4678" s="6"/>
    </row>
    <row r="4679" spans="2:26" x14ac:dyDescent="0.25">
      <c r="B4679" s="36" t="s">
        <v>227</v>
      </c>
      <c r="C4679" s="37" t="s">
        <v>229</v>
      </c>
      <c r="D4679" s="37" t="s">
        <v>168</v>
      </c>
      <c r="E4679" s="37" t="s">
        <v>164</v>
      </c>
      <c r="F4679" s="37" t="s">
        <v>191</v>
      </c>
      <c r="G4679" s="38" t="str">
        <f t="shared" si="620"/>
        <v>4.5.46.42.99</v>
      </c>
      <c r="H4679" s="23" t="s">
        <v>713</v>
      </c>
      <c r="I4679" s="38" t="str">
        <f t="shared" si="622"/>
        <v>A</v>
      </c>
      <c r="J4679" s="38">
        <f t="shared" si="621"/>
        <v>5</v>
      </c>
      <c r="K4679" s="39" t="s">
        <v>47</v>
      </c>
      <c r="L4679" s="38" t="s">
        <v>770</v>
      </c>
      <c r="M4679" s="38" t="s">
        <v>545</v>
      </c>
      <c r="N4679" s="59" t="s">
        <v>549</v>
      </c>
      <c r="O4679" s="62" t="s">
        <v>554</v>
      </c>
      <c r="T4679" s="6"/>
    </row>
    <row r="4680" spans="2:26" x14ac:dyDescent="0.25">
      <c r="B4680" s="30" t="s">
        <v>227</v>
      </c>
      <c r="C4680" s="31" t="s">
        <v>229</v>
      </c>
      <c r="D4680" s="31" t="s">
        <v>168</v>
      </c>
      <c r="E4680" s="31" t="s">
        <v>185</v>
      </c>
      <c r="F4680" s="31" t="s">
        <v>186</v>
      </c>
      <c r="G4680" s="32" t="str">
        <f t="shared" si="620"/>
        <v>4.5.46.92.00</v>
      </c>
      <c r="H4680" s="41" t="s">
        <v>59</v>
      </c>
      <c r="I4680" s="34" t="str">
        <f t="shared" si="622"/>
        <v>S</v>
      </c>
      <c r="J4680" s="32">
        <f t="shared" si="621"/>
        <v>4</v>
      </c>
      <c r="K4680" s="35" t="s">
        <v>46</v>
      </c>
      <c r="L4680" s="32" t="s">
        <v>770</v>
      </c>
      <c r="M4680" s="32" t="s">
        <v>545</v>
      </c>
      <c r="N4680" s="59" t="s">
        <v>549</v>
      </c>
      <c r="O4680" s="61" t="s">
        <v>554</v>
      </c>
      <c r="T4680" s="6"/>
    </row>
    <row r="4681" spans="2:26" x14ac:dyDescent="0.25">
      <c r="B4681" s="36" t="s">
        <v>227</v>
      </c>
      <c r="C4681" s="37" t="s">
        <v>229</v>
      </c>
      <c r="D4681" s="37" t="s">
        <v>168</v>
      </c>
      <c r="E4681" s="37" t="s">
        <v>185</v>
      </c>
      <c r="F4681" s="37" t="s">
        <v>191</v>
      </c>
      <c r="G4681" s="38" t="str">
        <f t="shared" ref="G4681:G4744" si="623">B4681&amp;"."&amp;C4681&amp;"."&amp;D4681&amp;"."&amp;E4681&amp;"."&amp;F4681</f>
        <v>4.5.46.92.99</v>
      </c>
      <c r="H4681" s="23" t="s">
        <v>571</v>
      </c>
      <c r="I4681" s="38" t="str">
        <f t="shared" si="622"/>
        <v>A</v>
      </c>
      <c r="J4681" s="38">
        <f t="shared" ref="J4681:J4744" si="624">IF( (VALUE(F4681) &gt; 0), 5,IF( (VALUE(E4681) &gt; 0), 4,IF( (VALUE(D4681) &gt; 0), 3,IF( (VALUE(C4681) &gt; 0), 2,1))))</f>
        <v>5</v>
      </c>
      <c r="K4681" s="39" t="s">
        <v>47</v>
      </c>
      <c r="L4681" s="38" t="s">
        <v>770</v>
      </c>
      <c r="M4681" s="38" t="s">
        <v>545</v>
      </c>
      <c r="N4681" s="59" t="s">
        <v>549</v>
      </c>
      <c r="O4681" s="62" t="s">
        <v>554</v>
      </c>
      <c r="T4681" s="6"/>
    </row>
    <row r="4682" spans="2:26" s="3" customFormat="1" x14ac:dyDescent="0.25">
      <c r="B4682" s="30" t="s">
        <v>227</v>
      </c>
      <c r="C4682" s="31" t="s">
        <v>229</v>
      </c>
      <c r="D4682" s="31" t="s">
        <v>157</v>
      </c>
      <c r="E4682" s="31" t="s">
        <v>186</v>
      </c>
      <c r="F4682" s="31" t="s">
        <v>186</v>
      </c>
      <c r="G4682" s="32" t="str">
        <f t="shared" si="623"/>
        <v>4.5.50.00.00</v>
      </c>
      <c r="H4682" s="41" t="s">
        <v>31</v>
      </c>
      <c r="I4682" s="32" t="str">
        <f t="shared" si="622"/>
        <v>S</v>
      </c>
      <c r="J4682" s="32">
        <f t="shared" si="624"/>
        <v>3</v>
      </c>
      <c r="K4682" s="35" t="s">
        <v>43</v>
      </c>
      <c r="L4682" s="38" t="s">
        <v>770</v>
      </c>
      <c r="M4682" s="32" t="s">
        <v>544</v>
      </c>
      <c r="N4682" s="59" t="s">
        <v>549</v>
      </c>
      <c r="O4682" s="61" t="s">
        <v>554</v>
      </c>
      <c r="Q4682" s="2" t="str">
        <f>B4682&amp;"."&amp;C4682&amp;"."&amp;D4682&amp;"."&amp;E4682&amp;"."&amp;F4682</f>
        <v>4.5.50.00.00</v>
      </c>
      <c r="R4682" s="2" t="str">
        <f>SUBSTITUTE(Q4682,".","")</f>
        <v>45500000</v>
      </c>
      <c r="S4682" s="2" t="b">
        <f>R4682=T4682</f>
        <v>1</v>
      </c>
      <c r="T4682" s="6" t="str">
        <f>TRIM(SUBSTITUTE(TEXT(G4682,"00000000"),".",""))</f>
        <v>45500000</v>
      </c>
      <c r="V4682" s="11" t="str">
        <f>IF(IFERROR(SEARCH("Último",K4682),0)&gt;0,"A","S")</f>
        <v>S</v>
      </c>
      <c r="W4682" s="3" t="b">
        <f>V4682=I4682</f>
        <v>1</v>
      </c>
      <c r="Y4682" s="2" t="str">
        <f>G4682&amp;" - "&amp;H4682</f>
        <v>4.5.50.00.00 - TRANSFERÊNCIAS A INSTITUIÇÕES PRIVADAS SEM FINS LUCRATIVOS</v>
      </c>
      <c r="Z4682" s="2" t="s">
        <v>549</v>
      </c>
    </row>
    <row r="4683" spans="2:26" x14ac:dyDescent="0.25">
      <c r="B4683" s="30" t="s">
        <v>227</v>
      </c>
      <c r="C4683" s="31" t="s">
        <v>229</v>
      </c>
      <c r="D4683" s="31" t="s">
        <v>157</v>
      </c>
      <c r="E4683" s="31" t="s">
        <v>163</v>
      </c>
      <c r="F4683" s="31" t="s">
        <v>186</v>
      </c>
      <c r="G4683" s="32" t="str">
        <f t="shared" si="623"/>
        <v>4.5.50.41.00</v>
      </c>
      <c r="H4683" s="41" t="s">
        <v>28</v>
      </c>
      <c r="I4683" s="34" t="str">
        <f t="shared" si="622"/>
        <v>S</v>
      </c>
      <c r="J4683" s="32">
        <f t="shared" si="624"/>
        <v>4</v>
      </c>
      <c r="K4683" s="35" t="s">
        <v>46</v>
      </c>
      <c r="L4683" s="32" t="s">
        <v>770</v>
      </c>
      <c r="M4683" s="32" t="s">
        <v>545</v>
      </c>
      <c r="N4683" s="59" t="s">
        <v>549</v>
      </c>
      <c r="O4683" s="61" t="s">
        <v>554</v>
      </c>
      <c r="Q4683" s="2" t="str">
        <f>B4683&amp;"."&amp;C4683&amp;"."&amp;D4683&amp;"."&amp;E4683&amp;"."&amp;F4683</f>
        <v>4.5.50.41.00</v>
      </c>
      <c r="R4683" s="2" t="str">
        <f>SUBSTITUTE(Q4683,".","")</f>
        <v>45504100</v>
      </c>
      <c r="S4683" s="2" t="b">
        <f>R4683=T4683</f>
        <v>1</v>
      </c>
      <c r="T4683" s="6" t="str">
        <f>TRIM(SUBSTITUTE(TEXT(G4683,"00000000"),".",""))</f>
        <v>45504100</v>
      </c>
      <c r="V4683" s="9" t="str">
        <f>IF(IFERROR(SEARCH("Último",K4683),0)&gt;0,"A","S")</f>
        <v>S</v>
      </c>
      <c r="W4683" s="2" t="b">
        <f>V4683=I4683</f>
        <v>1</v>
      </c>
      <c r="Y4683" s="2" t="str">
        <f>G4683&amp;" - "&amp;H4683</f>
        <v>4.5.50.41.00 - CONTRIBUIÇÕES</v>
      </c>
      <c r="Z4683" s="2" t="s">
        <v>549</v>
      </c>
    </row>
    <row r="4684" spans="2:26" x14ac:dyDescent="0.25">
      <c r="B4684" s="36" t="s">
        <v>227</v>
      </c>
      <c r="C4684" s="37" t="s">
        <v>229</v>
      </c>
      <c r="D4684" s="37" t="s">
        <v>157</v>
      </c>
      <c r="E4684" s="37" t="s">
        <v>163</v>
      </c>
      <c r="F4684" s="37" t="s">
        <v>191</v>
      </c>
      <c r="G4684" s="38" t="str">
        <f t="shared" si="623"/>
        <v>4.5.50.41.99</v>
      </c>
      <c r="H4684" s="45" t="s">
        <v>557</v>
      </c>
      <c r="I4684" s="38" t="str">
        <f t="shared" si="622"/>
        <v>A</v>
      </c>
      <c r="J4684" s="38">
        <f t="shared" si="624"/>
        <v>5</v>
      </c>
      <c r="K4684" s="39" t="s">
        <v>47</v>
      </c>
      <c r="L4684" s="38" t="s">
        <v>770</v>
      </c>
      <c r="M4684" s="38" t="s">
        <v>545</v>
      </c>
      <c r="N4684" s="59" t="s">
        <v>549</v>
      </c>
      <c r="O4684" s="62" t="s">
        <v>554</v>
      </c>
      <c r="T4684" s="6"/>
    </row>
    <row r="4685" spans="2:26" x14ac:dyDescent="0.25">
      <c r="B4685" s="30" t="s">
        <v>227</v>
      </c>
      <c r="C4685" s="31" t="s">
        <v>229</v>
      </c>
      <c r="D4685" s="31" t="s">
        <v>157</v>
      </c>
      <c r="E4685" s="31" t="s">
        <v>164</v>
      </c>
      <c r="F4685" s="31" t="s">
        <v>186</v>
      </c>
      <c r="G4685" s="32" t="str">
        <f t="shared" si="623"/>
        <v>4.5.50.42.00</v>
      </c>
      <c r="H4685" s="41" t="s">
        <v>29</v>
      </c>
      <c r="I4685" s="34" t="str">
        <f t="shared" si="622"/>
        <v>S</v>
      </c>
      <c r="J4685" s="32">
        <f t="shared" si="624"/>
        <v>4</v>
      </c>
      <c r="K4685" s="35" t="s">
        <v>46</v>
      </c>
      <c r="L4685" s="32" t="s">
        <v>770</v>
      </c>
      <c r="M4685" s="32" t="s">
        <v>544</v>
      </c>
      <c r="N4685" s="59" t="s">
        <v>549</v>
      </c>
      <c r="O4685" s="61" t="s">
        <v>554</v>
      </c>
      <c r="Q4685" s="2" t="str">
        <f>B4685&amp;"."&amp;C4685&amp;"."&amp;D4685&amp;"."&amp;E4685&amp;"."&amp;F4685</f>
        <v>4.5.50.42.00</v>
      </c>
      <c r="R4685" s="2" t="str">
        <f>SUBSTITUTE(Q4685,".","")</f>
        <v>45504200</v>
      </c>
      <c r="S4685" s="2" t="b">
        <f>R4685=T4685</f>
        <v>1</v>
      </c>
      <c r="T4685" s="6" t="str">
        <f>TRIM(SUBSTITUTE(TEXT(G4685,"00000000"),".",""))</f>
        <v>45504200</v>
      </c>
      <c r="V4685" s="9" t="str">
        <f>IF(IFERROR(SEARCH("Último",K4685),0)&gt;0,"A","S")</f>
        <v>S</v>
      </c>
      <c r="W4685" s="2" t="b">
        <f>V4685=I4685</f>
        <v>1</v>
      </c>
      <c r="Y4685" s="2" t="str">
        <f>G4685&amp;" - "&amp;H4685</f>
        <v>4.5.50.42.00 - AUXÍLIOS</v>
      </c>
      <c r="Z4685" s="2" t="s">
        <v>549</v>
      </c>
    </row>
    <row r="4686" spans="2:26" x14ac:dyDescent="0.25">
      <c r="B4686" s="36" t="s">
        <v>227</v>
      </c>
      <c r="C4686" s="37" t="s">
        <v>229</v>
      </c>
      <c r="D4686" s="37" t="s">
        <v>157</v>
      </c>
      <c r="E4686" s="37" t="s">
        <v>164</v>
      </c>
      <c r="F4686" s="37" t="s">
        <v>191</v>
      </c>
      <c r="G4686" s="38" t="str">
        <f t="shared" si="623"/>
        <v>4.5.50.42.99</v>
      </c>
      <c r="H4686" s="23" t="s">
        <v>713</v>
      </c>
      <c r="I4686" s="38" t="str">
        <f t="shared" si="622"/>
        <v>A</v>
      </c>
      <c r="J4686" s="38">
        <f t="shared" si="624"/>
        <v>5</v>
      </c>
      <c r="K4686" s="39" t="s">
        <v>47</v>
      </c>
      <c r="L4686" s="38" t="s">
        <v>770</v>
      </c>
      <c r="M4686" s="38" t="s">
        <v>545</v>
      </c>
      <c r="N4686" s="59" t="s">
        <v>549</v>
      </c>
      <c r="O4686" s="62" t="s">
        <v>554</v>
      </c>
      <c r="T4686" s="6"/>
    </row>
    <row r="4687" spans="2:26" x14ac:dyDescent="0.25">
      <c r="B4687" s="30" t="s">
        <v>227</v>
      </c>
      <c r="C4687" s="31" t="s">
        <v>229</v>
      </c>
      <c r="D4687" s="31" t="s">
        <v>157</v>
      </c>
      <c r="E4687" s="31" t="s">
        <v>204</v>
      </c>
      <c r="F4687" s="31" t="s">
        <v>186</v>
      </c>
      <c r="G4687" s="32" t="str">
        <f t="shared" si="623"/>
        <v>4.5.50.66.00</v>
      </c>
      <c r="H4687" s="41" t="s">
        <v>123</v>
      </c>
      <c r="I4687" s="34" t="str">
        <f t="shared" si="622"/>
        <v>S</v>
      </c>
      <c r="J4687" s="32">
        <f t="shared" si="624"/>
        <v>4</v>
      </c>
      <c r="K4687" s="35" t="s">
        <v>46</v>
      </c>
      <c r="L4687" s="32" t="s">
        <v>770</v>
      </c>
      <c r="M4687" s="32" t="s">
        <v>544</v>
      </c>
      <c r="N4687" s="59" t="s">
        <v>549</v>
      </c>
      <c r="O4687" s="61" t="s">
        <v>554</v>
      </c>
      <c r="Q4687" s="2" t="str">
        <f>B4687&amp;"."&amp;C4687&amp;"."&amp;D4687&amp;"."&amp;E4687&amp;"."&amp;F4687</f>
        <v>4.5.50.66.00</v>
      </c>
      <c r="R4687" s="2" t="str">
        <f>SUBSTITUTE(Q4687,".","")</f>
        <v>45506600</v>
      </c>
      <c r="S4687" s="2" t="b">
        <f>R4687=T4687</f>
        <v>1</v>
      </c>
      <c r="T4687" s="6" t="str">
        <f>TRIM(SUBSTITUTE(TEXT(G4687,"00000000"),".",""))</f>
        <v>45506600</v>
      </c>
      <c r="V4687" s="9" t="str">
        <f>IF(IFERROR(SEARCH("Último",K4687),0)&gt;0,"A","S")</f>
        <v>S</v>
      </c>
      <c r="W4687" s="2" t="b">
        <f>V4687=I4687</f>
        <v>1</v>
      </c>
      <c r="Y4687" s="2" t="str">
        <f>G4687&amp;" - "&amp;H4687</f>
        <v>4.5.50.66.00 - CONCESSÃO DE EMPRÉSTIMOS E FINANCIAMENTOS</v>
      </c>
      <c r="Z4687" s="2" t="s">
        <v>549</v>
      </c>
    </row>
    <row r="4688" spans="2:26" x14ac:dyDescent="0.25">
      <c r="B4688" s="36" t="s">
        <v>227</v>
      </c>
      <c r="C4688" s="37" t="s">
        <v>229</v>
      </c>
      <c r="D4688" s="37" t="s">
        <v>157</v>
      </c>
      <c r="E4688" s="37" t="s">
        <v>204</v>
      </c>
      <c r="F4688" s="37" t="s">
        <v>173</v>
      </c>
      <c r="G4688" s="38" t="str">
        <f t="shared" si="623"/>
        <v>4.5.50.66.01</v>
      </c>
      <c r="H4688" s="23" t="s">
        <v>737</v>
      </c>
      <c r="I4688" s="38" t="str">
        <f t="shared" si="622"/>
        <v>A</v>
      </c>
      <c r="J4688" s="38">
        <f t="shared" si="624"/>
        <v>5</v>
      </c>
      <c r="K4688" s="39" t="s">
        <v>47</v>
      </c>
      <c r="L4688" s="38" t="s">
        <v>770</v>
      </c>
      <c r="M4688" s="38" t="s">
        <v>545</v>
      </c>
      <c r="N4688" s="59" t="s">
        <v>549</v>
      </c>
      <c r="O4688" s="62" t="s">
        <v>554</v>
      </c>
      <c r="T4688" s="6"/>
    </row>
    <row r="4689" spans="2:26" x14ac:dyDescent="0.25">
      <c r="B4689" s="36" t="s">
        <v>227</v>
      </c>
      <c r="C4689" s="37" t="s">
        <v>229</v>
      </c>
      <c r="D4689" s="37" t="s">
        <v>157</v>
      </c>
      <c r="E4689" s="37" t="s">
        <v>204</v>
      </c>
      <c r="F4689" s="37" t="s">
        <v>138</v>
      </c>
      <c r="G4689" s="38" t="str">
        <f t="shared" si="623"/>
        <v>4.5.50.66.02</v>
      </c>
      <c r="H4689" s="23" t="s">
        <v>738</v>
      </c>
      <c r="I4689" s="38" t="str">
        <f t="shared" si="622"/>
        <v>A</v>
      </c>
      <c r="J4689" s="38">
        <f t="shared" si="624"/>
        <v>5</v>
      </c>
      <c r="K4689" s="39" t="s">
        <v>47</v>
      </c>
      <c r="L4689" s="38" t="s">
        <v>770</v>
      </c>
      <c r="M4689" s="38" t="s">
        <v>545</v>
      </c>
      <c r="N4689" s="59" t="s">
        <v>549</v>
      </c>
      <c r="O4689" s="62" t="s">
        <v>554</v>
      </c>
      <c r="T4689" s="6"/>
    </row>
    <row r="4690" spans="2:26" x14ac:dyDescent="0.25">
      <c r="B4690" s="36" t="s">
        <v>227</v>
      </c>
      <c r="C4690" s="37" t="s">
        <v>229</v>
      </c>
      <c r="D4690" s="37" t="s">
        <v>157</v>
      </c>
      <c r="E4690" s="37" t="s">
        <v>204</v>
      </c>
      <c r="F4690" s="37" t="s">
        <v>191</v>
      </c>
      <c r="G4690" s="38" t="str">
        <f t="shared" si="623"/>
        <v>4.5.50.66.99</v>
      </c>
      <c r="H4690" s="23" t="s">
        <v>739</v>
      </c>
      <c r="I4690" s="38" t="str">
        <f t="shared" si="622"/>
        <v>A</v>
      </c>
      <c r="J4690" s="38">
        <f t="shared" si="624"/>
        <v>5</v>
      </c>
      <c r="K4690" s="39" t="s">
        <v>47</v>
      </c>
      <c r="L4690" s="38" t="s">
        <v>770</v>
      </c>
      <c r="M4690" s="38" t="s">
        <v>545</v>
      </c>
      <c r="N4690" s="59" t="s">
        <v>549</v>
      </c>
      <c r="O4690" s="62" t="s">
        <v>554</v>
      </c>
      <c r="T4690" s="6"/>
    </row>
    <row r="4691" spans="2:26" x14ac:dyDescent="0.25">
      <c r="B4691" s="30" t="s">
        <v>227</v>
      </c>
      <c r="C4691" s="31" t="s">
        <v>229</v>
      </c>
      <c r="D4691" s="31" t="s">
        <v>157</v>
      </c>
      <c r="E4691" s="31" t="s">
        <v>185</v>
      </c>
      <c r="F4691" s="31" t="s">
        <v>186</v>
      </c>
      <c r="G4691" s="32" t="str">
        <f t="shared" si="623"/>
        <v>4.5.50.92.00</v>
      </c>
      <c r="H4691" s="41" t="s">
        <v>59</v>
      </c>
      <c r="I4691" s="34" t="str">
        <f t="shared" si="622"/>
        <v>S</v>
      </c>
      <c r="J4691" s="32">
        <f t="shared" si="624"/>
        <v>4</v>
      </c>
      <c r="K4691" s="35" t="s">
        <v>46</v>
      </c>
      <c r="L4691" s="32" t="s">
        <v>770</v>
      </c>
      <c r="M4691" s="32" t="s">
        <v>545</v>
      </c>
      <c r="N4691" s="59" t="s">
        <v>549</v>
      </c>
      <c r="O4691" s="61" t="s">
        <v>554</v>
      </c>
      <c r="Q4691" s="2" t="str">
        <f>B4691&amp;"."&amp;C4691&amp;"."&amp;D4691&amp;"."&amp;E4691&amp;"."&amp;F4691</f>
        <v>4.5.50.92.00</v>
      </c>
      <c r="R4691" s="2" t="str">
        <f>SUBSTITUTE(Q4691,".","")</f>
        <v>45509200</v>
      </c>
      <c r="S4691" s="2" t="b">
        <f>R4691=T4691</f>
        <v>1</v>
      </c>
      <c r="T4691" s="6" t="str">
        <f>TRIM(SUBSTITUTE(TEXT(G4691,"00000000"),".",""))</f>
        <v>45509200</v>
      </c>
      <c r="V4691" s="9" t="str">
        <f>IF(IFERROR(SEARCH("Último",K4691),0)&gt;0,"A","S")</f>
        <v>S</v>
      </c>
      <c r="W4691" s="2" t="b">
        <f>V4691=I4691</f>
        <v>1</v>
      </c>
      <c r="Y4691" s="2" t="str">
        <f>G4691&amp;" - "&amp;H4691</f>
        <v>4.5.50.92.00 - DESPESAS DE EXERCÍCIOS ANTERIORES</v>
      </c>
      <c r="Z4691" s="2" t="s">
        <v>549</v>
      </c>
    </row>
    <row r="4692" spans="2:26" x14ac:dyDescent="0.25">
      <c r="B4692" s="36" t="s">
        <v>227</v>
      </c>
      <c r="C4692" s="37" t="s">
        <v>229</v>
      </c>
      <c r="D4692" s="37" t="s">
        <v>157</v>
      </c>
      <c r="E4692" s="37" t="s">
        <v>185</v>
      </c>
      <c r="F4692" s="37" t="s">
        <v>191</v>
      </c>
      <c r="G4692" s="38" t="str">
        <f t="shared" si="623"/>
        <v>4.5.50.92.99</v>
      </c>
      <c r="H4692" s="23" t="s">
        <v>571</v>
      </c>
      <c r="I4692" s="38" t="str">
        <f t="shared" si="622"/>
        <v>A</v>
      </c>
      <c r="J4692" s="38">
        <f t="shared" si="624"/>
        <v>5</v>
      </c>
      <c r="K4692" s="39" t="s">
        <v>47</v>
      </c>
      <c r="L4692" s="38" t="s">
        <v>770</v>
      </c>
      <c r="M4692" s="38" t="s">
        <v>545</v>
      </c>
      <c r="N4692" s="59" t="s">
        <v>549</v>
      </c>
      <c r="O4692" s="62" t="s">
        <v>554</v>
      </c>
      <c r="T4692" s="6"/>
    </row>
    <row r="4693" spans="2:26" x14ac:dyDescent="0.25">
      <c r="B4693" s="30" t="s">
        <v>227</v>
      </c>
      <c r="C4693" s="31" t="s">
        <v>229</v>
      </c>
      <c r="D4693" s="31" t="s">
        <v>190</v>
      </c>
      <c r="E4693" s="31" t="s">
        <v>186</v>
      </c>
      <c r="F4693" s="31" t="s">
        <v>186</v>
      </c>
      <c r="G4693" s="32" t="str">
        <f t="shared" si="623"/>
        <v>4.5.60.00.00</v>
      </c>
      <c r="H4693" s="41" t="s">
        <v>32</v>
      </c>
      <c r="I4693" s="32" t="str">
        <f t="shared" si="622"/>
        <v>S</v>
      </c>
      <c r="J4693" s="32">
        <f t="shared" si="624"/>
        <v>3</v>
      </c>
      <c r="K4693" s="35" t="s">
        <v>43</v>
      </c>
      <c r="L4693" s="38" t="s">
        <v>770</v>
      </c>
      <c r="M4693" s="32" t="s">
        <v>544</v>
      </c>
      <c r="N4693" s="59" t="s">
        <v>549</v>
      </c>
      <c r="O4693" s="61" t="s">
        <v>554</v>
      </c>
      <c r="T4693" s="6"/>
    </row>
    <row r="4694" spans="2:26" ht="30" customHeight="1" x14ac:dyDescent="0.25">
      <c r="B4694" s="83" t="s">
        <v>227</v>
      </c>
      <c r="C4694" s="84" t="s">
        <v>229</v>
      </c>
      <c r="D4694" s="84" t="s">
        <v>190</v>
      </c>
      <c r="E4694" s="84" t="s">
        <v>204</v>
      </c>
      <c r="F4694" s="84" t="s">
        <v>186</v>
      </c>
      <c r="G4694" s="85" t="str">
        <f t="shared" si="623"/>
        <v>4.5.60.66.00</v>
      </c>
      <c r="H4694" s="90" t="s">
        <v>123</v>
      </c>
      <c r="I4694" s="87" t="str">
        <f t="shared" si="622"/>
        <v>S</v>
      </c>
      <c r="J4694" s="85">
        <f t="shared" si="624"/>
        <v>4</v>
      </c>
      <c r="K4694" s="88" t="s">
        <v>46</v>
      </c>
      <c r="L4694" s="85" t="s">
        <v>773</v>
      </c>
      <c r="M4694" s="85" t="s">
        <v>545</v>
      </c>
      <c r="N4694" s="59" t="s">
        <v>813</v>
      </c>
      <c r="O4694" s="61" t="s">
        <v>805</v>
      </c>
      <c r="T4694" s="6"/>
    </row>
    <row r="4695" spans="2:26" ht="30" customHeight="1" x14ac:dyDescent="0.25">
      <c r="B4695" s="77" t="s">
        <v>227</v>
      </c>
      <c r="C4695" s="78" t="s">
        <v>229</v>
      </c>
      <c r="D4695" s="78" t="s">
        <v>190</v>
      </c>
      <c r="E4695" s="78" t="s">
        <v>204</v>
      </c>
      <c r="F4695" s="78" t="s">
        <v>173</v>
      </c>
      <c r="G4695" s="79" t="str">
        <f t="shared" si="623"/>
        <v>4.5.60.66.01</v>
      </c>
      <c r="H4695" s="80" t="s">
        <v>737</v>
      </c>
      <c r="I4695" s="79" t="str">
        <f t="shared" si="622"/>
        <v>A</v>
      </c>
      <c r="J4695" s="79">
        <f t="shared" si="624"/>
        <v>5</v>
      </c>
      <c r="K4695" s="82" t="s">
        <v>47</v>
      </c>
      <c r="L4695" s="79" t="s">
        <v>773</v>
      </c>
      <c r="M4695" s="79" t="s">
        <v>545</v>
      </c>
      <c r="N4695" s="67" t="s">
        <v>813</v>
      </c>
      <c r="O4695" s="62" t="s">
        <v>805</v>
      </c>
      <c r="T4695" s="6"/>
    </row>
    <row r="4696" spans="2:26" ht="30" customHeight="1" x14ac:dyDescent="0.25">
      <c r="B4696" s="77" t="s">
        <v>227</v>
      </c>
      <c r="C4696" s="78" t="s">
        <v>229</v>
      </c>
      <c r="D4696" s="78" t="s">
        <v>190</v>
      </c>
      <c r="E4696" s="78" t="s">
        <v>204</v>
      </c>
      <c r="F4696" s="78" t="s">
        <v>138</v>
      </c>
      <c r="G4696" s="79" t="str">
        <f t="shared" si="623"/>
        <v>4.5.60.66.02</v>
      </c>
      <c r="H4696" s="80" t="s">
        <v>738</v>
      </c>
      <c r="I4696" s="79" t="str">
        <f t="shared" ref="I4696:I4759" si="625">IF(J4696&lt;J4697,"S","A")</f>
        <v>A</v>
      </c>
      <c r="J4696" s="79">
        <f t="shared" si="624"/>
        <v>5</v>
      </c>
      <c r="K4696" s="82" t="s">
        <v>47</v>
      </c>
      <c r="L4696" s="79" t="s">
        <v>773</v>
      </c>
      <c r="M4696" s="79" t="s">
        <v>545</v>
      </c>
      <c r="N4696" s="67" t="s">
        <v>813</v>
      </c>
      <c r="O4696" s="62" t="s">
        <v>805</v>
      </c>
      <c r="T4696" s="6"/>
    </row>
    <row r="4697" spans="2:26" ht="30" customHeight="1" x14ac:dyDescent="0.25">
      <c r="B4697" s="77" t="s">
        <v>227</v>
      </c>
      <c r="C4697" s="78" t="s">
        <v>229</v>
      </c>
      <c r="D4697" s="78" t="s">
        <v>190</v>
      </c>
      <c r="E4697" s="78" t="s">
        <v>204</v>
      </c>
      <c r="F4697" s="78" t="s">
        <v>191</v>
      </c>
      <c r="G4697" s="79" t="str">
        <f t="shared" si="623"/>
        <v>4.5.60.66.99</v>
      </c>
      <c r="H4697" s="80" t="s">
        <v>739</v>
      </c>
      <c r="I4697" s="79" t="str">
        <f t="shared" si="625"/>
        <v>A</v>
      </c>
      <c r="J4697" s="79">
        <f t="shared" si="624"/>
        <v>5</v>
      </c>
      <c r="K4697" s="82" t="s">
        <v>47</v>
      </c>
      <c r="L4697" s="79" t="s">
        <v>773</v>
      </c>
      <c r="M4697" s="79" t="s">
        <v>545</v>
      </c>
      <c r="N4697" s="67" t="s">
        <v>813</v>
      </c>
      <c r="O4697" s="62" t="s">
        <v>805</v>
      </c>
      <c r="T4697" s="6"/>
    </row>
    <row r="4698" spans="2:26" x14ac:dyDescent="0.25">
      <c r="B4698" s="30" t="s">
        <v>227</v>
      </c>
      <c r="C4698" s="31" t="s">
        <v>229</v>
      </c>
      <c r="D4698" s="31" t="s">
        <v>205</v>
      </c>
      <c r="E4698" s="31" t="s">
        <v>186</v>
      </c>
      <c r="F4698" s="31" t="s">
        <v>186</v>
      </c>
      <c r="G4698" s="32" t="str">
        <f t="shared" si="623"/>
        <v>4.5.67.00.00</v>
      </c>
      <c r="H4698" s="33" t="s">
        <v>559</v>
      </c>
      <c r="I4698" s="32" t="str">
        <f t="shared" si="625"/>
        <v>S</v>
      </c>
      <c r="J4698" s="32">
        <f t="shared" si="624"/>
        <v>3</v>
      </c>
      <c r="K4698" s="35" t="s">
        <v>43</v>
      </c>
      <c r="L4698" s="38" t="s">
        <v>770</v>
      </c>
      <c r="M4698" s="32" t="s">
        <v>544</v>
      </c>
      <c r="N4698" s="59" t="s">
        <v>549</v>
      </c>
      <c r="O4698" s="61" t="s">
        <v>554</v>
      </c>
      <c r="Q4698" s="2" t="str">
        <f>B4698&amp;"."&amp;C4698&amp;"."&amp;D4698&amp;"."&amp;E4698&amp;"."&amp;F4698</f>
        <v>4.5.67.00.00</v>
      </c>
      <c r="R4698" s="2" t="str">
        <f>SUBSTITUTE(Q4698,".","")</f>
        <v>45670000</v>
      </c>
      <c r="S4698" s="2" t="b">
        <f>R4698=T4698</f>
        <v>1</v>
      </c>
      <c r="T4698" s="6" t="str">
        <f>TRIM(SUBSTITUTE(TEXT(G4698,"00000000"),".",""))</f>
        <v>45670000</v>
      </c>
      <c r="V4698" s="9" t="str">
        <f>IF(IFERROR(SEARCH("Último",K4698),0)&gt;0,"A","S")</f>
        <v>S</v>
      </c>
      <c r="W4698" s="2" t="b">
        <f>V4698=I4698</f>
        <v>1</v>
      </c>
      <c r="Y4698" s="2" t="str">
        <f>G4698&amp;" - "&amp;H4698</f>
        <v>4.5.67.00.00 - EXECUÇÃO DE CONTRATO DE PARCERIA PÚBLICO-PRIVADA - PPP</v>
      </c>
      <c r="Z4698" s="2" t="s">
        <v>549</v>
      </c>
    </row>
    <row r="4699" spans="2:26" x14ac:dyDescent="0.25">
      <c r="B4699" s="30" t="s">
        <v>227</v>
      </c>
      <c r="C4699" s="31" t="s">
        <v>229</v>
      </c>
      <c r="D4699" s="31" t="s">
        <v>205</v>
      </c>
      <c r="E4699" s="31" t="s">
        <v>416</v>
      </c>
      <c r="F4699" s="31" t="s">
        <v>186</v>
      </c>
      <c r="G4699" s="32" t="str">
        <f t="shared" si="623"/>
        <v>4.5.67.82.00</v>
      </c>
      <c r="H4699" s="33" t="s">
        <v>81</v>
      </c>
      <c r="I4699" s="34" t="str">
        <f t="shared" si="625"/>
        <v>S</v>
      </c>
      <c r="J4699" s="32">
        <f t="shared" si="624"/>
        <v>4</v>
      </c>
      <c r="K4699" s="35" t="s">
        <v>46</v>
      </c>
      <c r="L4699" s="32" t="s">
        <v>770</v>
      </c>
      <c r="M4699" s="32" t="s">
        <v>544</v>
      </c>
      <c r="N4699" s="59" t="s">
        <v>549</v>
      </c>
      <c r="O4699" s="61" t="s">
        <v>554</v>
      </c>
      <c r="T4699" s="6"/>
    </row>
    <row r="4700" spans="2:26" x14ac:dyDescent="0.25">
      <c r="B4700" s="36" t="s">
        <v>227</v>
      </c>
      <c r="C4700" s="37" t="s">
        <v>229</v>
      </c>
      <c r="D4700" s="37" t="s">
        <v>205</v>
      </c>
      <c r="E4700" s="37" t="s">
        <v>416</v>
      </c>
      <c r="F4700" s="37" t="s">
        <v>173</v>
      </c>
      <c r="G4700" s="38" t="str">
        <f t="shared" si="623"/>
        <v>4.5.67.82.01</v>
      </c>
      <c r="H4700" s="45" t="s">
        <v>81</v>
      </c>
      <c r="I4700" s="38" t="str">
        <f t="shared" si="625"/>
        <v>A</v>
      </c>
      <c r="J4700" s="38">
        <f t="shared" si="624"/>
        <v>5</v>
      </c>
      <c r="K4700" s="39" t="s">
        <v>47</v>
      </c>
      <c r="L4700" s="38" t="s">
        <v>770</v>
      </c>
      <c r="M4700" s="38" t="s">
        <v>545</v>
      </c>
      <c r="N4700" s="59" t="s">
        <v>549</v>
      </c>
      <c r="O4700" s="62" t="s">
        <v>554</v>
      </c>
      <c r="T4700" s="6"/>
    </row>
    <row r="4701" spans="2:26" x14ac:dyDescent="0.25">
      <c r="B4701" s="30" t="s">
        <v>227</v>
      </c>
      <c r="C4701" s="31" t="s">
        <v>229</v>
      </c>
      <c r="D4701" s="31" t="s">
        <v>205</v>
      </c>
      <c r="E4701" s="31" t="s">
        <v>219</v>
      </c>
      <c r="F4701" s="31" t="s">
        <v>186</v>
      </c>
      <c r="G4701" s="32" t="str">
        <f t="shared" si="623"/>
        <v>4.5.67.83.00</v>
      </c>
      <c r="H4701" s="33" t="s">
        <v>560</v>
      </c>
      <c r="I4701" s="34" t="str">
        <f t="shared" si="625"/>
        <v>S</v>
      </c>
      <c r="J4701" s="32">
        <f t="shared" si="624"/>
        <v>4</v>
      </c>
      <c r="K4701" s="35" t="s">
        <v>46</v>
      </c>
      <c r="L4701" s="32" t="s">
        <v>770</v>
      </c>
      <c r="M4701" s="32" t="s">
        <v>544</v>
      </c>
      <c r="N4701" s="59" t="s">
        <v>549</v>
      </c>
      <c r="O4701" s="61" t="s">
        <v>554</v>
      </c>
      <c r="T4701" s="6"/>
    </row>
    <row r="4702" spans="2:26" x14ac:dyDescent="0.25">
      <c r="B4702" s="36" t="s">
        <v>227</v>
      </c>
      <c r="C4702" s="37" t="s">
        <v>229</v>
      </c>
      <c r="D4702" s="37" t="s">
        <v>205</v>
      </c>
      <c r="E4702" s="37" t="s">
        <v>219</v>
      </c>
      <c r="F4702" s="37" t="s">
        <v>173</v>
      </c>
      <c r="G4702" s="38" t="str">
        <f t="shared" si="623"/>
        <v>4.5.67.83.01</v>
      </c>
      <c r="H4702" s="45" t="s">
        <v>560</v>
      </c>
      <c r="I4702" s="38" t="str">
        <f t="shared" si="625"/>
        <v>A</v>
      </c>
      <c r="J4702" s="38">
        <f t="shared" si="624"/>
        <v>5</v>
      </c>
      <c r="K4702" s="39" t="s">
        <v>47</v>
      </c>
      <c r="L4702" s="38" t="s">
        <v>770</v>
      </c>
      <c r="M4702" s="38" t="s">
        <v>545</v>
      </c>
      <c r="N4702" s="59" t="s">
        <v>549</v>
      </c>
      <c r="O4702" s="62" t="s">
        <v>554</v>
      </c>
      <c r="Q4702" s="2" t="str">
        <f>B4702&amp;"."&amp;C4702&amp;"."&amp;D4702&amp;"."&amp;E4702&amp;"."&amp;F4702</f>
        <v>4.5.67.83.01</v>
      </c>
      <c r="R4702" s="2" t="str">
        <f>SUBSTITUTE(Q4702,".","")</f>
        <v>45678301</v>
      </c>
      <c r="S4702" s="2" t="b">
        <f>R4702=T4702</f>
        <v>1</v>
      </c>
      <c r="T4702" s="6" t="str">
        <f>TRIM(SUBSTITUTE(TEXT(G4702,"00000000"),".",""))</f>
        <v>45678301</v>
      </c>
      <c r="V4702" s="9" t="str">
        <f>IF(IFERROR(SEARCH("Último",K4702),0)&gt;0,"A","S")</f>
        <v>A</v>
      </c>
      <c r="W4702" s="2" t="b">
        <f>V4702=I4702</f>
        <v>1</v>
      </c>
      <c r="Y4702" s="2" t="str">
        <f>G4702&amp;" - "&amp;H4702</f>
        <v>4.5.67.83.01 - DESPESAS DECORRENTES DE CONTRATO DE PARCERIA PÚBLICO-PRIVADA - PPP, EXCETO SUBVENÇÕES ECONÔMICAS, APORTE E FUNDO GARANTIDOR</v>
      </c>
      <c r="Z4702" s="2" t="s">
        <v>549</v>
      </c>
    </row>
    <row r="4703" spans="2:26" x14ac:dyDescent="0.25">
      <c r="B4703" s="30" t="s">
        <v>227</v>
      </c>
      <c r="C4703" s="31" t="s">
        <v>229</v>
      </c>
      <c r="D4703" s="31" t="s">
        <v>205</v>
      </c>
      <c r="E4703" s="31">
        <v>84</v>
      </c>
      <c r="F4703" s="31" t="s">
        <v>186</v>
      </c>
      <c r="G4703" s="32" t="str">
        <f t="shared" si="623"/>
        <v>4.5.67.84.00</v>
      </c>
      <c r="H4703" s="71" t="s">
        <v>514</v>
      </c>
      <c r="I4703" s="34" t="str">
        <f t="shared" si="625"/>
        <v>S</v>
      </c>
      <c r="J4703" s="32">
        <f t="shared" si="624"/>
        <v>4</v>
      </c>
      <c r="K4703" s="35" t="s">
        <v>46</v>
      </c>
      <c r="L4703" s="32" t="s">
        <v>770</v>
      </c>
      <c r="M4703" s="32" t="s">
        <v>545</v>
      </c>
      <c r="N4703" s="59" t="s">
        <v>549</v>
      </c>
      <c r="O4703" s="61" t="s">
        <v>554</v>
      </c>
      <c r="Q4703" s="2" t="str">
        <f>B4703&amp;"."&amp;C4703&amp;"."&amp;D4703&amp;"."&amp;E4703&amp;"."&amp;F4703</f>
        <v>4.5.67.84.00</v>
      </c>
      <c r="R4703" s="2" t="str">
        <f>SUBSTITUTE(Q4703,".","")</f>
        <v>45678400</v>
      </c>
      <c r="S4703" s="2" t="b">
        <f>R4703=T4703</f>
        <v>1</v>
      </c>
      <c r="T4703" s="6" t="str">
        <f>TRIM(SUBSTITUTE(TEXT(G4703,"00000000"),".",""))</f>
        <v>45678400</v>
      </c>
      <c r="V4703" s="9" t="str">
        <f>IF(IFERROR(SEARCH("Último",K4703),0)&gt;0,"A","S")</f>
        <v>S</v>
      </c>
      <c r="W4703" s="2" t="b">
        <f>V4703=I4703</f>
        <v>1</v>
      </c>
      <c r="Y4703" s="2" t="str">
        <f>G4703&amp;" - "&amp;H4703</f>
        <v>4.5.67.84.00 - DESPESAS DECORRENTES DA PARTICIPAÇÃO EM FUNDOS, ORGANISMOS, OU ENTIDADES ASSEMELHADAS, NACIONAIS E INTERNACIONAIS</v>
      </c>
      <c r="Z4703" s="2" t="s">
        <v>549</v>
      </c>
    </row>
    <row r="4704" spans="2:26" x14ac:dyDescent="0.25">
      <c r="B4704" s="36" t="s">
        <v>227</v>
      </c>
      <c r="C4704" s="37" t="s">
        <v>229</v>
      </c>
      <c r="D4704" s="37" t="s">
        <v>205</v>
      </c>
      <c r="E4704" s="37">
        <v>84</v>
      </c>
      <c r="F4704" s="37" t="s">
        <v>173</v>
      </c>
      <c r="G4704" s="38" t="str">
        <f t="shared" si="623"/>
        <v>4.5.67.84.01</v>
      </c>
      <c r="H4704" s="43" t="s">
        <v>514</v>
      </c>
      <c r="I4704" s="38" t="str">
        <f t="shared" si="625"/>
        <v>A</v>
      </c>
      <c r="J4704" s="38">
        <f t="shared" si="624"/>
        <v>5</v>
      </c>
      <c r="K4704" s="39" t="s">
        <v>47</v>
      </c>
      <c r="L4704" s="38" t="s">
        <v>770</v>
      </c>
      <c r="M4704" s="38" t="s">
        <v>545</v>
      </c>
      <c r="N4704" s="59" t="s">
        <v>549</v>
      </c>
      <c r="O4704" s="62" t="s">
        <v>554</v>
      </c>
      <c r="Q4704" s="2" t="str">
        <f>B4704&amp;"."&amp;C4704&amp;"."&amp;D4704&amp;"."&amp;E4704&amp;"."&amp;F4704</f>
        <v>4.5.67.84.01</v>
      </c>
      <c r="R4704" s="2" t="str">
        <f>SUBSTITUTE(Q4704,".","")</f>
        <v>45678401</v>
      </c>
      <c r="S4704" s="2" t="b">
        <f>R4704=T4704</f>
        <v>1</v>
      </c>
      <c r="T4704" s="6" t="str">
        <f>TRIM(SUBSTITUTE(TEXT(G4704,"00000000"),".",""))</f>
        <v>45678401</v>
      </c>
      <c r="V4704" s="9" t="str">
        <f>IF(IFERROR(SEARCH("Último",K4704),0)&gt;0,"A","S")</f>
        <v>A</v>
      </c>
      <c r="W4704" s="2" t="b">
        <f>V4704=I4704</f>
        <v>1</v>
      </c>
      <c r="Y4704" s="2" t="str">
        <f>G4704&amp;" - "&amp;H4704</f>
        <v>4.5.67.84.01 - DESPESAS DECORRENTES DA PARTICIPAÇÃO EM FUNDOS, ORGANISMOS, OU ENTIDADES ASSEMELHADAS, NACIONAIS E INTERNACIONAIS</v>
      </c>
      <c r="Z4704" s="2" t="s">
        <v>549</v>
      </c>
    </row>
    <row r="4705" spans="2:26" x14ac:dyDescent="0.25">
      <c r="B4705" s="30" t="s">
        <v>227</v>
      </c>
      <c r="C4705" s="31" t="s">
        <v>229</v>
      </c>
      <c r="D4705" s="31" t="s">
        <v>208</v>
      </c>
      <c r="E4705" s="31" t="s">
        <v>186</v>
      </c>
      <c r="F4705" s="31" t="s">
        <v>186</v>
      </c>
      <c r="G4705" s="32" t="str">
        <f t="shared" si="623"/>
        <v>4.5.70.00.00</v>
      </c>
      <c r="H4705" s="41" t="s">
        <v>478</v>
      </c>
      <c r="I4705" s="32" t="str">
        <f t="shared" si="625"/>
        <v>S</v>
      </c>
      <c r="J4705" s="32">
        <f t="shared" si="624"/>
        <v>3</v>
      </c>
      <c r="K4705" s="35" t="s">
        <v>43</v>
      </c>
      <c r="L4705" s="38" t="s">
        <v>770</v>
      </c>
      <c r="M4705" s="32" t="s">
        <v>544</v>
      </c>
      <c r="N4705" s="59" t="s">
        <v>549</v>
      </c>
      <c r="O4705" s="61" t="s">
        <v>554</v>
      </c>
      <c r="Q4705" s="2" t="str">
        <f>B4705&amp;"."&amp;C4705&amp;"."&amp;D4705&amp;"."&amp;E4705&amp;"."&amp;F4705</f>
        <v>4.5.70.00.00</v>
      </c>
      <c r="R4705" s="2" t="str">
        <f>SUBSTITUTE(Q4705,".","")</f>
        <v>45700000</v>
      </c>
      <c r="S4705" s="2" t="b">
        <f>R4705=T4705</f>
        <v>1</v>
      </c>
      <c r="T4705" s="6" t="str">
        <f>TRIM(SUBSTITUTE(TEXT(G4705,"00000000"),".",""))</f>
        <v>45700000</v>
      </c>
      <c r="V4705" s="9" t="str">
        <f>IF(IFERROR(SEARCH("Último",K4705),0)&gt;0,"A","S")</f>
        <v>S</v>
      </c>
      <c r="W4705" s="2" t="b">
        <f>V4705=I4705</f>
        <v>1</v>
      </c>
      <c r="Y4705" s="2" t="str">
        <f>G4705&amp;" - "&amp;H4705</f>
        <v>4.5.70.00.00 - TRANSFERÊNCIAS A INSTITUIÇÕES MULTIGOVERNAMENTAIS</v>
      </c>
      <c r="Z4705" s="2" t="s">
        <v>549</v>
      </c>
    </row>
    <row r="4706" spans="2:26" x14ac:dyDescent="0.25">
      <c r="B4706" s="30" t="s">
        <v>227</v>
      </c>
      <c r="C4706" s="31" t="s">
        <v>229</v>
      </c>
      <c r="D4706" s="31" t="s">
        <v>208</v>
      </c>
      <c r="E4706" s="31" t="s">
        <v>163</v>
      </c>
      <c r="F4706" s="31" t="s">
        <v>186</v>
      </c>
      <c r="G4706" s="32" t="str">
        <f t="shared" si="623"/>
        <v>4.5.70.41.00</v>
      </c>
      <c r="H4706" s="41" t="s">
        <v>28</v>
      </c>
      <c r="I4706" s="34" t="str">
        <f t="shared" si="625"/>
        <v>S</v>
      </c>
      <c r="J4706" s="32">
        <f t="shared" si="624"/>
        <v>4</v>
      </c>
      <c r="K4706" s="35" t="s">
        <v>46</v>
      </c>
      <c r="L4706" s="32" t="s">
        <v>770</v>
      </c>
      <c r="M4706" s="32" t="s">
        <v>544</v>
      </c>
      <c r="N4706" s="59" t="s">
        <v>549</v>
      </c>
      <c r="O4706" s="61" t="s">
        <v>554</v>
      </c>
      <c r="T4706" s="6"/>
    </row>
    <row r="4707" spans="2:26" x14ac:dyDescent="0.25">
      <c r="B4707" s="36" t="s">
        <v>227</v>
      </c>
      <c r="C4707" s="37" t="s">
        <v>229</v>
      </c>
      <c r="D4707" s="37" t="s">
        <v>208</v>
      </c>
      <c r="E4707" s="37" t="s">
        <v>163</v>
      </c>
      <c r="F4707" s="37" t="s">
        <v>173</v>
      </c>
      <c r="G4707" s="38" t="str">
        <f t="shared" si="623"/>
        <v>4.5.70.41.01</v>
      </c>
      <c r="H4707" s="45" t="s">
        <v>555</v>
      </c>
      <c r="I4707" s="38" t="str">
        <f t="shared" si="625"/>
        <v>A</v>
      </c>
      <c r="J4707" s="38">
        <f t="shared" si="624"/>
        <v>5</v>
      </c>
      <c r="K4707" s="39" t="s">
        <v>47</v>
      </c>
      <c r="L4707" s="38" t="s">
        <v>770</v>
      </c>
      <c r="M4707" s="38" t="s">
        <v>545</v>
      </c>
      <c r="N4707" s="59" t="s">
        <v>549</v>
      </c>
      <c r="O4707" s="62" t="s">
        <v>554</v>
      </c>
      <c r="T4707" s="6"/>
    </row>
    <row r="4708" spans="2:26" x14ac:dyDescent="0.25">
      <c r="B4708" s="36" t="s">
        <v>227</v>
      </c>
      <c r="C4708" s="37" t="s">
        <v>229</v>
      </c>
      <c r="D4708" s="37" t="s">
        <v>208</v>
      </c>
      <c r="E4708" s="37" t="s">
        <v>163</v>
      </c>
      <c r="F4708" s="37" t="s">
        <v>138</v>
      </c>
      <c r="G4708" s="38" t="str">
        <f t="shared" si="623"/>
        <v>4.5.70.41.02</v>
      </c>
      <c r="H4708" s="45" t="s">
        <v>556</v>
      </c>
      <c r="I4708" s="38" t="str">
        <f t="shared" si="625"/>
        <v>A</v>
      </c>
      <c r="J4708" s="38">
        <f t="shared" si="624"/>
        <v>5</v>
      </c>
      <c r="K4708" s="39" t="s">
        <v>47</v>
      </c>
      <c r="L4708" s="38" t="s">
        <v>770</v>
      </c>
      <c r="M4708" s="38" t="s">
        <v>545</v>
      </c>
      <c r="N4708" s="59" t="s">
        <v>549</v>
      </c>
      <c r="O4708" s="62" t="s">
        <v>554</v>
      </c>
      <c r="T4708" s="6"/>
    </row>
    <row r="4709" spans="2:26" x14ac:dyDescent="0.25">
      <c r="B4709" s="36" t="s">
        <v>227</v>
      </c>
      <c r="C4709" s="37" t="s">
        <v>229</v>
      </c>
      <c r="D4709" s="37" t="s">
        <v>208</v>
      </c>
      <c r="E4709" s="37" t="s">
        <v>163</v>
      </c>
      <c r="F4709" s="37" t="s">
        <v>191</v>
      </c>
      <c r="G4709" s="38" t="str">
        <f t="shared" si="623"/>
        <v>4.5.70.41.99</v>
      </c>
      <c r="H4709" s="45" t="s">
        <v>557</v>
      </c>
      <c r="I4709" s="38" t="str">
        <f t="shared" si="625"/>
        <v>A</v>
      </c>
      <c r="J4709" s="38">
        <f t="shared" si="624"/>
        <v>5</v>
      </c>
      <c r="K4709" s="39" t="s">
        <v>47</v>
      </c>
      <c r="L4709" s="38" t="s">
        <v>770</v>
      </c>
      <c r="M4709" s="38" t="s">
        <v>545</v>
      </c>
      <c r="N4709" s="59" t="s">
        <v>549</v>
      </c>
      <c r="O4709" s="62" t="s">
        <v>554</v>
      </c>
      <c r="T4709" s="6"/>
    </row>
    <row r="4710" spans="2:26" x14ac:dyDescent="0.25">
      <c r="B4710" s="30" t="s">
        <v>227</v>
      </c>
      <c r="C4710" s="31" t="s">
        <v>229</v>
      </c>
      <c r="D4710" s="31" t="s">
        <v>208</v>
      </c>
      <c r="E4710" s="31" t="s">
        <v>164</v>
      </c>
      <c r="F4710" s="31" t="s">
        <v>186</v>
      </c>
      <c r="G4710" s="32" t="str">
        <f t="shared" si="623"/>
        <v>4.5.70.42.00</v>
      </c>
      <c r="H4710" s="41" t="s">
        <v>29</v>
      </c>
      <c r="I4710" s="34" t="str">
        <f t="shared" si="625"/>
        <v>S</v>
      </c>
      <c r="J4710" s="32">
        <f t="shared" si="624"/>
        <v>4</v>
      </c>
      <c r="K4710" s="35" t="s">
        <v>46</v>
      </c>
      <c r="L4710" s="32" t="s">
        <v>770</v>
      </c>
      <c r="M4710" s="32" t="s">
        <v>544</v>
      </c>
      <c r="N4710" s="59" t="s">
        <v>549</v>
      </c>
      <c r="O4710" s="61" t="s">
        <v>554</v>
      </c>
      <c r="Q4710" s="2" t="str">
        <f>B4710&amp;"."&amp;C4710&amp;"."&amp;D4710&amp;"."&amp;E4710&amp;"."&amp;F4710</f>
        <v>4.5.70.42.00</v>
      </c>
      <c r="R4710" s="2" t="str">
        <f>SUBSTITUTE(Q4710,".","")</f>
        <v>45704200</v>
      </c>
      <c r="S4710" s="2" t="b">
        <f>R4710=T4710</f>
        <v>1</v>
      </c>
      <c r="T4710" s="6" t="str">
        <f>TRIM(SUBSTITUTE(TEXT(G4710,"00000000"),".",""))</f>
        <v>45704200</v>
      </c>
      <c r="V4710" s="9" t="str">
        <f>IF(IFERROR(SEARCH("Último",K4710),0)&gt;0,"A","S")</f>
        <v>S</v>
      </c>
      <c r="W4710" s="2" t="b">
        <f>V4710=I4710</f>
        <v>1</v>
      </c>
      <c r="Y4710" s="2" t="str">
        <f>G4710&amp;" - "&amp;H4710</f>
        <v>4.5.70.42.00 - AUXÍLIOS</v>
      </c>
      <c r="Z4710" s="2" t="s">
        <v>549</v>
      </c>
    </row>
    <row r="4711" spans="2:26" x14ac:dyDescent="0.25">
      <c r="B4711" s="36" t="s">
        <v>227</v>
      </c>
      <c r="C4711" s="37" t="s">
        <v>229</v>
      </c>
      <c r="D4711" s="37" t="s">
        <v>208</v>
      </c>
      <c r="E4711" s="37" t="s">
        <v>164</v>
      </c>
      <c r="F4711" s="37" t="s">
        <v>191</v>
      </c>
      <c r="G4711" s="38" t="str">
        <f t="shared" si="623"/>
        <v>4.5.70.42.99</v>
      </c>
      <c r="H4711" s="23" t="s">
        <v>713</v>
      </c>
      <c r="I4711" s="38" t="str">
        <f t="shared" si="625"/>
        <v>A</v>
      </c>
      <c r="J4711" s="38">
        <f t="shared" si="624"/>
        <v>5</v>
      </c>
      <c r="K4711" s="39" t="s">
        <v>47</v>
      </c>
      <c r="L4711" s="38" t="s">
        <v>770</v>
      </c>
      <c r="M4711" s="38" t="s">
        <v>545</v>
      </c>
      <c r="N4711" s="59" t="s">
        <v>549</v>
      </c>
      <c r="O4711" s="62" t="s">
        <v>554</v>
      </c>
      <c r="Q4711" s="2" t="str">
        <f>B4711&amp;"."&amp;C4711&amp;"."&amp;D4711&amp;"."&amp;E4711&amp;"."&amp;F4711</f>
        <v>4.5.70.42.99</v>
      </c>
      <c r="R4711" s="2" t="str">
        <f>SUBSTITUTE(Q4711,".","")</f>
        <v>45704299</v>
      </c>
      <c r="S4711" s="2" t="b">
        <f>R4711=T4711</f>
        <v>1</v>
      </c>
      <c r="T4711" s="6" t="str">
        <f>TRIM(SUBSTITUTE(TEXT(G4711,"00000000"),".",""))</f>
        <v>45704299</v>
      </c>
      <c r="V4711" s="9" t="str">
        <f>IF(IFERROR(SEARCH("Último",K4711),0)&gt;0,"A","S")</f>
        <v>A</v>
      </c>
      <c r="W4711" s="2" t="b">
        <f>V4711=I4711</f>
        <v>1</v>
      </c>
      <c r="Y4711" s="2" t="str">
        <f>G4711&amp;" - "&amp;H4711</f>
        <v>4.5.70.42.99 - OUTROS AUXÍLIOS</v>
      </c>
      <c r="Z4711" s="2" t="s">
        <v>549</v>
      </c>
    </row>
    <row r="4712" spans="2:26" x14ac:dyDescent="0.25">
      <c r="B4712" s="30" t="s">
        <v>227</v>
      </c>
      <c r="C4712" s="31" t="s">
        <v>229</v>
      </c>
      <c r="D4712" s="31" t="s">
        <v>208</v>
      </c>
      <c r="E4712" s="31" t="s">
        <v>185</v>
      </c>
      <c r="F4712" s="31" t="s">
        <v>186</v>
      </c>
      <c r="G4712" s="32" t="str">
        <f t="shared" si="623"/>
        <v>4.5.70.92.00</v>
      </c>
      <c r="H4712" s="41" t="s">
        <v>59</v>
      </c>
      <c r="I4712" s="34" t="str">
        <f t="shared" si="625"/>
        <v>S</v>
      </c>
      <c r="J4712" s="32">
        <f t="shared" si="624"/>
        <v>4</v>
      </c>
      <c r="K4712" s="35" t="s">
        <v>46</v>
      </c>
      <c r="L4712" s="32" t="s">
        <v>770</v>
      </c>
      <c r="M4712" s="32" t="s">
        <v>545</v>
      </c>
      <c r="N4712" s="59" t="s">
        <v>549</v>
      </c>
      <c r="O4712" s="61" t="s">
        <v>554</v>
      </c>
      <c r="T4712" s="6"/>
    </row>
    <row r="4713" spans="2:26" x14ac:dyDescent="0.25">
      <c r="B4713" s="36" t="s">
        <v>227</v>
      </c>
      <c r="C4713" s="37" t="s">
        <v>229</v>
      </c>
      <c r="D4713" s="37" t="s">
        <v>208</v>
      </c>
      <c r="E4713" s="37" t="s">
        <v>185</v>
      </c>
      <c r="F4713" s="37" t="s">
        <v>191</v>
      </c>
      <c r="G4713" s="38" t="str">
        <f t="shared" si="623"/>
        <v>4.5.70.92.99</v>
      </c>
      <c r="H4713" s="23" t="s">
        <v>571</v>
      </c>
      <c r="I4713" s="38" t="str">
        <f t="shared" si="625"/>
        <v>A</v>
      </c>
      <c r="J4713" s="38">
        <f t="shared" si="624"/>
        <v>5</v>
      </c>
      <c r="K4713" s="39" t="s">
        <v>47</v>
      </c>
      <c r="L4713" s="38" t="s">
        <v>770</v>
      </c>
      <c r="M4713" s="38" t="s">
        <v>545</v>
      </c>
      <c r="N4713" s="59" t="s">
        <v>549</v>
      </c>
      <c r="O4713" s="62" t="s">
        <v>554</v>
      </c>
      <c r="T4713" s="6"/>
    </row>
    <row r="4714" spans="2:26" s="3" customFormat="1" x14ac:dyDescent="0.25">
      <c r="B4714" s="30" t="s">
        <v>227</v>
      </c>
      <c r="C4714" s="31" t="s">
        <v>229</v>
      </c>
      <c r="D4714" s="31" t="s">
        <v>209</v>
      </c>
      <c r="E4714" s="31" t="s">
        <v>186</v>
      </c>
      <c r="F4714" s="31" t="s">
        <v>186</v>
      </c>
      <c r="G4714" s="32" t="str">
        <f t="shared" si="623"/>
        <v>4.5.71.00.00</v>
      </c>
      <c r="H4714" s="41" t="s">
        <v>425</v>
      </c>
      <c r="I4714" s="32" t="str">
        <f t="shared" si="625"/>
        <v>S</v>
      </c>
      <c r="J4714" s="32">
        <f t="shared" si="624"/>
        <v>3</v>
      </c>
      <c r="K4714" s="35" t="s">
        <v>43</v>
      </c>
      <c r="L4714" s="38" t="s">
        <v>770</v>
      </c>
      <c r="M4714" s="32" t="s">
        <v>544</v>
      </c>
      <c r="N4714" s="59" t="s">
        <v>549</v>
      </c>
      <c r="O4714" s="61" t="s">
        <v>554</v>
      </c>
      <c r="Q4714" s="2" t="str">
        <f>B4714&amp;"."&amp;C4714&amp;"."&amp;D4714&amp;"."&amp;E4714&amp;"."&amp;F4714</f>
        <v>4.5.71.00.00</v>
      </c>
      <c r="R4714" s="2" t="str">
        <f>SUBSTITUTE(Q4714,".","")</f>
        <v>45710000</v>
      </c>
      <c r="S4714" s="2" t="b">
        <f>R4714=T4714</f>
        <v>1</v>
      </c>
      <c r="T4714" s="6" t="str">
        <f>TRIM(SUBSTITUTE(TEXT(G4714,"00000000"),".",""))</f>
        <v>45710000</v>
      </c>
      <c r="V4714" s="11" t="str">
        <f>IF(IFERROR(SEARCH("Último",K4714),0)&gt;0,"A","S")</f>
        <v>S</v>
      </c>
      <c r="W4714" s="3" t="b">
        <f>V4714=I4714</f>
        <v>1</v>
      </c>
      <c r="Y4714" s="2" t="str">
        <f>G4714&amp;" - "&amp;H4714</f>
        <v>4.5.71.00.00 - TRANSFERÊNCIAS A CONSÓRCIOS PÚBLICOS MEDIANTE CONTRATO DE RATEIO</v>
      </c>
      <c r="Z4714" s="2" t="s">
        <v>549</v>
      </c>
    </row>
    <row r="4715" spans="2:26" s="3" customFormat="1" x14ac:dyDescent="0.25">
      <c r="B4715" s="30" t="s">
        <v>227</v>
      </c>
      <c r="C4715" s="31" t="s">
        <v>229</v>
      </c>
      <c r="D4715" s="31" t="s">
        <v>209</v>
      </c>
      <c r="E4715" s="31" t="s">
        <v>208</v>
      </c>
      <c r="F4715" s="31" t="s">
        <v>186</v>
      </c>
      <c r="G4715" s="32" t="str">
        <f t="shared" si="623"/>
        <v>4.5.71.70.00</v>
      </c>
      <c r="H4715" s="33" t="s">
        <v>253</v>
      </c>
      <c r="I4715" s="34" t="str">
        <f t="shared" si="625"/>
        <v>S</v>
      </c>
      <c r="J4715" s="32">
        <f t="shared" si="624"/>
        <v>4</v>
      </c>
      <c r="K4715" s="35" t="s">
        <v>46</v>
      </c>
      <c r="L4715" s="32" t="s">
        <v>770</v>
      </c>
      <c r="M4715" s="32" t="s">
        <v>545</v>
      </c>
      <c r="N4715" s="59" t="s">
        <v>549</v>
      </c>
      <c r="O4715" s="61" t="s">
        <v>554</v>
      </c>
      <c r="Q4715" s="2"/>
      <c r="R4715" s="2"/>
      <c r="S4715" s="2"/>
      <c r="T4715" s="6"/>
      <c r="V4715" s="11"/>
      <c r="Y4715" s="2"/>
      <c r="Z4715" s="2"/>
    </row>
    <row r="4716" spans="2:26" s="3" customFormat="1" x14ac:dyDescent="0.25">
      <c r="B4716" s="36" t="s">
        <v>227</v>
      </c>
      <c r="C4716" s="37" t="s">
        <v>229</v>
      </c>
      <c r="D4716" s="37" t="s">
        <v>209</v>
      </c>
      <c r="E4716" s="37" t="s">
        <v>208</v>
      </c>
      <c r="F4716" s="37" t="s">
        <v>173</v>
      </c>
      <c r="G4716" s="38" t="str">
        <f t="shared" si="623"/>
        <v>4.5.71.70.01</v>
      </c>
      <c r="H4716" s="45" t="s">
        <v>253</v>
      </c>
      <c r="I4716" s="29" t="str">
        <f t="shared" si="625"/>
        <v>A</v>
      </c>
      <c r="J4716" s="38">
        <f t="shared" si="624"/>
        <v>5</v>
      </c>
      <c r="K4716" s="39" t="s">
        <v>47</v>
      </c>
      <c r="L4716" s="38" t="s">
        <v>770</v>
      </c>
      <c r="M4716" s="38" t="s">
        <v>545</v>
      </c>
      <c r="N4716" s="59" t="s">
        <v>549</v>
      </c>
      <c r="O4716" s="62" t="s">
        <v>554</v>
      </c>
      <c r="Q4716" s="2"/>
      <c r="R4716" s="2"/>
      <c r="S4716" s="2"/>
      <c r="T4716" s="6"/>
      <c r="V4716" s="11"/>
      <c r="Y4716" s="2"/>
      <c r="Z4716" s="2"/>
    </row>
    <row r="4717" spans="2:26" s="3" customFormat="1" x14ac:dyDescent="0.25">
      <c r="B4717" s="30" t="s">
        <v>227</v>
      </c>
      <c r="C4717" s="31" t="s">
        <v>229</v>
      </c>
      <c r="D4717" s="31" t="s">
        <v>209</v>
      </c>
      <c r="E4717" s="31" t="s">
        <v>185</v>
      </c>
      <c r="F4717" s="31" t="s">
        <v>186</v>
      </c>
      <c r="G4717" s="32" t="str">
        <f t="shared" si="623"/>
        <v>4.5.71.92.00</v>
      </c>
      <c r="H4717" s="33" t="s">
        <v>59</v>
      </c>
      <c r="I4717" s="34" t="str">
        <f t="shared" si="625"/>
        <v>S</v>
      </c>
      <c r="J4717" s="32">
        <f t="shared" si="624"/>
        <v>4</v>
      </c>
      <c r="K4717" s="35" t="s">
        <v>46</v>
      </c>
      <c r="L4717" s="32" t="s">
        <v>770</v>
      </c>
      <c r="M4717" s="32" t="s">
        <v>545</v>
      </c>
      <c r="N4717" s="59" t="s">
        <v>549</v>
      </c>
      <c r="O4717" s="61" t="s">
        <v>554</v>
      </c>
      <c r="Q4717" s="2" t="str">
        <f t="shared" ref="Q4717:Q4732" si="626">B4717&amp;"."&amp;C4717&amp;"."&amp;D4717&amp;"."&amp;E4717&amp;"."&amp;F4717</f>
        <v>4.5.71.92.00</v>
      </c>
      <c r="R4717" s="2" t="str">
        <f t="shared" ref="R4717:R4732" si="627">SUBSTITUTE(Q4717,".","")</f>
        <v>45719200</v>
      </c>
      <c r="S4717" s="2" t="b">
        <f t="shared" ref="S4717:S4732" si="628">R4717=T4717</f>
        <v>1</v>
      </c>
      <c r="T4717" s="6" t="str">
        <f t="shared" ref="T4717:T4732" si="629">TRIM(SUBSTITUTE(TEXT(G4717,"00000000"),".",""))</f>
        <v>45719200</v>
      </c>
      <c r="V4717" s="11" t="str">
        <f t="shared" ref="V4717:V4732" si="630">IF(IFERROR(SEARCH("Último",K4717),0)&gt;0,"A","S")</f>
        <v>S</v>
      </c>
      <c r="W4717" s="3" t="b">
        <f t="shared" ref="W4717:W4732" si="631">V4717=I4717</f>
        <v>1</v>
      </c>
      <c r="Y4717" s="2" t="str">
        <f t="shared" ref="Y4717:Y4732" si="632">G4717&amp;" - "&amp;H4717</f>
        <v>4.5.71.92.00 - DESPESAS DE EXERCÍCIOS ANTERIORES</v>
      </c>
      <c r="Z4717" s="2" t="s">
        <v>549</v>
      </c>
    </row>
    <row r="4718" spans="2:26" s="3" customFormat="1" x14ac:dyDescent="0.25">
      <c r="B4718" s="36" t="s">
        <v>227</v>
      </c>
      <c r="C4718" s="37" t="s">
        <v>229</v>
      </c>
      <c r="D4718" s="37" t="s">
        <v>209</v>
      </c>
      <c r="E4718" s="37" t="s">
        <v>185</v>
      </c>
      <c r="F4718" s="37" t="s">
        <v>191</v>
      </c>
      <c r="G4718" s="38" t="str">
        <f t="shared" si="623"/>
        <v>4.5.71.92.99</v>
      </c>
      <c r="H4718" s="45" t="s">
        <v>571</v>
      </c>
      <c r="I4718" s="29" t="str">
        <f t="shared" si="625"/>
        <v>A</v>
      </c>
      <c r="J4718" s="38">
        <f t="shared" si="624"/>
        <v>5</v>
      </c>
      <c r="K4718" s="39" t="s">
        <v>47</v>
      </c>
      <c r="L4718" s="38" t="s">
        <v>770</v>
      </c>
      <c r="M4718" s="38" t="s">
        <v>545</v>
      </c>
      <c r="N4718" s="59" t="s">
        <v>549</v>
      </c>
      <c r="O4718" s="62" t="s">
        <v>554</v>
      </c>
      <c r="Q4718" s="2" t="str">
        <f t="shared" si="626"/>
        <v>4.5.71.92.99</v>
      </c>
      <c r="R4718" s="2" t="str">
        <f t="shared" si="627"/>
        <v>45719299</v>
      </c>
      <c r="S4718" s="2" t="b">
        <f t="shared" si="628"/>
        <v>1</v>
      </c>
      <c r="T4718" s="6" t="str">
        <f t="shared" si="629"/>
        <v>45719299</v>
      </c>
      <c r="V4718" s="11" t="str">
        <f t="shared" si="630"/>
        <v>A</v>
      </c>
      <c r="W4718" s="3" t="b">
        <f t="shared" si="631"/>
        <v>1</v>
      </c>
      <c r="Y4718" s="2" t="str">
        <f t="shared" si="632"/>
        <v>4.5.71.92.99 - OUTRAS DESPESAS DE EXERCÍCIOS ANTERIORES</v>
      </c>
      <c r="Z4718" s="2" t="s">
        <v>549</v>
      </c>
    </row>
    <row r="4719" spans="2:26" s="3" customFormat="1" x14ac:dyDescent="0.25">
      <c r="B4719" s="30" t="s">
        <v>227</v>
      </c>
      <c r="C4719" s="31" t="s">
        <v>229</v>
      </c>
      <c r="D4719" s="31" t="s">
        <v>210</v>
      </c>
      <c r="E4719" s="31" t="s">
        <v>186</v>
      </c>
      <c r="F4719" s="31" t="s">
        <v>186</v>
      </c>
      <c r="G4719" s="32" t="str">
        <f t="shared" si="623"/>
        <v>4.5.72.00.00</v>
      </c>
      <c r="H4719" s="41" t="s">
        <v>479</v>
      </c>
      <c r="I4719" s="32" t="str">
        <f t="shared" si="625"/>
        <v>S</v>
      </c>
      <c r="J4719" s="32">
        <f t="shared" si="624"/>
        <v>3</v>
      </c>
      <c r="K4719" s="35" t="s">
        <v>43</v>
      </c>
      <c r="L4719" s="38" t="s">
        <v>770</v>
      </c>
      <c r="M4719" s="32" t="s">
        <v>544</v>
      </c>
      <c r="N4719" s="59" t="s">
        <v>549</v>
      </c>
      <c r="O4719" s="61" t="s">
        <v>554</v>
      </c>
      <c r="Q4719" s="2" t="str">
        <f t="shared" si="626"/>
        <v>4.5.72.00.00</v>
      </c>
      <c r="R4719" s="2" t="str">
        <f t="shared" si="627"/>
        <v>45720000</v>
      </c>
      <c r="S4719" s="2" t="b">
        <f t="shared" si="628"/>
        <v>1</v>
      </c>
      <c r="T4719" s="6" t="str">
        <f t="shared" si="629"/>
        <v>45720000</v>
      </c>
      <c r="V4719" s="11" t="str">
        <f t="shared" si="630"/>
        <v>S</v>
      </c>
      <c r="W4719" s="3" t="b">
        <f t="shared" si="631"/>
        <v>1</v>
      </c>
      <c r="Y4719" s="2" t="str">
        <f t="shared" si="632"/>
        <v>4.5.72.00.00 - EXECUÇÃO ORÇAMENTÁRIA DELEGADA A CONSÓRCIOS PÚBLICOS</v>
      </c>
      <c r="Z4719" s="2" t="s">
        <v>549</v>
      </c>
    </row>
    <row r="4720" spans="2:26" s="3" customFormat="1" x14ac:dyDescent="0.25">
      <c r="B4720" s="30" t="s">
        <v>227</v>
      </c>
      <c r="C4720" s="31" t="s">
        <v>229</v>
      </c>
      <c r="D4720" s="31" t="s">
        <v>210</v>
      </c>
      <c r="E4720" s="31" t="s">
        <v>199</v>
      </c>
      <c r="F4720" s="31" t="s">
        <v>186</v>
      </c>
      <c r="G4720" s="32" t="str">
        <f t="shared" si="623"/>
        <v>4.5.72.61.00</v>
      </c>
      <c r="H4720" s="41" t="s">
        <v>121</v>
      </c>
      <c r="I4720" s="34" t="str">
        <f t="shared" si="625"/>
        <v>S</v>
      </c>
      <c r="J4720" s="32">
        <f t="shared" si="624"/>
        <v>4</v>
      </c>
      <c r="K4720" s="35" t="s">
        <v>46</v>
      </c>
      <c r="L4720" s="32" t="s">
        <v>770</v>
      </c>
      <c r="M4720" s="32" t="s">
        <v>545</v>
      </c>
      <c r="N4720" s="59" t="s">
        <v>549</v>
      </c>
      <c r="O4720" s="61" t="s">
        <v>554</v>
      </c>
      <c r="Q4720" s="2" t="str">
        <f t="shared" si="626"/>
        <v>4.5.72.61.00</v>
      </c>
      <c r="R4720" s="2" t="str">
        <f t="shared" si="627"/>
        <v>45726100</v>
      </c>
      <c r="S4720" s="2" t="b">
        <f t="shared" si="628"/>
        <v>1</v>
      </c>
      <c r="T4720" s="6" t="str">
        <f t="shared" si="629"/>
        <v>45726100</v>
      </c>
      <c r="V4720" s="11" t="str">
        <f t="shared" si="630"/>
        <v>S</v>
      </c>
      <c r="W4720" s="3" t="b">
        <f t="shared" si="631"/>
        <v>1</v>
      </c>
      <c r="Y4720" s="2" t="str">
        <f t="shared" si="632"/>
        <v>4.5.72.61.00 - AQUISIÇÃO DE IMÓVEIS</v>
      </c>
      <c r="Z4720" s="2" t="s">
        <v>549</v>
      </c>
    </row>
    <row r="4721" spans="2:26" s="3" customFormat="1" x14ac:dyDescent="0.25">
      <c r="B4721" s="36" t="s">
        <v>227</v>
      </c>
      <c r="C4721" s="37" t="s">
        <v>229</v>
      </c>
      <c r="D4721" s="37" t="s">
        <v>210</v>
      </c>
      <c r="E4721" s="37" t="s">
        <v>199</v>
      </c>
      <c r="F4721" s="37" t="s">
        <v>173</v>
      </c>
      <c r="G4721" s="38" t="str">
        <f t="shared" si="623"/>
        <v>4.5.72.61.01</v>
      </c>
      <c r="H4721" s="23" t="s">
        <v>723</v>
      </c>
      <c r="I4721" s="29" t="str">
        <f t="shared" si="625"/>
        <v>A</v>
      </c>
      <c r="J4721" s="38">
        <f t="shared" si="624"/>
        <v>5</v>
      </c>
      <c r="K4721" s="39" t="s">
        <v>47</v>
      </c>
      <c r="L4721" s="38" t="s">
        <v>770</v>
      </c>
      <c r="M4721" s="38" t="s">
        <v>545</v>
      </c>
      <c r="N4721" s="59" t="s">
        <v>549</v>
      </c>
      <c r="O4721" s="62" t="s">
        <v>554</v>
      </c>
      <c r="Q4721" s="2" t="str">
        <f t="shared" si="626"/>
        <v>4.5.72.61.01</v>
      </c>
      <c r="R4721" s="2" t="str">
        <f t="shared" si="627"/>
        <v>45726101</v>
      </c>
      <c r="S4721" s="2" t="b">
        <f t="shared" si="628"/>
        <v>1</v>
      </c>
      <c r="T4721" s="6" t="str">
        <f t="shared" si="629"/>
        <v>45726101</v>
      </c>
      <c r="V4721" s="11" t="str">
        <f t="shared" si="630"/>
        <v>A</v>
      </c>
      <c r="W4721" s="3" t="b">
        <f t="shared" si="631"/>
        <v>1</v>
      </c>
      <c r="Y4721" s="2" t="str">
        <f t="shared" si="632"/>
        <v>4.5.72.61.01 - EDIFÍCIOS</v>
      </c>
      <c r="Z4721" s="2" t="s">
        <v>549</v>
      </c>
    </row>
    <row r="4722" spans="2:26" s="3" customFormat="1" x14ac:dyDescent="0.25">
      <c r="B4722" s="36" t="s">
        <v>227</v>
      </c>
      <c r="C4722" s="37" t="s">
        <v>229</v>
      </c>
      <c r="D4722" s="37" t="s">
        <v>210</v>
      </c>
      <c r="E4722" s="37" t="s">
        <v>199</v>
      </c>
      <c r="F4722" s="37" t="s">
        <v>138</v>
      </c>
      <c r="G4722" s="38" t="str">
        <f t="shared" si="623"/>
        <v>4.5.72.61.02</v>
      </c>
      <c r="H4722" s="23" t="s">
        <v>729</v>
      </c>
      <c r="I4722" s="29" t="str">
        <f t="shared" si="625"/>
        <v>A</v>
      </c>
      <c r="J4722" s="38">
        <f t="shared" si="624"/>
        <v>5</v>
      </c>
      <c r="K4722" s="39" t="s">
        <v>47</v>
      </c>
      <c r="L4722" s="38" t="s">
        <v>770</v>
      </c>
      <c r="M4722" s="38" t="s">
        <v>545</v>
      </c>
      <c r="N4722" s="59" t="s">
        <v>549</v>
      </c>
      <c r="O4722" s="62" t="s">
        <v>554</v>
      </c>
      <c r="Q4722" s="2" t="str">
        <f t="shared" si="626"/>
        <v>4.5.72.61.02</v>
      </c>
      <c r="R4722" s="2" t="str">
        <f t="shared" si="627"/>
        <v>45726102</v>
      </c>
      <c r="S4722" s="2" t="b">
        <f t="shared" si="628"/>
        <v>1</v>
      </c>
      <c r="T4722" s="6" t="str">
        <f t="shared" si="629"/>
        <v>45726102</v>
      </c>
      <c r="V4722" s="11" t="str">
        <f t="shared" si="630"/>
        <v>A</v>
      </c>
      <c r="W4722" s="3" t="b">
        <f t="shared" si="631"/>
        <v>1</v>
      </c>
      <c r="Y4722" s="2" t="str">
        <f t="shared" si="632"/>
        <v>4.5.72.61.02 - GLEBAS E FAZENDAS</v>
      </c>
      <c r="Z4722" s="2" t="s">
        <v>549</v>
      </c>
    </row>
    <row r="4723" spans="2:26" s="3" customFormat="1" x14ac:dyDescent="0.25">
      <c r="B4723" s="36" t="s">
        <v>227</v>
      </c>
      <c r="C4723" s="37" t="s">
        <v>229</v>
      </c>
      <c r="D4723" s="37" t="s">
        <v>210</v>
      </c>
      <c r="E4723" s="37" t="s">
        <v>199</v>
      </c>
      <c r="F4723" s="37" t="s">
        <v>139</v>
      </c>
      <c r="G4723" s="38" t="str">
        <f t="shared" si="623"/>
        <v>4.5.72.61.03</v>
      </c>
      <c r="H4723" s="23" t="s">
        <v>724</v>
      </c>
      <c r="I4723" s="29" t="str">
        <f t="shared" si="625"/>
        <v>A</v>
      </c>
      <c r="J4723" s="38">
        <f t="shared" si="624"/>
        <v>5</v>
      </c>
      <c r="K4723" s="39" t="s">
        <v>47</v>
      </c>
      <c r="L4723" s="38" t="s">
        <v>770</v>
      </c>
      <c r="M4723" s="38" t="s">
        <v>545</v>
      </c>
      <c r="N4723" s="59" t="s">
        <v>549</v>
      </c>
      <c r="O4723" s="62" t="s">
        <v>554</v>
      </c>
      <c r="Q4723" s="2" t="str">
        <f t="shared" si="626"/>
        <v>4.5.72.61.03</v>
      </c>
      <c r="R4723" s="2" t="str">
        <f t="shared" si="627"/>
        <v>45726103</v>
      </c>
      <c r="S4723" s="2" t="b">
        <f t="shared" si="628"/>
        <v>1</v>
      </c>
      <c r="T4723" s="6" t="str">
        <f t="shared" si="629"/>
        <v>45726103</v>
      </c>
      <c r="V4723" s="11" t="str">
        <f t="shared" si="630"/>
        <v>A</v>
      </c>
      <c r="W4723" s="3" t="b">
        <f t="shared" si="631"/>
        <v>1</v>
      </c>
      <c r="Y4723" s="2" t="str">
        <f t="shared" si="632"/>
        <v>4.5.72.61.03 - TERRENOS</v>
      </c>
      <c r="Z4723" s="2" t="s">
        <v>549</v>
      </c>
    </row>
    <row r="4724" spans="2:26" s="3" customFormat="1" x14ac:dyDescent="0.25">
      <c r="B4724" s="36" t="s">
        <v>227</v>
      </c>
      <c r="C4724" s="37" t="s">
        <v>229</v>
      </c>
      <c r="D4724" s="37" t="s">
        <v>210</v>
      </c>
      <c r="E4724" s="37" t="s">
        <v>199</v>
      </c>
      <c r="F4724" s="37" t="s">
        <v>140</v>
      </c>
      <c r="G4724" s="38" t="str">
        <f t="shared" si="623"/>
        <v>4.5.72.61.04</v>
      </c>
      <c r="H4724" s="23" t="s">
        <v>799</v>
      </c>
      <c r="I4724" s="29" t="str">
        <f t="shared" si="625"/>
        <v>A</v>
      </c>
      <c r="J4724" s="38">
        <f t="shared" si="624"/>
        <v>5</v>
      </c>
      <c r="K4724" s="39" t="s">
        <v>47</v>
      </c>
      <c r="L4724" s="38" t="s">
        <v>770</v>
      </c>
      <c r="M4724" s="38" t="s">
        <v>545</v>
      </c>
      <c r="N4724" s="59" t="s">
        <v>549</v>
      </c>
      <c r="O4724" s="62" t="s">
        <v>554</v>
      </c>
      <c r="Q4724" s="2" t="str">
        <f t="shared" si="626"/>
        <v>4.5.72.61.04</v>
      </c>
      <c r="R4724" s="2" t="str">
        <f t="shared" si="627"/>
        <v>45726104</v>
      </c>
      <c r="S4724" s="2" t="b">
        <f t="shared" si="628"/>
        <v>1</v>
      </c>
      <c r="T4724" s="6" t="str">
        <f t="shared" si="629"/>
        <v>45726104</v>
      </c>
      <c r="V4724" s="11" t="str">
        <f t="shared" si="630"/>
        <v>A</v>
      </c>
      <c r="W4724" s="3" t="b">
        <f t="shared" si="631"/>
        <v>1</v>
      </c>
      <c r="Y4724" s="2" t="str">
        <f t="shared" si="632"/>
        <v>4.5.72.61.04 - FLORESTAS</v>
      </c>
      <c r="Z4724" s="2" t="s">
        <v>549</v>
      </c>
    </row>
    <row r="4725" spans="2:26" s="3" customFormat="1" x14ac:dyDescent="0.25">
      <c r="B4725" s="36" t="s">
        <v>227</v>
      </c>
      <c r="C4725" s="37" t="s">
        <v>229</v>
      </c>
      <c r="D4725" s="37" t="s">
        <v>210</v>
      </c>
      <c r="E4725" s="37" t="s">
        <v>199</v>
      </c>
      <c r="F4725" s="37" t="s">
        <v>142</v>
      </c>
      <c r="G4725" s="38" t="str">
        <f t="shared" si="623"/>
        <v>4.5.72.61.06</v>
      </c>
      <c r="H4725" s="23" t="s">
        <v>725</v>
      </c>
      <c r="I4725" s="29" t="str">
        <f t="shared" si="625"/>
        <v>A</v>
      </c>
      <c r="J4725" s="38">
        <f t="shared" si="624"/>
        <v>5</v>
      </c>
      <c r="K4725" s="39" t="s">
        <v>47</v>
      </c>
      <c r="L4725" s="38" t="s">
        <v>770</v>
      </c>
      <c r="M4725" s="38" t="s">
        <v>545</v>
      </c>
      <c r="N4725" s="59" t="s">
        <v>549</v>
      </c>
      <c r="O4725" s="62" t="s">
        <v>554</v>
      </c>
      <c r="Q4725" s="2" t="str">
        <f t="shared" si="626"/>
        <v>4.5.72.61.06</v>
      </c>
      <c r="R4725" s="2" t="str">
        <f t="shared" si="627"/>
        <v>45726106</v>
      </c>
      <c r="S4725" s="2" t="b">
        <f t="shared" si="628"/>
        <v>1</v>
      </c>
      <c r="T4725" s="6" t="str">
        <f t="shared" si="629"/>
        <v>45726106</v>
      </c>
      <c r="V4725" s="11" t="str">
        <f t="shared" si="630"/>
        <v>A</v>
      </c>
      <c r="W4725" s="3" t="b">
        <f t="shared" si="631"/>
        <v>1</v>
      </c>
      <c r="Y4725" s="2" t="str">
        <f t="shared" si="632"/>
        <v>4.5.72.61.06 - SALAS E ESCRITÓRIOS</v>
      </c>
      <c r="Z4725" s="2" t="s">
        <v>549</v>
      </c>
    </row>
    <row r="4726" spans="2:26" s="3" customFormat="1" x14ac:dyDescent="0.25">
      <c r="B4726" s="36" t="s">
        <v>227</v>
      </c>
      <c r="C4726" s="37" t="s">
        <v>229</v>
      </c>
      <c r="D4726" s="37" t="s">
        <v>210</v>
      </c>
      <c r="E4726" s="37" t="s">
        <v>199</v>
      </c>
      <c r="F4726" s="37" t="s">
        <v>143</v>
      </c>
      <c r="G4726" s="38" t="str">
        <f t="shared" si="623"/>
        <v>4.5.72.61.07</v>
      </c>
      <c r="H4726" s="23" t="s">
        <v>726</v>
      </c>
      <c r="I4726" s="29" t="str">
        <f t="shared" si="625"/>
        <v>A</v>
      </c>
      <c r="J4726" s="38">
        <f t="shared" si="624"/>
        <v>5</v>
      </c>
      <c r="K4726" s="39" t="s">
        <v>47</v>
      </c>
      <c r="L4726" s="38" t="s">
        <v>770</v>
      </c>
      <c r="M4726" s="38" t="s">
        <v>545</v>
      </c>
      <c r="N4726" s="59" t="s">
        <v>549</v>
      </c>
      <c r="O4726" s="62" t="s">
        <v>554</v>
      </c>
      <c r="Q4726" s="2" t="str">
        <f t="shared" si="626"/>
        <v>4.5.72.61.07</v>
      </c>
      <c r="R4726" s="2" t="str">
        <f t="shared" si="627"/>
        <v>45726107</v>
      </c>
      <c r="S4726" s="2" t="b">
        <f t="shared" si="628"/>
        <v>1</v>
      </c>
      <c r="T4726" s="6" t="str">
        <f t="shared" si="629"/>
        <v>45726107</v>
      </c>
      <c r="V4726" s="11" t="str">
        <f t="shared" si="630"/>
        <v>A</v>
      </c>
      <c r="W4726" s="3" t="b">
        <f t="shared" si="631"/>
        <v>1</v>
      </c>
      <c r="Y4726" s="2" t="str">
        <f t="shared" si="632"/>
        <v>4.5.72.61.07 - CASAS E APARTAMENTOS</v>
      </c>
      <c r="Z4726" s="2" t="s">
        <v>549</v>
      </c>
    </row>
    <row r="4727" spans="2:26" s="3" customFormat="1" x14ac:dyDescent="0.25">
      <c r="B4727" s="36" t="s">
        <v>227</v>
      </c>
      <c r="C4727" s="37" t="s">
        <v>229</v>
      </c>
      <c r="D4727" s="37" t="s">
        <v>210</v>
      </c>
      <c r="E4727" s="37" t="s">
        <v>199</v>
      </c>
      <c r="F4727" s="37" t="s">
        <v>144</v>
      </c>
      <c r="G4727" s="38" t="str">
        <f t="shared" si="623"/>
        <v>4.5.72.61.08</v>
      </c>
      <c r="H4727" s="23" t="s">
        <v>727</v>
      </c>
      <c r="I4727" s="29" t="str">
        <f t="shared" si="625"/>
        <v>A</v>
      </c>
      <c r="J4727" s="38">
        <f t="shared" si="624"/>
        <v>5</v>
      </c>
      <c r="K4727" s="39" t="s">
        <v>47</v>
      </c>
      <c r="L4727" s="38" t="s">
        <v>770</v>
      </c>
      <c r="M4727" s="38" t="s">
        <v>545</v>
      </c>
      <c r="N4727" s="59" t="s">
        <v>549</v>
      </c>
      <c r="O4727" s="62" t="s">
        <v>554</v>
      </c>
      <c r="Q4727" s="2" t="str">
        <f t="shared" si="626"/>
        <v>4.5.72.61.08</v>
      </c>
      <c r="R4727" s="2" t="str">
        <f t="shared" si="627"/>
        <v>45726108</v>
      </c>
      <c r="S4727" s="2" t="b">
        <f t="shared" si="628"/>
        <v>1</v>
      </c>
      <c r="T4727" s="6" t="str">
        <f t="shared" si="629"/>
        <v>45726108</v>
      </c>
      <c r="V4727" s="11" t="str">
        <f t="shared" si="630"/>
        <v>A</v>
      </c>
      <c r="W4727" s="3" t="b">
        <f t="shared" si="631"/>
        <v>1</v>
      </c>
      <c r="Y4727" s="2" t="str">
        <f t="shared" si="632"/>
        <v>4.5.72.61.08 - ARMAZÉNS E SILOS</v>
      </c>
      <c r="Z4727" s="2" t="s">
        <v>549</v>
      </c>
    </row>
    <row r="4728" spans="2:26" s="3" customFormat="1" x14ac:dyDescent="0.25">
      <c r="B4728" s="36" t="s">
        <v>227</v>
      </c>
      <c r="C4728" s="37" t="s">
        <v>229</v>
      </c>
      <c r="D4728" s="37" t="s">
        <v>210</v>
      </c>
      <c r="E4728" s="37" t="s">
        <v>199</v>
      </c>
      <c r="F4728" s="37" t="s">
        <v>185</v>
      </c>
      <c r="G4728" s="38" t="str">
        <f t="shared" si="623"/>
        <v>4.5.72.61.92</v>
      </c>
      <c r="H4728" s="23" t="s">
        <v>730</v>
      </c>
      <c r="I4728" s="29" t="str">
        <f t="shared" si="625"/>
        <v>A</v>
      </c>
      <c r="J4728" s="38">
        <f t="shared" si="624"/>
        <v>5</v>
      </c>
      <c r="K4728" s="39" t="s">
        <v>47</v>
      </c>
      <c r="L4728" s="38" t="s">
        <v>770</v>
      </c>
      <c r="M4728" s="38" t="s">
        <v>545</v>
      </c>
      <c r="N4728" s="59" t="s">
        <v>549</v>
      </c>
      <c r="O4728" s="62" t="s">
        <v>554</v>
      </c>
      <c r="Q4728" s="2" t="str">
        <f t="shared" si="626"/>
        <v>4.5.72.61.92</v>
      </c>
      <c r="R4728" s="2" t="str">
        <f t="shared" si="627"/>
        <v>45726192</v>
      </c>
      <c r="S4728" s="2" t="b">
        <f t="shared" si="628"/>
        <v>1</v>
      </c>
      <c r="T4728" s="6" t="str">
        <f t="shared" si="629"/>
        <v>45726192</v>
      </c>
      <c r="V4728" s="11" t="str">
        <f t="shared" si="630"/>
        <v>A</v>
      </c>
      <c r="W4728" s="3" t="b">
        <f t="shared" si="631"/>
        <v>1</v>
      </c>
      <c r="Y4728" s="2" t="str">
        <f t="shared" si="632"/>
        <v>4.5.72.61.92 - INSTALAÇÕES</v>
      </c>
      <c r="Z4728" s="2" t="s">
        <v>549</v>
      </c>
    </row>
    <row r="4729" spans="2:26" s="3" customFormat="1" x14ac:dyDescent="0.25">
      <c r="B4729" s="36" t="s">
        <v>227</v>
      </c>
      <c r="C4729" s="37" t="s">
        <v>229</v>
      </c>
      <c r="D4729" s="37" t="s">
        <v>210</v>
      </c>
      <c r="E4729" s="37" t="s">
        <v>199</v>
      </c>
      <c r="F4729" s="37" t="s">
        <v>191</v>
      </c>
      <c r="G4729" s="38" t="str">
        <f t="shared" si="623"/>
        <v>4.5.72.61.99</v>
      </c>
      <c r="H4729" s="23" t="s">
        <v>728</v>
      </c>
      <c r="I4729" s="29" t="str">
        <f t="shared" si="625"/>
        <v>A</v>
      </c>
      <c r="J4729" s="38">
        <f t="shared" si="624"/>
        <v>5</v>
      </c>
      <c r="K4729" s="39" t="s">
        <v>47</v>
      </c>
      <c r="L4729" s="38" t="s">
        <v>770</v>
      </c>
      <c r="M4729" s="38" t="s">
        <v>545</v>
      </c>
      <c r="N4729" s="59" t="s">
        <v>549</v>
      </c>
      <c r="O4729" s="62" t="s">
        <v>554</v>
      </c>
      <c r="Q4729" s="2" t="str">
        <f t="shared" si="626"/>
        <v>4.5.72.61.99</v>
      </c>
      <c r="R4729" s="2" t="str">
        <f t="shared" si="627"/>
        <v>45726199</v>
      </c>
      <c r="S4729" s="2" t="b">
        <f t="shared" si="628"/>
        <v>1</v>
      </c>
      <c r="T4729" s="6" t="str">
        <f t="shared" si="629"/>
        <v>45726199</v>
      </c>
      <c r="V4729" s="11" t="str">
        <f t="shared" si="630"/>
        <v>A</v>
      </c>
      <c r="W4729" s="3" t="b">
        <f t="shared" si="631"/>
        <v>1</v>
      </c>
      <c r="Y4729" s="2" t="str">
        <f t="shared" si="632"/>
        <v>4.5.72.61.99 - OUTROS BENS IMÓVEIS</v>
      </c>
      <c r="Z4729" s="2" t="s">
        <v>549</v>
      </c>
    </row>
    <row r="4730" spans="2:26" s="3" customFormat="1" x14ac:dyDescent="0.25">
      <c r="B4730" s="30" t="s">
        <v>227</v>
      </c>
      <c r="C4730" s="31" t="s">
        <v>229</v>
      </c>
      <c r="D4730" s="31" t="s">
        <v>210</v>
      </c>
      <c r="E4730" s="31" t="s">
        <v>185</v>
      </c>
      <c r="F4730" s="31" t="s">
        <v>186</v>
      </c>
      <c r="G4730" s="32" t="str">
        <f t="shared" si="623"/>
        <v>4.5.72.92.00</v>
      </c>
      <c r="H4730" s="33" t="s">
        <v>59</v>
      </c>
      <c r="I4730" s="34" t="str">
        <f t="shared" si="625"/>
        <v>S</v>
      </c>
      <c r="J4730" s="32">
        <f t="shared" si="624"/>
        <v>4</v>
      </c>
      <c r="K4730" s="35" t="s">
        <v>46</v>
      </c>
      <c r="L4730" s="32" t="s">
        <v>770</v>
      </c>
      <c r="M4730" s="32" t="s">
        <v>545</v>
      </c>
      <c r="N4730" s="59" t="s">
        <v>549</v>
      </c>
      <c r="O4730" s="61" t="s">
        <v>554</v>
      </c>
      <c r="Q4730" s="2" t="str">
        <f t="shared" si="626"/>
        <v>4.5.72.92.00</v>
      </c>
      <c r="R4730" s="2" t="str">
        <f t="shared" si="627"/>
        <v>45729200</v>
      </c>
      <c r="S4730" s="2" t="b">
        <f t="shared" si="628"/>
        <v>1</v>
      </c>
      <c r="T4730" s="6" t="str">
        <f t="shared" si="629"/>
        <v>45729200</v>
      </c>
      <c r="V4730" s="11" t="str">
        <f t="shared" si="630"/>
        <v>S</v>
      </c>
      <c r="W4730" s="3" t="b">
        <f t="shared" si="631"/>
        <v>1</v>
      </c>
      <c r="Y4730" s="2" t="str">
        <f t="shared" si="632"/>
        <v>4.5.72.92.00 - DESPESAS DE EXERCÍCIOS ANTERIORES</v>
      </c>
      <c r="Z4730" s="2" t="s">
        <v>549</v>
      </c>
    </row>
    <row r="4731" spans="2:26" s="3" customFormat="1" x14ac:dyDescent="0.25">
      <c r="B4731" s="36" t="s">
        <v>227</v>
      </c>
      <c r="C4731" s="37" t="s">
        <v>229</v>
      </c>
      <c r="D4731" s="37" t="s">
        <v>210</v>
      </c>
      <c r="E4731" s="37" t="s">
        <v>185</v>
      </c>
      <c r="F4731" s="37" t="s">
        <v>191</v>
      </c>
      <c r="G4731" s="38" t="str">
        <f t="shared" si="623"/>
        <v>4.5.72.92.99</v>
      </c>
      <c r="H4731" s="45" t="s">
        <v>571</v>
      </c>
      <c r="I4731" s="29" t="str">
        <f t="shared" si="625"/>
        <v>A</v>
      </c>
      <c r="J4731" s="38">
        <f t="shared" si="624"/>
        <v>5</v>
      </c>
      <c r="K4731" s="39" t="s">
        <v>47</v>
      </c>
      <c r="L4731" s="38" t="s">
        <v>770</v>
      </c>
      <c r="M4731" s="38" t="s">
        <v>545</v>
      </c>
      <c r="N4731" s="59" t="s">
        <v>549</v>
      </c>
      <c r="O4731" s="62" t="s">
        <v>554</v>
      </c>
      <c r="Q4731" s="2" t="str">
        <f t="shared" si="626"/>
        <v>4.5.72.92.99</v>
      </c>
      <c r="R4731" s="2" t="str">
        <f t="shared" si="627"/>
        <v>45729299</v>
      </c>
      <c r="S4731" s="2" t="b">
        <f t="shared" si="628"/>
        <v>1</v>
      </c>
      <c r="T4731" s="6" t="str">
        <f t="shared" si="629"/>
        <v>45729299</v>
      </c>
      <c r="V4731" s="11" t="str">
        <f t="shared" si="630"/>
        <v>A</v>
      </c>
      <c r="W4731" s="3" t="b">
        <f t="shared" si="631"/>
        <v>1</v>
      </c>
      <c r="Y4731" s="2" t="str">
        <f t="shared" si="632"/>
        <v>4.5.72.92.99 - OUTRAS DESPESAS DE EXERCÍCIOS ANTERIORES</v>
      </c>
      <c r="Z4731" s="2" t="s">
        <v>549</v>
      </c>
    </row>
    <row r="4732" spans="2:26" s="3" customFormat="1" ht="30" x14ac:dyDescent="0.25">
      <c r="B4732" s="30" t="s">
        <v>227</v>
      </c>
      <c r="C4732" s="31" t="s">
        <v>229</v>
      </c>
      <c r="D4732" s="31" t="s">
        <v>211</v>
      </c>
      <c r="E4732" s="31" t="s">
        <v>186</v>
      </c>
      <c r="F4732" s="31" t="s">
        <v>186</v>
      </c>
      <c r="G4732" s="32" t="str">
        <f t="shared" si="623"/>
        <v>4.5.73.00.00</v>
      </c>
      <c r="H4732" s="41" t="s">
        <v>657</v>
      </c>
      <c r="I4732" s="32" t="str">
        <f t="shared" si="625"/>
        <v>S</v>
      </c>
      <c r="J4732" s="32">
        <f t="shared" si="624"/>
        <v>3</v>
      </c>
      <c r="K4732" s="35" t="s">
        <v>43</v>
      </c>
      <c r="L4732" s="38" t="s">
        <v>770</v>
      </c>
      <c r="M4732" s="32" t="s">
        <v>544</v>
      </c>
      <c r="N4732" s="59" t="s">
        <v>549</v>
      </c>
      <c r="O4732" s="61" t="s">
        <v>554</v>
      </c>
      <c r="Q4732" s="2" t="str">
        <f t="shared" si="626"/>
        <v>4.5.73.00.00</v>
      </c>
      <c r="R4732" s="2" t="str">
        <f t="shared" si="627"/>
        <v>45730000</v>
      </c>
      <c r="S4732" s="2" t="b">
        <f t="shared" si="628"/>
        <v>1</v>
      </c>
      <c r="T4732" s="6" t="str">
        <f t="shared" si="629"/>
        <v>45730000</v>
      </c>
      <c r="V4732" s="11" t="str">
        <f t="shared" si="630"/>
        <v>S</v>
      </c>
      <c r="W4732" s="3" t="b">
        <f t="shared" si="631"/>
        <v>1</v>
      </c>
      <c r="Y4732" s="2" t="str">
        <f t="shared" si="632"/>
        <v>4.5.73.00.00 - TRANSFERÊNCIAS A CONSÓRCIOS PÚBLICOS MEDIANTE CONTRATO DE RATEIO À CONTA DE RECURSOS DE QUE TRATAM OS §§ 1º E 2º DO ART. 24 DA LEI COMPLEMENTAR Nº 141, DE 2012  - RESTOS A PAGAR CANCELADOS OU PRESCRITOS</v>
      </c>
      <c r="Z4732" s="2" t="s">
        <v>549</v>
      </c>
    </row>
    <row r="4733" spans="2:26" s="3" customFormat="1" x14ac:dyDescent="0.25">
      <c r="B4733" s="30" t="s">
        <v>227</v>
      </c>
      <c r="C4733" s="31" t="s">
        <v>229</v>
      </c>
      <c r="D4733" s="31" t="s">
        <v>211</v>
      </c>
      <c r="E4733" s="31" t="s">
        <v>208</v>
      </c>
      <c r="F4733" s="31" t="s">
        <v>186</v>
      </c>
      <c r="G4733" s="32" t="str">
        <f t="shared" si="623"/>
        <v>4.5.73.70.00</v>
      </c>
      <c r="H4733" s="33" t="s">
        <v>253</v>
      </c>
      <c r="I4733" s="34" t="str">
        <f t="shared" si="625"/>
        <v>S</v>
      </c>
      <c r="J4733" s="32">
        <f t="shared" si="624"/>
        <v>4</v>
      </c>
      <c r="K4733" s="35" t="s">
        <v>46</v>
      </c>
      <c r="L4733" s="32" t="s">
        <v>770</v>
      </c>
      <c r="M4733" s="32" t="s">
        <v>545</v>
      </c>
      <c r="N4733" s="59" t="s">
        <v>549</v>
      </c>
      <c r="O4733" s="61" t="s">
        <v>554</v>
      </c>
      <c r="Q4733" s="2"/>
      <c r="R4733" s="2"/>
      <c r="S4733" s="2"/>
      <c r="T4733" s="6"/>
      <c r="V4733" s="11"/>
      <c r="Y4733" s="2"/>
      <c r="Z4733" s="2"/>
    </row>
    <row r="4734" spans="2:26" s="3" customFormat="1" x14ac:dyDescent="0.25">
      <c r="B4734" s="36" t="s">
        <v>227</v>
      </c>
      <c r="C4734" s="37" t="s">
        <v>229</v>
      </c>
      <c r="D4734" s="37" t="s">
        <v>211</v>
      </c>
      <c r="E4734" s="37" t="s">
        <v>208</v>
      </c>
      <c r="F4734" s="37" t="s">
        <v>173</v>
      </c>
      <c r="G4734" s="38" t="str">
        <f t="shared" si="623"/>
        <v>4.5.73.70.01</v>
      </c>
      <c r="H4734" s="45" t="s">
        <v>253</v>
      </c>
      <c r="I4734" s="29" t="str">
        <f t="shared" si="625"/>
        <v>A</v>
      </c>
      <c r="J4734" s="38">
        <f t="shared" si="624"/>
        <v>5</v>
      </c>
      <c r="K4734" s="39" t="s">
        <v>47</v>
      </c>
      <c r="L4734" s="38" t="s">
        <v>770</v>
      </c>
      <c r="M4734" s="38" t="s">
        <v>545</v>
      </c>
      <c r="N4734" s="59" t="s">
        <v>549</v>
      </c>
      <c r="O4734" s="62" t="s">
        <v>554</v>
      </c>
      <c r="Q4734" s="2"/>
      <c r="R4734" s="2"/>
      <c r="S4734" s="2"/>
      <c r="T4734" s="6"/>
      <c r="V4734" s="11"/>
      <c r="Y4734" s="2"/>
      <c r="Z4734" s="2"/>
    </row>
    <row r="4735" spans="2:26" s="3" customFormat="1" x14ac:dyDescent="0.25">
      <c r="B4735" s="30" t="s">
        <v>227</v>
      </c>
      <c r="C4735" s="31" t="s">
        <v>229</v>
      </c>
      <c r="D4735" s="31" t="s">
        <v>211</v>
      </c>
      <c r="E4735" s="31" t="s">
        <v>185</v>
      </c>
      <c r="F4735" s="31" t="s">
        <v>186</v>
      </c>
      <c r="G4735" s="32" t="str">
        <f t="shared" si="623"/>
        <v>4.5.73.92.00</v>
      </c>
      <c r="H4735" s="33" t="s">
        <v>59</v>
      </c>
      <c r="I4735" s="34" t="str">
        <f t="shared" si="625"/>
        <v>S</v>
      </c>
      <c r="J4735" s="32">
        <f t="shared" si="624"/>
        <v>4</v>
      </c>
      <c r="K4735" s="35" t="s">
        <v>46</v>
      </c>
      <c r="L4735" s="32" t="s">
        <v>770</v>
      </c>
      <c r="M4735" s="32" t="s">
        <v>545</v>
      </c>
      <c r="N4735" s="59" t="s">
        <v>549</v>
      </c>
      <c r="O4735" s="61" t="s">
        <v>554</v>
      </c>
      <c r="Q4735" s="2" t="str">
        <f>B4735&amp;"."&amp;C4735&amp;"."&amp;D4735&amp;"."&amp;E4735&amp;"."&amp;F4735</f>
        <v>4.5.73.92.00</v>
      </c>
      <c r="R4735" s="2" t="str">
        <f>SUBSTITUTE(Q4735,".","")</f>
        <v>45739200</v>
      </c>
      <c r="S4735" s="2" t="b">
        <f>R4735=T4735</f>
        <v>1</v>
      </c>
      <c r="T4735" s="6" t="str">
        <f>TRIM(SUBSTITUTE(TEXT(G4735,"00000000"),".",""))</f>
        <v>45739200</v>
      </c>
      <c r="V4735" s="11" t="str">
        <f>IF(IFERROR(SEARCH("Último",K4735),0)&gt;0,"A","S")</f>
        <v>S</v>
      </c>
      <c r="W4735" s="3" t="b">
        <f>V4735=I4735</f>
        <v>1</v>
      </c>
      <c r="Y4735" s="2" t="str">
        <f>G4735&amp;" - "&amp;H4735</f>
        <v>4.5.73.92.00 - DESPESAS DE EXERCÍCIOS ANTERIORES</v>
      </c>
      <c r="Z4735" s="2" t="s">
        <v>549</v>
      </c>
    </row>
    <row r="4736" spans="2:26" s="3" customFormat="1" x14ac:dyDescent="0.25">
      <c r="B4736" s="36" t="s">
        <v>227</v>
      </c>
      <c r="C4736" s="37" t="s">
        <v>229</v>
      </c>
      <c r="D4736" s="37" t="s">
        <v>211</v>
      </c>
      <c r="E4736" s="37" t="s">
        <v>185</v>
      </c>
      <c r="F4736" s="37" t="s">
        <v>191</v>
      </c>
      <c r="G4736" s="38" t="str">
        <f t="shared" si="623"/>
        <v>4.5.73.92.99</v>
      </c>
      <c r="H4736" s="45" t="s">
        <v>571</v>
      </c>
      <c r="I4736" s="29" t="str">
        <f t="shared" si="625"/>
        <v>A</v>
      </c>
      <c r="J4736" s="38">
        <f t="shared" si="624"/>
        <v>5</v>
      </c>
      <c r="K4736" s="39" t="s">
        <v>47</v>
      </c>
      <c r="L4736" s="38" t="s">
        <v>770</v>
      </c>
      <c r="M4736" s="38" t="s">
        <v>545</v>
      </c>
      <c r="N4736" s="59" t="s">
        <v>549</v>
      </c>
      <c r="O4736" s="62" t="s">
        <v>554</v>
      </c>
      <c r="Q4736" s="2" t="str">
        <f>B4736&amp;"."&amp;C4736&amp;"."&amp;D4736&amp;"."&amp;E4736&amp;"."&amp;F4736</f>
        <v>4.5.73.92.99</v>
      </c>
      <c r="R4736" s="2" t="str">
        <f>SUBSTITUTE(Q4736,".","")</f>
        <v>45739299</v>
      </c>
      <c r="S4736" s="2" t="b">
        <f>R4736=T4736</f>
        <v>1</v>
      </c>
      <c r="T4736" s="6" t="str">
        <f>TRIM(SUBSTITUTE(TEXT(G4736,"00000000"),".",""))</f>
        <v>45739299</v>
      </c>
      <c r="V4736" s="11" t="str">
        <f>IF(IFERROR(SEARCH("Último",K4736),0)&gt;0,"A","S")</f>
        <v>A</v>
      </c>
      <c r="W4736" s="3" t="b">
        <f>V4736=I4736</f>
        <v>1</v>
      </c>
      <c r="Y4736" s="2" t="str">
        <f>G4736&amp;" - "&amp;H4736</f>
        <v>4.5.73.92.99 - OUTRAS DESPESAS DE EXERCÍCIOS ANTERIORES</v>
      </c>
      <c r="Z4736" s="2" t="s">
        <v>549</v>
      </c>
    </row>
    <row r="4737" spans="2:26" s="3" customFormat="1" ht="30" x14ac:dyDescent="0.25">
      <c r="B4737" s="30" t="s">
        <v>227</v>
      </c>
      <c r="C4737" s="31" t="s">
        <v>229</v>
      </c>
      <c r="D4737" s="31" t="s">
        <v>212</v>
      </c>
      <c r="E4737" s="31" t="s">
        <v>186</v>
      </c>
      <c r="F4737" s="31" t="s">
        <v>186</v>
      </c>
      <c r="G4737" s="32" t="str">
        <f t="shared" si="623"/>
        <v>4.5.74.00.00</v>
      </c>
      <c r="H4737" s="41" t="s">
        <v>661</v>
      </c>
      <c r="I4737" s="32" t="str">
        <f t="shared" si="625"/>
        <v>S</v>
      </c>
      <c r="J4737" s="32">
        <f t="shared" si="624"/>
        <v>3</v>
      </c>
      <c r="K4737" s="35" t="s">
        <v>43</v>
      </c>
      <c r="L4737" s="38" t="s">
        <v>770</v>
      </c>
      <c r="M4737" s="32" t="s">
        <v>544</v>
      </c>
      <c r="N4737" s="59" t="s">
        <v>549</v>
      </c>
      <c r="O4737" s="61" t="s">
        <v>554</v>
      </c>
      <c r="Q4737" s="2" t="str">
        <f>B4737&amp;"."&amp;C4737&amp;"."&amp;D4737&amp;"."&amp;E4737&amp;"."&amp;F4737</f>
        <v>4.5.74.00.00</v>
      </c>
      <c r="R4737" s="2" t="str">
        <f>SUBSTITUTE(Q4737,".","")</f>
        <v>45740000</v>
      </c>
      <c r="S4737" s="2" t="b">
        <f>R4737=T4737</f>
        <v>1</v>
      </c>
      <c r="T4737" s="6" t="str">
        <f>TRIM(SUBSTITUTE(TEXT(G4737,"00000000"),".",""))</f>
        <v>45740000</v>
      </c>
      <c r="V4737" s="11" t="str">
        <f>IF(IFERROR(SEARCH("Último",K4737),0)&gt;0,"A","S")</f>
        <v>S</v>
      </c>
      <c r="W4737" s="3" t="b">
        <f>V4737=I4737</f>
        <v>1</v>
      </c>
      <c r="Y4737" s="2" t="str">
        <f>G4737&amp;" - "&amp;H4737</f>
        <v>4.5.74.00.00 - TRANSFERÊNCIAS A CONSÓRCIOS PÚBLICOS MEDIANTE CONTRATO DE RATEIO À CONTA DE RECURSOS DE QUE TRATA O ART. 25 DA LEI COMPLEMENTAR Nº 141, DE 2012  - DIFERENÇA DO MÍNIMO NÃO APLICADO EM EXERCÍCIOS ANTERIORES</v>
      </c>
      <c r="Z4737" s="2" t="s">
        <v>549</v>
      </c>
    </row>
    <row r="4738" spans="2:26" s="3" customFormat="1" x14ac:dyDescent="0.25">
      <c r="B4738" s="30" t="s">
        <v>227</v>
      </c>
      <c r="C4738" s="31" t="s">
        <v>229</v>
      </c>
      <c r="D4738" s="31" t="s">
        <v>212</v>
      </c>
      <c r="E4738" s="31" t="s">
        <v>208</v>
      </c>
      <c r="F4738" s="31" t="s">
        <v>186</v>
      </c>
      <c r="G4738" s="32" t="str">
        <f t="shared" si="623"/>
        <v>4.5.74.70.00</v>
      </c>
      <c r="H4738" s="33" t="s">
        <v>253</v>
      </c>
      <c r="I4738" s="34" t="str">
        <f t="shared" si="625"/>
        <v>S</v>
      </c>
      <c r="J4738" s="32">
        <f t="shared" si="624"/>
        <v>4</v>
      </c>
      <c r="K4738" s="35" t="s">
        <v>46</v>
      </c>
      <c r="L4738" s="32" t="s">
        <v>770</v>
      </c>
      <c r="M4738" s="32" t="s">
        <v>545</v>
      </c>
      <c r="N4738" s="59" t="s">
        <v>549</v>
      </c>
      <c r="O4738" s="61" t="s">
        <v>554</v>
      </c>
      <c r="Q4738" s="2"/>
      <c r="R4738" s="2"/>
      <c r="S4738" s="2"/>
      <c r="T4738" s="6"/>
      <c r="V4738" s="11"/>
      <c r="Y4738" s="2"/>
      <c r="Z4738" s="2"/>
    </row>
    <row r="4739" spans="2:26" s="3" customFormat="1" x14ac:dyDescent="0.25">
      <c r="B4739" s="36" t="s">
        <v>227</v>
      </c>
      <c r="C4739" s="37" t="s">
        <v>229</v>
      </c>
      <c r="D4739" s="37" t="s">
        <v>212</v>
      </c>
      <c r="E4739" s="37" t="s">
        <v>208</v>
      </c>
      <c r="F4739" s="37" t="s">
        <v>173</v>
      </c>
      <c r="G4739" s="38" t="str">
        <f t="shared" si="623"/>
        <v>4.5.74.70.01</v>
      </c>
      <c r="H4739" s="45" t="s">
        <v>253</v>
      </c>
      <c r="I4739" s="29" t="str">
        <f t="shared" si="625"/>
        <v>A</v>
      </c>
      <c r="J4739" s="38">
        <f t="shared" si="624"/>
        <v>5</v>
      </c>
      <c r="K4739" s="39" t="s">
        <v>47</v>
      </c>
      <c r="L4739" s="38" t="s">
        <v>770</v>
      </c>
      <c r="M4739" s="38" t="s">
        <v>545</v>
      </c>
      <c r="N4739" s="59" t="s">
        <v>549</v>
      </c>
      <c r="O4739" s="62" t="s">
        <v>554</v>
      </c>
      <c r="Q4739" s="2"/>
      <c r="R4739" s="2"/>
      <c r="S4739" s="2"/>
      <c r="T4739" s="6"/>
      <c r="V4739" s="11"/>
      <c r="Y4739" s="2"/>
      <c r="Z4739" s="2"/>
    </row>
    <row r="4740" spans="2:26" s="3" customFormat="1" x14ac:dyDescent="0.25">
      <c r="B4740" s="30" t="s">
        <v>227</v>
      </c>
      <c r="C4740" s="31" t="s">
        <v>229</v>
      </c>
      <c r="D4740" s="31" t="s">
        <v>212</v>
      </c>
      <c r="E4740" s="31" t="s">
        <v>185</v>
      </c>
      <c r="F4740" s="31" t="s">
        <v>186</v>
      </c>
      <c r="G4740" s="32" t="str">
        <f t="shared" si="623"/>
        <v>4.5.74.92.00</v>
      </c>
      <c r="H4740" s="33" t="s">
        <v>59</v>
      </c>
      <c r="I4740" s="34" t="str">
        <f t="shared" si="625"/>
        <v>S</v>
      </c>
      <c r="J4740" s="32">
        <f t="shared" si="624"/>
        <v>4</v>
      </c>
      <c r="K4740" s="35" t="s">
        <v>46</v>
      </c>
      <c r="L4740" s="32" t="s">
        <v>770</v>
      </c>
      <c r="M4740" s="32" t="s">
        <v>545</v>
      </c>
      <c r="N4740" s="59" t="s">
        <v>549</v>
      </c>
      <c r="O4740" s="61" t="s">
        <v>554</v>
      </c>
      <c r="Q4740" s="2" t="str">
        <f>B4740&amp;"."&amp;C4740&amp;"."&amp;D4740&amp;"."&amp;E4740&amp;"."&amp;F4740</f>
        <v>4.5.74.92.00</v>
      </c>
      <c r="R4740" s="2" t="str">
        <f>SUBSTITUTE(Q4740,".","")</f>
        <v>45749200</v>
      </c>
      <c r="S4740" s="2" t="b">
        <f>R4740=T4740</f>
        <v>1</v>
      </c>
      <c r="T4740" s="6" t="str">
        <f>TRIM(SUBSTITUTE(TEXT(G4740,"00000000"),".",""))</f>
        <v>45749200</v>
      </c>
      <c r="V4740" s="11" t="str">
        <f>IF(IFERROR(SEARCH("Último",K4740),0)&gt;0,"A","S")</f>
        <v>S</v>
      </c>
      <c r="W4740" s="3" t="b">
        <f>V4740=I4740</f>
        <v>1</v>
      </c>
      <c r="Y4740" s="2" t="str">
        <f>G4740&amp;" - "&amp;H4740</f>
        <v>4.5.74.92.00 - DESPESAS DE EXERCÍCIOS ANTERIORES</v>
      </c>
      <c r="Z4740" s="2" t="s">
        <v>549</v>
      </c>
    </row>
    <row r="4741" spans="2:26" s="3" customFormat="1" x14ac:dyDescent="0.25">
      <c r="B4741" s="36" t="s">
        <v>227</v>
      </c>
      <c r="C4741" s="37" t="s">
        <v>229</v>
      </c>
      <c r="D4741" s="37" t="s">
        <v>212</v>
      </c>
      <c r="E4741" s="37" t="s">
        <v>185</v>
      </c>
      <c r="F4741" s="37" t="s">
        <v>191</v>
      </c>
      <c r="G4741" s="38" t="str">
        <f t="shared" si="623"/>
        <v>4.5.74.92.99</v>
      </c>
      <c r="H4741" s="45" t="s">
        <v>571</v>
      </c>
      <c r="I4741" s="29" t="str">
        <f t="shared" si="625"/>
        <v>A</v>
      </c>
      <c r="J4741" s="38">
        <f t="shared" si="624"/>
        <v>5</v>
      </c>
      <c r="K4741" s="39" t="s">
        <v>47</v>
      </c>
      <c r="L4741" s="38" t="s">
        <v>770</v>
      </c>
      <c r="M4741" s="38" t="s">
        <v>545</v>
      </c>
      <c r="N4741" s="59" t="s">
        <v>549</v>
      </c>
      <c r="O4741" s="62" t="s">
        <v>554</v>
      </c>
      <c r="Q4741" s="2" t="str">
        <f>B4741&amp;"."&amp;C4741&amp;"."&amp;D4741&amp;"."&amp;E4741&amp;"."&amp;F4741</f>
        <v>4.5.74.92.99</v>
      </c>
      <c r="R4741" s="2" t="str">
        <f>SUBSTITUTE(Q4741,".","")</f>
        <v>45749299</v>
      </c>
      <c r="S4741" s="2" t="b">
        <f>R4741=T4741</f>
        <v>1</v>
      </c>
      <c r="T4741" s="6" t="str">
        <f>TRIM(SUBSTITUTE(TEXT(G4741,"00000000"),".",""))</f>
        <v>45749299</v>
      </c>
      <c r="V4741" s="11" t="str">
        <f>IF(IFERROR(SEARCH("Último",K4741),0)&gt;0,"A","S")</f>
        <v>A</v>
      </c>
      <c r="W4741" s="3" t="b">
        <f>V4741=I4741</f>
        <v>1</v>
      </c>
      <c r="Y4741" s="2" t="str">
        <f>G4741&amp;" - "&amp;H4741</f>
        <v>4.5.74.92.99 - OUTRAS DESPESAS DE EXERCÍCIOS ANTERIORES</v>
      </c>
      <c r="Z4741" s="2" t="s">
        <v>549</v>
      </c>
    </row>
    <row r="4742" spans="2:26" s="3" customFormat="1" ht="30" x14ac:dyDescent="0.25">
      <c r="B4742" s="30" t="s">
        <v>227</v>
      </c>
      <c r="C4742" s="31" t="s">
        <v>229</v>
      </c>
      <c r="D4742" s="31" t="s">
        <v>235</v>
      </c>
      <c r="E4742" s="31" t="s">
        <v>186</v>
      </c>
      <c r="F4742" s="31" t="s">
        <v>186</v>
      </c>
      <c r="G4742" s="32" t="str">
        <f t="shared" si="623"/>
        <v>4.5.75.00.00</v>
      </c>
      <c r="H4742" s="41" t="s">
        <v>658</v>
      </c>
      <c r="I4742" s="32" t="str">
        <f t="shared" si="625"/>
        <v>S</v>
      </c>
      <c r="J4742" s="32">
        <f t="shared" si="624"/>
        <v>3</v>
      </c>
      <c r="K4742" s="35" t="s">
        <v>43</v>
      </c>
      <c r="L4742" s="38" t="s">
        <v>770</v>
      </c>
      <c r="M4742" s="32" t="s">
        <v>544</v>
      </c>
      <c r="N4742" s="59" t="s">
        <v>549</v>
      </c>
      <c r="O4742" s="61" t="s">
        <v>554</v>
      </c>
      <c r="Q4742" s="2"/>
      <c r="R4742" s="2"/>
      <c r="S4742" s="2"/>
      <c r="T4742" s="6"/>
      <c r="V4742" s="11"/>
      <c r="Y4742" s="2"/>
      <c r="Z4742" s="2"/>
    </row>
    <row r="4743" spans="2:26" s="3" customFormat="1" x14ac:dyDescent="0.25">
      <c r="B4743" s="30" t="s">
        <v>227</v>
      </c>
      <c r="C4743" s="31" t="s">
        <v>229</v>
      </c>
      <c r="D4743" s="31" t="s">
        <v>235</v>
      </c>
      <c r="E4743" s="31" t="s">
        <v>163</v>
      </c>
      <c r="F4743" s="31" t="s">
        <v>186</v>
      </c>
      <c r="G4743" s="32" t="str">
        <f t="shared" si="623"/>
        <v>4.5.75.41.00</v>
      </c>
      <c r="H4743" s="41" t="s">
        <v>28</v>
      </c>
      <c r="I4743" s="34" t="str">
        <f t="shared" si="625"/>
        <v>S</v>
      </c>
      <c r="J4743" s="32">
        <f t="shared" si="624"/>
        <v>4</v>
      </c>
      <c r="K4743" s="35" t="s">
        <v>46</v>
      </c>
      <c r="L4743" s="32" t="s">
        <v>770</v>
      </c>
      <c r="M4743" s="32" t="s">
        <v>545</v>
      </c>
      <c r="N4743" s="59" t="s">
        <v>549</v>
      </c>
      <c r="O4743" s="61" t="s">
        <v>554</v>
      </c>
      <c r="Q4743" s="2"/>
      <c r="R4743" s="2"/>
      <c r="S4743" s="2"/>
      <c r="T4743" s="6"/>
      <c r="V4743" s="11"/>
      <c r="Y4743" s="2"/>
      <c r="Z4743" s="2"/>
    </row>
    <row r="4744" spans="2:26" s="3" customFormat="1" x14ac:dyDescent="0.25">
      <c r="B4744" s="36" t="s">
        <v>227</v>
      </c>
      <c r="C4744" s="37" t="s">
        <v>229</v>
      </c>
      <c r="D4744" s="37" t="s">
        <v>235</v>
      </c>
      <c r="E4744" s="37" t="s">
        <v>163</v>
      </c>
      <c r="F4744" s="37" t="s">
        <v>173</v>
      </c>
      <c r="G4744" s="38" t="str">
        <f t="shared" si="623"/>
        <v>4.5.75.41.01</v>
      </c>
      <c r="H4744" s="45" t="s">
        <v>555</v>
      </c>
      <c r="I4744" s="38" t="str">
        <f t="shared" si="625"/>
        <v>A</v>
      </c>
      <c r="J4744" s="38">
        <f t="shared" si="624"/>
        <v>5</v>
      </c>
      <c r="K4744" s="39" t="s">
        <v>47</v>
      </c>
      <c r="L4744" s="38" t="s">
        <v>770</v>
      </c>
      <c r="M4744" s="38" t="s">
        <v>545</v>
      </c>
      <c r="N4744" s="59" t="s">
        <v>549</v>
      </c>
      <c r="O4744" s="62" t="s">
        <v>554</v>
      </c>
      <c r="Q4744" s="2"/>
      <c r="R4744" s="2"/>
      <c r="S4744" s="2"/>
      <c r="T4744" s="6"/>
      <c r="V4744" s="11"/>
      <c r="Y4744" s="2"/>
      <c r="Z4744" s="2"/>
    </row>
    <row r="4745" spans="2:26" s="3" customFormat="1" x14ac:dyDescent="0.25">
      <c r="B4745" s="36" t="s">
        <v>227</v>
      </c>
      <c r="C4745" s="37" t="s">
        <v>229</v>
      </c>
      <c r="D4745" s="37" t="s">
        <v>235</v>
      </c>
      <c r="E4745" s="37" t="s">
        <v>163</v>
      </c>
      <c r="F4745" s="37" t="s">
        <v>138</v>
      </c>
      <c r="G4745" s="38" t="str">
        <f t="shared" ref="G4745:G4808" si="633">B4745&amp;"."&amp;C4745&amp;"."&amp;D4745&amp;"."&amp;E4745&amp;"."&amp;F4745</f>
        <v>4.5.75.41.02</v>
      </c>
      <c r="H4745" s="45" t="s">
        <v>556</v>
      </c>
      <c r="I4745" s="38" t="str">
        <f t="shared" si="625"/>
        <v>A</v>
      </c>
      <c r="J4745" s="38">
        <f t="shared" ref="J4745:J4808" si="634">IF( (VALUE(F4745) &gt; 0), 5,IF( (VALUE(E4745) &gt; 0), 4,IF( (VALUE(D4745) &gt; 0), 3,IF( (VALUE(C4745) &gt; 0), 2,1))))</f>
        <v>5</v>
      </c>
      <c r="K4745" s="39" t="s">
        <v>47</v>
      </c>
      <c r="L4745" s="38" t="s">
        <v>770</v>
      </c>
      <c r="M4745" s="38" t="s">
        <v>545</v>
      </c>
      <c r="N4745" s="59" t="s">
        <v>549</v>
      </c>
      <c r="O4745" s="62" t="s">
        <v>554</v>
      </c>
      <c r="Q4745" s="2"/>
      <c r="R4745" s="2"/>
      <c r="S4745" s="2"/>
      <c r="T4745" s="6"/>
      <c r="V4745" s="11"/>
      <c r="Y4745" s="2"/>
      <c r="Z4745" s="2"/>
    </row>
    <row r="4746" spans="2:26" s="3" customFormat="1" x14ac:dyDescent="0.25">
      <c r="B4746" s="36" t="s">
        <v>227</v>
      </c>
      <c r="C4746" s="37" t="s">
        <v>229</v>
      </c>
      <c r="D4746" s="37" t="s">
        <v>235</v>
      </c>
      <c r="E4746" s="37" t="s">
        <v>163</v>
      </c>
      <c r="F4746" s="37" t="s">
        <v>191</v>
      </c>
      <c r="G4746" s="38" t="str">
        <f t="shared" si="633"/>
        <v>4.5.75.41.99</v>
      </c>
      <c r="H4746" s="45" t="s">
        <v>557</v>
      </c>
      <c r="I4746" s="38" t="str">
        <f t="shared" si="625"/>
        <v>A</v>
      </c>
      <c r="J4746" s="38">
        <f t="shared" si="634"/>
        <v>5</v>
      </c>
      <c r="K4746" s="39" t="s">
        <v>47</v>
      </c>
      <c r="L4746" s="38" t="s">
        <v>770</v>
      </c>
      <c r="M4746" s="38" t="s">
        <v>545</v>
      </c>
      <c r="N4746" s="59" t="s">
        <v>549</v>
      </c>
      <c r="O4746" s="62" t="s">
        <v>554</v>
      </c>
      <c r="Q4746" s="2"/>
      <c r="R4746" s="2"/>
      <c r="S4746" s="2"/>
      <c r="T4746" s="6"/>
      <c r="V4746" s="11"/>
      <c r="Y4746" s="2"/>
      <c r="Z4746" s="2"/>
    </row>
    <row r="4747" spans="2:26" s="3" customFormat="1" x14ac:dyDescent="0.25">
      <c r="B4747" s="30" t="s">
        <v>227</v>
      </c>
      <c r="C4747" s="31" t="s">
        <v>229</v>
      </c>
      <c r="D4747" s="31" t="s">
        <v>235</v>
      </c>
      <c r="E4747" s="31" t="s">
        <v>164</v>
      </c>
      <c r="F4747" s="31" t="s">
        <v>186</v>
      </c>
      <c r="G4747" s="32" t="str">
        <f t="shared" si="633"/>
        <v>4.5.75.42.00</v>
      </c>
      <c r="H4747" s="41" t="s">
        <v>29</v>
      </c>
      <c r="I4747" s="34" t="str">
        <f t="shared" si="625"/>
        <v>S</v>
      </c>
      <c r="J4747" s="32">
        <f t="shared" si="634"/>
        <v>4</v>
      </c>
      <c r="K4747" s="35" t="s">
        <v>46</v>
      </c>
      <c r="L4747" s="32" t="s">
        <v>770</v>
      </c>
      <c r="M4747" s="32" t="s">
        <v>545</v>
      </c>
      <c r="N4747" s="59" t="s">
        <v>549</v>
      </c>
      <c r="O4747" s="61" t="s">
        <v>554</v>
      </c>
      <c r="Q4747" s="2"/>
      <c r="R4747" s="2"/>
      <c r="S4747" s="2"/>
      <c r="T4747" s="6"/>
      <c r="V4747" s="11"/>
      <c r="Y4747" s="2"/>
      <c r="Z4747" s="2"/>
    </row>
    <row r="4748" spans="2:26" s="3" customFormat="1" x14ac:dyDescent="0.25">
      <c r="B4748" s="36" t="s">
        <v>227</v>
      </c>
      <c r="C4748" s="37" t="s">
        <v>229</v>
      </c>
      <c r="D4748" s="37" t="s">
        <v>235</v>
      </c>
      <c r="E4748" s="37" t="s">
        <v>164</v>
      </c>
      <c r="F4748" s="37" t="s">
        <v>191</v>
      </c>
      <c r="G4748" s="38" t="str">
        <f t="shared" si="633"/>
        <v>4.5.75.42.99</v>
      </c>
      <c r="H4748" s="23" t="s">
        <v>713</v>
      </c>
      <c r="I4748" s="38" t="str">
        <f t="shared" si="625"/>
        <v>A</v>
      </c>
      <c r="J4748" s="38">
        <f t="shared" si="634"/>
        <v>5</v>
      </c>
      <c r="K4748" s="39" t="s">
        <v>47</v>
      </c>
      <c r="L4748" s="38" t="s">
        <v>770</v>
      </c>
      <c r="M4748" s="38" t="s">
        <v>545</v>
      </c>
      <c r="N4748" s="59" t="s">
        <v>549</v>
      </c>
      <c r="O4748" s="62" t="s">
        <v>554</v>
      </c>
      <c r="Q4748" s="2"/>
      <c r="R4748" s="2"/>
      <c r="S4748" s="2"/>
      <c r="T4748" s="6"/>
      <c r="V4748" s="11"/>
      <c r="Y4748" s="2"/>
      <c r="Z4748" s="2"/>
    </row>
    <row r="4749" spans="2:26" s="3" customFormat="1" x14ac:dyDescent="0.25">
      <c r="B4749" s="30" t="s">
        <v>227</v>
      </c>
      <c r="C4749" s="31" t="s">
        <v>229</v>
      </c>
      <c r="D4749" s="31" t="s">
        <v>235</v>
      </c>
      <c r="E4749" s="31" t="s">
        <v>185</v>
      </c>
      <c r="F4749" s="31" t="s">
        <v>186</v>
      </c>
      <c r="G4749" s="32" t="str">
        <f t="shared" si="633"/>
        <v>4.5.75.92.00</v>
      </c>
      <c r="H4749" s="41" t="s">
        <v>59</v>
      </c>
      <c r="I4749" s="34" t="str">
        <f t="shared" si="625"/>
        <v>S</v>
      </c>
      <c r="J4749" s="32">
        <f t="shared" si="634"/>
        <v>4</v>
      </c>
      <c r="K4749" s="35" t="s">
        <v>46</v>
      </c>
      <c r="L4749" s="32" t="s">
        <v>770</v>
      </c>
      <c r="M4749" s="32" t="s">
        <v>545</v>
      </c>
      <c r="N4749" s="59" t="s">
        <v>549</v>
      </c>
      <c r="O4749" s="61" t="s">
        <v>554</v>
      </c>
      <c r="Q4749" s="2"/>
      <c r="R4749" s="2"/>
      <c r="S4749" s="2"/>
      <c r="T4749" s="6"/>
      <c r="V4749" s="11"/>
      <c r="Y4749" s="2"/>
      <c r="Z4749" s="2"/>
    </row>
    <row r="4750" spans="2:26" s="3" customFormat="1" x14ac:dyDescent="0.25">
      <c r="B4750" s="36" t="s">
        <v>227</v>
      </c>
      <c r="C4750" s="37" t="s">
        <v>229</v>
      </c>
      <c r="D4750" s="37" t="s">
        <v>235</v>
      </c>
      <c r="E4750" s="37" t="s">
        <v>185</v>
      </c>
      <c r="F4750" s="37" t="s">
        <v>191</v>
      </c>
      <c r="G4750" s="38" t="str">
        <f t="shared" si="633"/>
        <v>4.5.75.92.99</v>
      </c>
      <c r="H4750" s="23" t="s">
        <v>571</v>
      </c>
      <c r="I4750" s="38" t="str">
        <f t="shared" si="625"/>
        <v>A</v>
      </c>
      <c r="J4750" s="38">
        <f t="shared" si="634"/>
        <v>5</v>
      </c>
      <c r="K4750" s="39" t="s">
        <v>47</v>
      </c>
      <c r="L4750" s="38" t="s">
        <v>770</v>
      </c>
      <c r="M4750" s="38" t="s">
        <v>545</v>
      </c>
      <c r="N4750" s="59" t="s">
        <v>549</v>
      </c>
      <c r="O4750" s="62" t="s">
        <v>554</v>
      </c>
      <c r="Q4750" s="2"/>
      <c r="R4750" s="2"/>
      <c r="S4750" s="2"/>
      <c r="T4750" s="6"/>
      <c r="V4750" s="11"/>
      <c r="Y4750" s="2"/>
      <c r="Z4750" s="2"/>
    </row>
    <row r="4751" spans="2:26" s="3" customFormat="1" ht="30" x14ac:dyDescent="0.25">
      <c r="B4751" s="30" t="s">
        <v>227</v>
      </c>
      <c r="C4751" s="31" t="s">
        <v>229</v>
      </c>
      <c r="D4751" s="31" t="s">
        <v>213</v>
      </c>
      <c r="E4751" s="31" t="s">
        <v>186</v>
      </c>
      <c r="F4751" s="31" t="s">
        <v>186</v>
      </c>
      <c r="G4751" s="32" t="str">
        <f t="shared" si="633"/>
        <v>4.5.76.00.00</v>
      </c>
      <c r="H4751" s="41" t="s">
        <v>568</v>
      </c>
      <c r="I4751" s="32" t="str">
        <f t="shared" si="625"/>
        <v>S</v>
      </c>
      <c r="J4751" s="32">
        <f t="shared" si="634"/>
        <v>3</v>
      </c>
      <c r="K4751" s="35" t="s">
        <v>43</v>
      </c>
      <c r="L4751" s="38" t="s">
        <v>770</v>
      </c>
      <c r="M4751" s="32" t="s">
        <v>544</v>
      </c>
      <c r="N4751" s="59" t="s">
        <v>549</v>
      </c>
      <c r="O4751" s="61" t="s">
        <v>554</v>
      </c>
      <c r="Q4751" s="2"/>
      <c r="R4751" s="2"/>
      <c r="S4751" s="2"/>
      <c r="T4751" s="6"/>
      <c r="V4751" s="11"/>
      <c r="Y4751" s="2"/>
      <c r="Z4751" s="2"/>
    </row>
    <row r="4752" spans="2:26" s="3" customFormat="1" x14ac:dyDescent="0.25">
      <c r="B4752" s="30" t="s">
        <v>227</v>
      </c>
      <c r="C4752" s="31" t="s">
        <v>229</v>
      </c>
      <c r="D4752" s="31" t="s">
        <v>213</v>
      </c>
      <c r="E4752" s="31" t="s">
        <v>163</v>
      </c>
      <c r="F4752" s="31" t="s">
        <v>186</v>
      </c>
      <c r="G4752" s="32" t="str">
        <f t="shared" si="633"/>
        <v>4.5.76.41.00</v>
      </c>
      <c r="H4752" s="41" t="s">
        <v>28</v>
      </c>
      <c r="I4752" s="34" t="str">
        <f t="shared" si="625"/>
        <v>S</v>
      </c>
      <c r="J4752" s="32">
        <f t="shared" si="634"/>
        <v>4</v>
      </c>
      <c r="K4752" s="35" t="s">
        <v>46</v>
      </c>
      <c r="L4752" s="32" t="s">
        <v>770</v>
      </c>
      <c r="M4752" s="32" t="s">
        <v>545</v>
      </c>
      <c r="N4752" s="59" t="s">
        <v>549</v>
      </c>
      <c r="O4752" s="61" t="s">
        <v>554</v>
      </c>
      <c r="Q4752" s="2"/>
      <c r="R4752" s="2"/>
      <c r="S4752" s="2"/>
      <c r="T4752" s="6"/>
      <c r="V4752" s="11"/>
      <c r="Y4752" s="2"/>
      <c r="Z4752" s="2"/>
    </row>
    <row r="4753" spans="2:26" s="3" customFormat="1" x14ac:dyDescent="0.25">
      <c r="B4753" s="36" t="s">
        <v>227</v>
      </c>
      <c r="C4753" s="37" t="s">
        <v>229</v>
      </c>
      <c r="D4753" s="37" t="s">
        <v>213</v>
      </c>
      <c r="E4753" s="37" t="s">
        <v>163</v>
      </c>
      <c r="F4753" s="37" t="s">
        <v>173</v>
      </c>
      <c r="G4753" s="38" t="str">
        <f t="shared" si="633"/>
        <v>4.5.76.41.01</v>
      </c>
      <c r="H4753" s="45" t="s">
        <v>555</v>
      </c>
      <c r="I4753" s="38" t="str">
        <f t="shared" si="625"/>
        <v>A</v>
      </c>
      <c r="J4753" s="38">
        <f t="shared" si="634"/>
        <v>5</v>
      </c>
      <c r="K4753" s="39" t="s">
        <v>47</v>
      </c>
      <c r="L4753" s="38" t="s">
        <v>770</v>
      </c>
      <c r="M4753" s="38" t="s">
        <v>545</v>
      </c>
      <c r="N4753" s="59" t="s">
        <v>549</v>
      </c>
      <c r="O4753" s="62" t="s">
        <v>554</v>
      </c>
      <c r="Q4753" s="2"/>
      <c r="R4753" s="2"/>
      <c r="S4753" s="2"/>
      <c r="T4753" s="6"/>
      <c r="V4753" s="11"/>
      <c r="Y4753" s="2"/>
      <c r="Z4753" s="2"/>
    </row>
    <row r="4754" spans="2:26" s="3" customFormat="1" x14ac:dyDescent="0.25">
      <c r="B4754" s="36" t="s">
        <v>227</v>
      </c>
      <c r="C4754" s="37" t="s">
        <v>229</v>
      </c>
      <c r="D4754" s="37" t="s">
        <v>213</v>
      </c>
      <c r="E4754" s="37" t="s">
        <v>163</v>
      </c>
      <c r="F4754" s="37" t="s">
        <v>138</v>
      </c>
      <c r="G4754" s="38" t="str">
        <f t="shared" si="633"/>
        <v>4.5.76.41.02</v>
      </c>
      <c r="H4754" s="45" t="s">
        <v>556</v>
      </c>
      <c r="I4754" s="38" t="str">
        <f t="shared" si="625"/>
        <v>A</v>
      </c>
      <c r="J4754" s="38">
        <f t="shared" si="634"/>
        <v>5</v>
      </c>
      <c r="K4754" s="39" t="s">
        <v>47</v>
      </c>
      <c r="L4754" s="38" t="s">
        <v>770</v>
      </c>
      <c r="M4754" s="38" t="s">
        <v>545</v>
      </c>
      <c r="N4754" s="59" t="s">
        <v>549</v>
      </c>
      <c r="O4754" s="62" t="s">
        <v>554</v>
      </c>
      <c r="Q4754" s="2"/>
      <c r="R4754" s="2"/>
      <c r="S4754" s="2"/>
      <c r="T4754" s="6"/>
      <c r="V4754" s="11"/>
      <c r="Y4754" s="2"/>
      <c r="Z4754" s="2"/>
    </row>
    <row r="4755" spans="2:26" s="3" customFormat="1" x14ac:dyDescent="0.25">
      <c r="B4755" s="36" t="s">
        <v>227</v>
      </c>
      <c r="C4755" s="37" t="s">
        <v>229</v>
      </c>
      <c r="D4755" s="37" t="s">
        <v>213</v>
      </c>
      <c r="E4755" s="37" t="s">
        <v>163</v>
      </c>
      <c r="F4755" s="37" t="s">
        <v>191</v>
      </c>
      <c r="G4755" s="38" t="str">
        <f t="shared" si="633"/>
        <v>4.5.76.41.99</v>
      </c>
      <c r="H4755" s="45" t="s">
        <v>557</v>
      </c>
      <c r="I4755" s="38" t="str">
        <f t="shared" si="625"/>
        <v>A</v>
      </c>
      <c r="J4755" s="38">
        <f t="shared" si="634"/>
        <v>5</v>
      </c>
      <c r="K4755" s="39" t="s">
        <v>47</v>
      </c>
      <c r="L4755" s="38" t="s">
        <v>770</v>
      </c>
      <c r="M4755" s="38" t="s">
        <v>545</v>
      </c>
      <c r="N4755" s="59" t="s">
        <v>549</v>
      </c>
      <c r="O4755" s="62" t="s">
        <v>554</v>
      </c>
      <c r="Q4755" s="2"/>
      <c r="R4755" s="2"/>
      <c r="S4755" s="2"/>
      <c r="T4755" s="6"/>
      <c r="V4755" s="11"/>
      <c r="Y4755" s="2"/>
      <c r="Z4755" s="2"/>
    </row>
    <row r="4756" spans="2:26" s="3" customFormat="1" x14ac:dyDescent="0.25">
      <c r="B4756" s="30" t="s">
        <v>227</v>
      </c>
      <c r="C4756" s="31" t="s">
        <v>229</v>
      </c>
      <c r="D4756" s="31" t="s">
        <v>213</v>
      </c>
      <c r="E4756" s="31" t="s">
        <v>164</v>
      </c>
      <c r="F4756" s="31" t="s">
        <v>186</v>
      </c>
      <c r="G4756" s="32" t="str">
        <f t="shared" si="633"/>
        <v>4.5.76.42.00</v>
      </c>
      <c r="H4756" s="41" t="s">
        <v>29</v>
      </c>
      <c r="I4756" s="34" t="str">
        <f t="shared" si="625"/>
        <v>S</v>
      </c>
      <c r="J4756" s="32">
        <f t="shared" si="634"/>
        <v>4</v>
      </c>
      <c r="K4756" s="35" t="s">
        <v>46</v>
      </c>
      <c r="L4756" s="32" t="s">
        <v>770</v>
      </c>
      <c r="M4756" s="32" t="s">
        <v>545</v>
      </c>
      <c r="N4756" s="59" t="s">
        <v>549</v>
      </c>
      <c r="O4756" s="61" t="s">
        <v>554</v>
      </c>
      <c r="Q4756" s="2"/>
      <c r="R4756" s="2"/>
      <c r="S4756" s="2"/>
      <c r="T4756" s="6"/>
      <c r="V4756" s="11"/>
      <c r="Y4756" s="2"/>
      <c r="Z4756" s="2"/>
    </row>
    <row r="4757" spans="2:26" s="3" customFormat="1" x14ac:dyDescent="0.25">
      <c r="B4757" s="36" t="s">
        <v>227</v>
      </c>
      <c r="C4757" s="37" t="s">
        <v>229</v>
      </c>
      <c r="D4757" s="37" t="s">
        <v>213</v>
      </c>
      <c r="E4757" s="37" t="s">
        <v>164</v>
      </c>
      <c r="F4757" s="37" t="s">
        <v>191</v>
      </c>
      <c r="G4757" s="38" t="str">
        <f t="shared" si="633"/>
        <v>4.5.76.42.99</v>
      </c>
      <c r="H4757" s="23" t="s">
        <v>713</v>
      </c>
      <c r="I4757" s="38" t="str">
        <f t="shared" si="625"/>
        <v>A</v>
      </c>
      <c r="J4757" s="38">
        <f t="shared" si="634"/>
        <v>5</v>
      </c>
      <c r="K4757" s="39" t="s">
        <v>47</v>
      </c>
      <c r="L4757" s="38" t="s">
        <v>770</v>
      </c>
      <c r="M4757" s="38" t="s">
        <v>545</v>
      </c>
      <c r="N4757" s="59" t="s">
        <v>549</v>
      </c>
      <c r="O4757" s="62" t="s">
        <v>554</v>
      </c>
      <c r="Q4757" s="2"/>
      <c r="R4757" s="2"/>
      <c r="S4757" s="2"/>
      <c r="T4757" s="6"/>
      <c r="V4757" s="11"/>
      <c r="Y4757" s="2"/>
      <c r="Z4757" s="2"/>
    </row>
    <row r="4758" spans="2:26" s="3" customFormat="1" x14ac:dyDescent="0.25">
      <c r="B4758" s="30" t="s">
        <v>227</v>
      </c>
      <c r="C4758" s="31" t="s">
        <v>229</v>
      </c>
      <c r="D4758" s="31" t="s">
        <v>213</v>
      </c>
      <c r="E4758" s="31" t="s">
        <v>185</v>
      </c>
      <c r="F4758" s="31" t="s">
        <v>186</v>
      </c>
      <c r="G4758" s="32" t="str">
        <f t="shared" si="633"/>
        <v>4.5.76.92.00</v>
      </c>
      <c r="H4758" s="41" t="s">
        <v>59</v>
      </c>
      <c r="I4758" s="34" t="str">
        <f t="shared" si="625"/>
        <v>S</v>
      </c>
      <c r="J4758" s="32">
        <f t="shared" si="634"/>
        <v>4</v>
      </c>
      <c r="K4758" s="35" t="s">
        <v>46</v>
      </c>
      <c r="L4758" s="32" t="s">
        <v>770</v>
      </c>
      <c r="M4758" s="32" t="s">
        <v>545</v>
      </c>
      <c r="N4758" s="59" t="s">
        <v>549</v>
      </c>
      <c r="O4758" s="61" t="s">
        <v>554</v>
      </c>
      <c r="Q4758" s="2"/>
      <c r="R4758" s="2"/>
      <c r="S4758" s="2"/>
      <c r="T4758" s="6"/>
      <c r="V4758" s="11"/>
      <c r="Y4758" s="2"/>
      <c r="Z4758" s="2"/>
    </row>
    <row r="4759" spans="2:26" s="3" customFormat="1" x14ac:dyDescent="0.25">
      <c r="B4759" s="36" t="s">
        <v>227</v>
      </c>
      <c r="C4759" s="37" t="s">
        <v>229</v>
      </c>
      <c r="D4759" s="37" t="s">
        <v>213</v>
      </c>
      <c r="E4759" s="37" t="s">
        <v>185</v>
      </c>
      <c r="F4759" s="37" t="s">
        <v>191</v>
      </c>
      <c r="G4759" s="38" t="str">
        <f t="shared" si="633"/>
        <v>4.5.76.92.99</v>
      </c>
      <c r="H4759" s="23" t="s">
        <v>571</v>
      </c>
      <c r="I4759" s="38" t="str">
        <f t="shared" si="625"/>
        <v>A</v>
      </c>
      <c r="J4759" s="38">
        <f t="shared" si="634"/>
        <v>5</v>
      </c>
      <c r="K4759" s="39" t="s">
        <v>47</v>
      </c>
      <c r="L4759" s="38" t="s">
        <v>770</v>
      </c>
      <c r="M4759" s="38" t="s">
        <v>545</v>
      </c>
      <c r="N4759" s="59" t="s">
        <v>549</v>
      </c>
      <c r="O4759" s="62" t="s">
        <v>554</v>
      </c>
      <c r="Q4759" s="2"/>
      <c r="R4759" s="2"/>
      <c r="S4759" s="2"/>
      <c r="T4759" s="6"/>
      <c r="V4759" s="11"/>
      <c r="Y4759" s="2"/>
      <c r="Z4759" s="2"/>
    </row>
    <row r="4760" spans="2:26" s="3" customFormat="1" x14ac:dyDescent="0.25">
      <c r="B4760" s="30" t="s">
        <v>227</v>
      </c>
      <c r="C4760" s="31" t="s">
        <v>229</v>
      </c>
      <c r="D4760" s="31" t="s">
        <v>217</v>
      </c>
      <c r="E4760" s="31" t="s">
        <v>186</v>
      </c>
      <c r="F4760" s="31" t="s">
        <v>186</v>
      </c>
      <c r="G4760" s="32" t="str">
        <f t="shared" si="633"/>
        <v>4.5.80.00.00</v>
      </c>
      <c r="H4760" s="41" t="s">
        <v>33</v>
      </c>
      <c r="I4760" s="32" t="str">
        <f t="shared" ref="I4760:I4823" si="635">IF(J4760&lt;J4761,"S","A")</f>
        <v>S</v>
      </c>
      <c r="J4760" s="32">
        <f t="shared" si="634"/>
        <v>3</v>
      </c>
      <c r="K4760" s="35" t="s">
        <v>43</v>
      </c>
      <c r="L4760" s="38" t="s">
        <v>770</v>
      </c>
      <c r="M4760" s="32" t="s">
        <v>544</v>
      </c>
      <c r="N4760" s="59" t="s">
        <v>549</v>
      </c>
      <c r="O4760" s="61" t="s">
        <v>554</v>
      </c>
      <c r="Q4760" s="2" t="str">
        <f>B4760&amp;"."&amp;C4760&amp;"."&amp;D4760&amp;"."&amp;E4760&amp;"."&amp;F4760</f>
        <v>4.5.80.00.00</v>
      </c>
      <c r="R4760" s="2" t="str">
        <f>SUBSTITUTE(Q4760,".","")</f>
        <v>45800000</v>
      </c>
      <c r="S4760" s="2" t="b">
        <f>R4760=T4760</f>
        <v>1</v>
      </c>
      <c r="T4760" s="6" t="str">
        <f>TRIM(SUBSTITUTE(TEXT(G4760,"00000000"),".",""))</f>
        <v>45800000</v>
      </c>
      <c r="V4760" s="11" t="str">
        <f>IF(IFERROR(SEARCH("Último",K4760),0)&gt;0,"A","S")</f>
        <v>S</v>
      </c>
      <c r="W4760" s="3" t="b">
        <f>V4760=I4760</f>
        <v>1</v>
      </c>
      <c r="Y4760" s="2" t="str">
        <f>G4760&amp;" - "&amp;H4760</f>
        <v>4.5.80.00.00 - TRANSFERÊNCIAS AO EXTERIOR</v>
      </c>
      <c r="Z4760" s="2" t="s">
        <v>549</v>
      </c>
    </row>
    <row r="4761" spans="2:26" s="3" customFormat="1" x14ac:dyDescent="0.25">
      <c r="B4761" s="30" t="s">
        <v>227</v>
      </c>
      <c r="C4761" s="31" t="s">
        <v>229</v>
      </c>
      <c r="D4761" s="31" t="s">
        <v>217</v>
      </c>
      <c r="E4761" s="31">
        <v>66</v>
      </c>
      <c r="F4761" s="31" t="s">
        <v>186</v>
      </c>
      <c r="G4761" s="32" t="str">
        <f t="shared" si="633"/>
        <v>4.5.80.66.00</v>
      </c>
      <c r="H4761" s="41" t="s">
        <v>123</v>
      </c>
      <c r="I4761" s="34" t="str">
        <f t="shared" si="635"/>
        <v>S</v>
      </c>
      <c r="J4761" s="32">
        <f t="shared" si="634"/>
        <v>4</v>
      </c>
      <c r="K4761" s="35" t="s">
        <v>46</v>
      </c>
      <c r="L4761" s="32" t="s">
        <v>770</v>
      </c>
      <c r="M4761" s="32" t="s">
        <v>545</v>
      </c>
      <c r="N4761" s="59" t="s">
        <v>549</v>
      </c>
      <c r="O4761" s="61" t="s">
        <v>554</v>
      </c>
      <c r="Q4761" s="2" t="str">
        <f>B4761&amp;"."&amp;C4761&amp;"."&amp;D4761&amp;"."&amp;E4761&amp;"."&amp;F4761</f>
        <v>4.5.80.66.00</v>
      </c>
      <c r="R4761" s="2" t="str">
        <f>SUBSTITUTE(Q4761,".","")</f>
        <v>45806600</v>
      </c>
      <c r="S4761" s="2" t="b">
        <f>R4761=T4761</f>
        <v>1</v>
      </c>
      <c r="T4761" s="6" t="str">
        <f>TRIM(SUBSTITUTE(TEXT(G4761,"00000000"),".",""))</f>
        <v>45806600</v>
      </c>
      <c r="V4761" s="11" t="str">
        <f>IF(IFERROR(SEARCH("Último",K4761),0)&gt;0,"A","S")</f>
        <v>S</v>
      </c>
      <c r="W4761" s="3" t="b">
        <f>V4761=I4761</f>
        <v>1</v>
      </c>
      <c r="Y4761" s="2" t="str">
        <f>G4761&amp;" - "&amp;H4761</f>
        <v>4.5.80.66.00 - CONCESSÃO DE EMPRÉSTIMOS E FINANCIAMENTOS</v>
      </c>
      <c r="Z4761" s="2" t="s">
        <v>549</v>
      </c>
    </row>
    <row r="4762" spans="2:26" s="3" customFormat="1" x14ac:dyDescent="0.25">
      <c r="B4762" s="36" t="s">
        <v>227</v>
      </c>
      <c r="C4762" s="37" t="s">
        <v>229</v>
      </c>
      <c r="D4762" s="37" t="s">
        <v>217</v>
      </c>
      <c r="E4762" s="37" t="s">
        <v>204</v>
      </c>
      <c r="F4762" s="37" t="s">
        <v>173</v>
      </c>
      <c r="G4762" s="38" t="str">
        <f t="shared" si="633"/>
        <v>4.5.80.66.01</v>
      </c>
      <c r="H4762" s="23" t="s">
        <v>737</v>
      </c>
      <c r="I4762" s="38" t="str">
        <f t="shared" si="635"/>
        <v>A</v>
      </c>
      <c r="J4762" s="38">
        <f t="shared" si="634"/>
        <v>5</v>
      </c>
      <c r="K4762" s="39" t="s">
        <v>47</v>
      </c>
      <c r="L4762" s="38" t="s">
        <v>770</v>
      </c>
      <c r="M4762" s="38" t="s">
        <v>545</v>
      </c>
      <c r="N4762" s="59" t="s">
        <v>549</v>
      </c>
      <c r="O4762" s="62" t="s">
        <v>554</v>
      </c>
      <c r="Q4762" s="2"/>
      <c r="R4762" s="2"/>
      <c r="S4762" s="2"/>
      <c r="T4762" s="6"/>
      <c r="V4762" s="11"/>
      <c r="Y4762" s="2"/>
      <c r="Z4762" s="2"/>
    </row>
    <row r="4763" spans="2:26" s="3" customFormat="1" x14ac:dyDescent="0.25">
      <c r="B4763" s="36" t="s">
        <v>227</v>
      </c>
      <c r="C4763" s="37" t="s">
        <v>229</v>
      </c>
      <c r="D4763" s="37" t="s">
        <v>217</v>
      </c>
      <c r="E4763" s="37" t="s">
        <v>204</v>
      </c>
      <c r="F4763" s="37" t="s">
        <v>138</v>
      </c>
      <c r="G4763" s="38" t="str">
        <f t="shared" si="633"/>
        <v>4.5.80.66.02</v>
      </c>
      <c r="H4763" s="23" t="s">
        <v>738</v>
      </c>
      <c r="I4763" s="38" t="str">
        <f t="shared" si="635"/>
        <v>A</v>
      </c>
      <c r="J4763" s="38">
        <f t="shared" si="634"/>
        <v>5</v>
      </c>
      <c r="K4763" s="39" t="s">
        <v>47</v>
      </c>
      <c r="L4763" s="38" t="s">
        <v>770</v>
      </c>
      <c r="M4763" s="38" t="s">
        <v>545</v>
      </c>
      <c r="N4763" s="59" t="s">
        <v>549</v>
      </c>
      <c r="O4763" s="62" t="s">
        <v>554</v>
      </c>
      <c r="Q4763" s="2"/>
      <c r="R4763" s="2"/>
      <c r="S4763" s="2"/>
      <c r="T4763" s="6"/>
      <c r="V4763" s="11"/>
      <c r="Y4763" s="2"/>
      <c r="Z4763" s="2"/>
    </row>
    <row r="4764" spans="2:26" s="3" customFormat="1" x14ac:dyDescent="0.25">
      <c r="B4764" s="36" t="s">
        <v>227</v>
      </c>
      <c r="C4764" s="37" t="s">
        <v>229</v>
      </c>
      <c r="D4764" s="37" t="s">
        <v>217</v>
      </c>
      <c r="E4764" s="37" t="s">
        <v>204</v>
      </c>
      <c r="F4764" s="37" t="s">
        <v>191</v>
      </c>
      <c r="G4764" s="38" t="str">
        <f t="shared" si="633"/>
        <v>4.5.80.66.99</v>
      </c>
      <c r="H4764" s="23" t="s">
        <v>739</v>
      </c>
      <c r="I4764" s="38" t="str">
        <f t="shared" si="635"/>
        <v>A</v>
      </c>
      <c r="J4764" s="38">
        <f t="shared" si="634"/>
        <v>5</v>
      </c>
      <c r="K4764" s="39" t="s">
        <v>47</v>
      </c>
      <c r="L4764" s="38" t="s">
        <v>770</v>
      </c>
      <c r="M4764" s="38" t="s">
        <v>545</v>
      </c>
      <c r="N4764" s="59" t="s">
        <v>549</v>
      </c>
      <c r="O4764" s="62" t="s">
        <v>554</v>
      </c>
      <c r="Q4764" s="2"/>
      <c r="R4764" s="2"/>
      <c r="S4764" s="2"/>
      <c r="T4764" s="6"/>
      <c r="V4764" s="11"/>
      <c r="Y4764" s="2"/>
      <c r="Z4764" s="2"/>
    </row>
    <row r="4765" spans="2:26" x14ac:dyDescent="0.25">
      <c r="B4765" s="30" t="s">
        <v>227</v>
      </c>
      <c r="C4765" s="31" t="s">
        <v>229</v>
      </c>
      <c r="D4765" s="31" t="s">
        <v>136</v>
      </c>
      <c r="E4765" s="31" t="s">
        <v>186</v>
      </c>
      <c r="F4765" s="31" t="s">
        <v>186</v>
      </c>
      <c r="G4765" s="32" t="str">
        <f t="shared" si="633"/>
        <v>4.5.90.00.00</v>
      </c>
      <c r="H4765" s="41" t="s">
        <v>45</v>
      </c>
      <c r="I4765" s="32" t="str">
        <f t="shared" si="635"/>
        <v>S</v>
      </c>
      <c r="J4765" s="32">
        <f t="shared" si="634"/>
        <v>3</v>
      </c>
      <c r="K4765" s="35" t="s">
        <v>43</v>
      </c>
      <c r="L4765" s="38" t="s">
        <v>770</v>
      </c>
      <c r="M4765" s="32" t="s">
        <v>544</v>
      </c>
      <c r="N4765" s="59" t="s">
        <v>549</v>
      </c>
      <c r="O4765" s="61" t="s">
        <v>554</v>
      </c>
      <c r="Q4765" s="2" t="str">
        <f>B4765&amp;"."&amp;C4765&amp;"."&amp;D4765&amp;"."&amp;E4765&amp;"."&amp;F4765</f>
        <v>4.5.90.00.00</v>
      </c>
      <c r="R4765" s="2" t="str">
        <f>SUBSTITUTE(Q4765,".","")</f>
        <v>45900000</v>
      </c>
      <c r="S4765" s="2" t="b">
        <f>R4765=T4765</f>
        <v>1</v>
      </c>
      <c r="T4765" s="6" t="str">
        <f>TRIM(SUBSTITUTE(TEXT(G4765,"00000000"),".",""))</f>
        <v>45900000</v>
      </c>
      <c r="V4765" s="9" t="str">
        <f>IF(IFERROR(SEARCH("Último",K4765),0)&gt;0,"A","S")</f>
        <v>S</v>
      </c>
      <c r="W4765" s="2" t="b">
        <f>V4765=I4765</f>
        <v>1</v>
      </c>
      <c r="Y4765" s="2" t="str">
        <f>G4765&amp;" - "&amp;H4765</f>
        <v>4.5.90.00.00 - APLICAÇÕES DIRETAS</v>
      </c>
      <c r="Z4765" s="2" t="s">
        <v>549</v>
      </c>
    </row>
    <row r="4766" spans="2:26" x14ac:dyDescent="0.25">
      <c r="B4766" s="30" t="s">
        <v>227</v>
      </c>
      <c r="C4766" s="31" t="s">
        <v>229</v>
      </c>
      <c r="D4766" s="31" t="s">
        <v>136</v>
      </c>
      <c r="E4766" s="31" t="s">
        <v>152</v>
      </c>
      <c r="F4766" s="31" t="s">
        <v>186</v>
      </c>
      <c r="G4766" s="32" t="str">
        <f t="shared" si="633"/>
        <v>4.5.90.27.00</v>
      </c>
      <c r="H4766" s="41" t="s">
        <v>91</v>
      </c>
      <c r="I4766" s="34" t="str">
        <f t="shared" si="635"/>
        <v>S</v>
      </c>
      <c r="J4766" s="32">
        <f t="shared" si="634"/>
        <v>4</v>
      </c>
      <c r="K4766" s="35" t="s">
        <v>46</v>
      </c>
      <c r="L4766" s="32" t="s">
        <v>770</v>
      </c>
      <c r="M4766" s="32" t="s">
        <v>544</v>
      </c>
      <c r="N4766" s="59" t="s">
        <v>549</v>
      </c>
      <c r="O4766" s="61" t="s">
        <v>554</v>
      </c>
      <c r="Q4766" s="2" t="str">
        <f>B4766&amp;"."&amp;C4766&amp;"."&amp;D4766&amp;"."&amp;E4766&amp;"."&amp;F4766</f>
        <v>4.5.90.27.00</v>
      </c>
      <c r="R4766" s="2" t="str">
        <f>SUBSTITUTE(Q4766,".","")</f>
        <v>45902700</v>
      </c>
      <c r="S4766" s="2" t="b">
        <f>R4766=T4766</f>
        <v>1</v>
      </c>
      <c r="T4766" s="6" t="str">
        <f>TRIM(SUBSTITUTE(TEXT(G4766,"00000000"),".",""))</f>
        <v>45902700</v>
      </c>
      <c r="V4766" s="9" t="str">
        <f>IF(IFERROR(SEARCH("Último",K4766),0)&gt;0,"A","S")</f>
        <v>S</v>
      </c>
      <c r="W4766" s="2" t="b">
        <f>V4766=I4766</f>
        <v>1</v>
      </c>
      <c r="Y4766" s="2" t="str">
        <f>G4766&amp;" - "&amp;H4766</f>
        <v>4.5.90.27.00 - ENCARGOS PELA HONRA DE AVAIS, GARANTIAS, SEGUROS E SIMILARES</v>
      </c>
      <c r="Z4766" s="2" t="s">
        <v>549</v>
      </c>
    </row>
    <row r="4767" spans="2:26" x14ac:dyDescent="0.25">
      <c r="B4767" s="36" t="s">
        <v>227</v>
      </c>
      <c r="C4767" s="37" t="s">
        <v>229</v>
      </c>
      <c r="D4767" s="37" t="s">
        <v>136</v>
      </c>
      <c r="E4767" s="37" t="s">
        <v>152</v>
      </c>
      <c r="F4767" s="37" t="s">
        <v>173</v>
      </c>
      <c r="G4767" s="38" t="str">
        <f t="shared" si="633"/>
        <v>4.5.90.27.01</v>
      </c>
      <c r="H4767" s="23" t="s">
        <v>635</v>
      </c>
      <c r="I4767" s="38" t="str">
        <f t="shared" si="635"/>
        <v>A</v>
      </c>
      <c r="J4767" s="38">
        <f t="shared" si="634"/>
        <v>5</v>
      </c>
      <c r="K4767" s="39" t="s">
        <v>47</v>
      </c>
      <c r="L4767" s="38" t="s">
        <v>770</v>
      </c>
      <c r="M4767" s="38" t="s">
        <v>545</v>
      </c>
      <c r="N4767" s="59" t="s">
        <v>549</v>
      </c>
      <c r="O4767" s="62" t="s">
        <v>554</v>
      </c>
      <c r="T4767" s="6"/>
    </row>
    <row r="4768" spans="2:26" x14ac:dyDescent="0.25">
      <c r="B4768" s="36" t="s">
        <v>227</v>
      </c>
      <c r="C4768" s="37" t="s">
        <v>229</v>
      </c>
      <c r="D4768" s="37" t="s">
        <v>136</v>
      </c>
      <c r="E4768" s="37" t="s">
        <v>152</v>
      </c>
      <c r="F4768" s="37" t="s">
        <v>138</v>
      </c>
      <c r="G4768" s="38" t="str">
        <f t="shared" si="633"/>
        <v>4.5.90.27.02</v>
      </c>
      <c r="H4768" s="23" t="s">
        <v>636</v>
      </c>
      <c r="I4768" s="38" t="str">
        <f t="shared" si="635"/>
        <v>A</v>
      </c>
      <c r="J4768" s="38">
        <f t="shared" si="634"/>
        <v>5</v>
      </c>
      <c r="K4768" s="39" t="s">
        <v>47</v>
      </c>
      <c r="L4768" s="38" t="s">
        <v>770</v>
      </c>
      <c r="M4768" s="38" t="s">
        <v>545</v>
      </c>
      <c r="N4768" s="59" t="s">
        <v>549</v>
      </c>
      <c r="O4768" s="62" t="s">
        <v>554</v>
      </c>
      <c r="T4768" s="6"/>
    </row>
    <row r="4769" spans="2:26" x14ac:dyDescent="0.25">
      <c r="B4769" s="36" t="s">
        <v>227</v>
      </c>
      <c r="C4769" s="37" t="s">
        <v>229</v>
      </c>
      <c r="D4769" s="37" t="s">
        <v>136</v>
      </c>
      <c r="E4769" s="37" t="s">
        <v>152</v>
      </c>
      <c r="F4769" s="37" t="s">
        <v>139</v>
      </c>
      <c r="G4769" s="38" t="str">
        <f t="shared" si="633"/>
        <v>4.5.90.27.03</v>
      </c>
      <c r="H4769" s="23" t="s">
        <v>637</v>
      </c>
      <c r="I4769" s="38" t="str">
        <f t="shared" si="635"/>
        <v>A</v>
      </c>
      <c r="J4769" s="38">
        <f t="shared" si="634"/>
        <v>5</v>
      </c>
      <c r="K4769" s="39" t="s">
        <v>47</v>
      </c>
      <c r="L4769" s="38" t="s">
        <v>770</v>
      </c>
      <c r="M4769" s="38" t="s">
        <v>545</v>
      </c>
      <c r="N4769" s="59" t="s">
        <v>549</v>
      </c>
      <c r="O4769" s="62" t="s">
        <v>554</v>
      </c>
      <c r="T4769" s="6"/>
    </row>
    <row r="4770" spans="2:26" x14ac:dyDescent="0.25">
      <c r="B4770" s="36" t="s">
        <v>227</v>
      </c>
      <c r="C4770" s="37" t="s">
        <v>229</v>
      </c>
      <c r="D4770" s="37" t="s">
        <v>136</v>
      </c>
      <c r="E4770" s="37" t="s">
        <v>152</v>
      </c>
      <c r="F4770" s="37" t="s">
        <v>191</v>
      </c>
      <c r="G4770" s="38" t="str">
        <f t="shared" si="633"/>
        <v>4.5.90.27.99</v>
      </c>
      <c r="H4770" s="23" t="s">
        <v>638</v>
      </c>
      <c r="I4770" s="38" t="str">
        <f t="shared" si="635"/>
        <v>A</v>
      </c>
      <c r="J4770" s="38">
        <f t="shared" si="634"/>
        <v>5</v>
      </c>
      <c r="K4770" s="39" t="s">
        <v>47</v>
      </c>
      <c r="L4770" s="38" t="s">
        <v>770</v>
      </c>
      <c r="M4770" s="38" t="s">
        <v>545</v>
      </c>
      <c r="N4770" s="59" t="s">
        <v>549</v>
      </c>
      <c r="O4770" s="62" t="s">
        <v>554</v>
      </c>
      <c r="T4770" s="6"/>
    </row>
    <row r="4771" spans="2:26" x14ac:dyDescent="0.25">
      <c r="B4771" s="30" t="s">
        <v>227</v>
      </c>
      <c r="C4771" s="31" t="s">
        <v>229</v>
      </c>
      <c r="D4771" s="31" t="s">
        <v>136</v>
      </c>
      <c r="E4771" s="31" t="s">
        <v>159</v>
      </c>
      <c r="F4771" s="31" t="s">
        <v>186</v>
      </c>
      <c r="G4771" s="32" t="str">
        <f t="shared" si="633"/>
        <v>4.5.90.29.00</v>
      </c>
      <c r="H4771" s="70" t="s">
        <v>488</v>
      </c>
      <c r="I4771" s="34" t="str">
        <f t="shared" si="635"/>
        <v>S</v>
      </c>
      <c r="J4771" s="32">
        <f t="shared" si="634"/>
        <v>4</v>
      </c>
      <c r="K4771" s="35" t="s">
        <v>46</v>
      </c>
      <c r="L4771" s="32" t="s">
        <v>770</v>
      </c>
      <c r="M4771" s="32" t="s">
        <v>545</v>
      </c>
      <c r="N4771" s="59" t="s">
        <v>549</v>
      </c>
      <c r="O4771" s="61" t="s">
        <v>554</v>
      </c>
      <c r="Q4771" s="2" t="str">
        <f>B4771&amp;"."&amp;C4771&amp;"."&amp;D4771&amp;"."&amp;E4771&amp;"."&amp;F4771</f>
        <v>4.5.90.29.00</v>
      </c>
      <c r="R4771" s="2" t="str">
        <f>SUBSTITUTE(Q4771,".","")</f>
        <v>45902900</v>
      </c>
      <c r="S4771" s="2" t="b">
        <f>R4771=T4771</f>
        <v>1</v>
      </c>
      <c r="T4771" s="6" t="str">
        <f>TRIM(SUBSTITUTE(TEXT(G4771,"00000000"),".",""))</f>
        <v>45902900</v>
      </c>
      <c r="V4771" s="9" t="str">
        <f>IF(IFERROR(SEARCH("Último",K4771),0)&gt;0,"A","S")</f>
        <v>S</v>
      </c>
      <c r="W4771" s="2" t="b">
        <f>V4771=I4771</f>
        <v>1</v>
      </c>
      <c r="Y4771" s="2" t="str">
        <f>G4771&amp;" - "&amp;H4771</f>
        <v>4.5.90.29.00 - DISTRIBUIÇÃO DE RESULTADO DE EMPRESAS ESTATAIS DEPENDENTES</v>
      </c>
      <c r="Z4771" s="2" t="s">
        <v>549</v>
      </c>
    </row>
    <row r="4772" spans="2:26" x14ac:dyDescent="0.25">
      <c r="B4772" s="36" t="s">
        <v>227</v>
      </c>
      <c r="C4772" s="37" t="s">
        <v>229</v>
      </c>
      <c r="D4772" s="37" t="s">
        <v>136</v>
      </c>
      <c r="E4772" s="37" t="s">
        <v>159</v>
      </c>
      <c r="F4772" s="37" t="s">
        <v>173</v>
      </c>
      <c r="G4772" s="38" t="str">
        <f t="shared" si="633"/>
        <v>4.5.90.29.01</v>
      </c>
      <c r="H4772" s="27" t="s">
        <v>488</v>
      </c>
      <c r="I4772" s="38" t="str">
        <f t="shared" si="635"/>
        <v>A</v>
      </c>
      <c r="J4772" s="38">
        <f t="shared" si="634"/>
        <v>5</v>
      </c>
      <c r="K4772" s="39" t="s">
        <v>47</v>
      </c>
      <c r="L4772" s="38" t="s">
        <v>770</v>
      </c>
      <c r="M4772" s="38" t="s">
        <v>545</v>
      </c>
      <c r="N4772" s="59" t="s">
        <v>549</v>
      </c>
      <c r="O4772" s="62" t="s">
        <v>554</v>
      </c>
      <c r="T4772" s="6"/>
    </row>
    <row r="4773" spans="2:26" x14ac:dyDescent="0.25">
      <c r="B4773" s="30" t="s">
        <v>227</v>
      </c>
      <c r="C4773" s="31" t="s">
        <v>229</v>
      </c>
      <c r="D4773" s="31" t="s">
        <v>136</v>
      </c>
      <c r="E4773" s="31" t="s">
        <v>199</v>
      </c>
      <c r="F4773" s="31" t="s">
        <v>186</v>
      </c>
      <c r="G4773" s="32" t="str">
        <f t="shared" si="633"/>
        <v>4.5.90.61.00</v>
      </c>
      <c r="H4773" s="41" t="s">
        <v>121</v>
      </c>
      <c r="I4773" s="34" t="str">
        <f t="shared" si="635"/>
        <v>S</v>
      </c>
      <c r="J4773" s="32">
        <f t="shared" si="634"/>
        <v>4</v>
      </c>
      <c r="K4773" s="35" t="s">
        <v>46</v>
      </c>
      <c r="L4773" s="32" t="s">
        <v>770</v>
      </c>
      <c r="M4773" s="32" t="s">
        <v>544</v>
      </c>
      <c r="N4773" s="59" t="s">
        <v>549</v>
      </c>
      <c r="O4773" s="61" t="s">
        <v>554</v>
      </c>
      <c r="T4773" s="6"/>
    </row>
    <row r="4774" spans="2:26" x14ac:dyDescent="0.25">
      <c r="B4774" s="36" t="s">
        <v>227</v>
      </c>
      <c r="C4774" s="37" t="s">
        <v>229</v>
      </c>
      <c r="D4774" s="37" t="s">
        <v>136</v>
      </c>
      <c r="E4774" s="37" t="s">
        <v>199</v>
      </c>
      <c r="F4774" s="37" t="s">
        <v>173</v>
      </c>
      <c r="G4774" s="38" t="str">
        <f t="shared" si="633"/>
        <v>4.5.90.61.01</v>
      </c>
      <c r="H4774" s="23" t="s">
        <v>723</v>
      </c>
      <c r="I4774" s="38" t="str">
        <f t="shared" si="635"/>
        <v>A</v>
      </c>
      <c r="J4774" s="38">
        <f t="shared" si="634"/>
        <v>5</v>
      </c>
      <c r="K4774" s="39" t="s">
        <v>47</v>
      </c>
      <c r="L4774" s="38" t="s">
        <v>770</v>
      </c>
      <c r="M4774" s="38" t="s">
        <v>545</v>
      </c>
      <c r="N4774" s="59" t="s">
        <v>549</v>
      </c>
      <c r="O4774" s="62" t="s">
        <v>554</v>
      </c>
      <c r="T4774" s="6"/>
    </row>
    <row r="4775" spans="2:26" x14ac:dyDescent="0.25">
      <c r="B4775" s="36" t="s">
        <v>227</v>
      </c>
      <c r="C4775" s="37" t="s">
        <v>229</v>
      </c>
      <c r="D4775" s="37" t="s">
        <v>136</v>
      </c>
      <c r="E4775" s="37" t="s">
        <v>199</v>
      </c>
      <c r="F4775" s="37" t="s">
        <v>138</v>
      </c>
      <c r="G4775" s="38" t="str">
        <f t="shared" si="633"/>
        <v>4.5.90.61.02</v>
      </c>
      <c r="H4775" s="23" t="s">
        <v>729</v>
      </c>
      <c r="I4775" s="38" t="str">
        <f t="shared" si="635"/>
        <v>A</v>
      </c>
      <c r="J4775" s="38">
        <f t="shared" si="634"/>
        <v>5</v>
      </c>
      <c r="K4775" s="39" t="s">
        <v>47</v>
      </c>
      <c r="L4775" s="38" t="s">
        <v>770</v>
      </c>
      <c r="M4775" s="38" t="s">
        <v>545</v>
      </c>
      <c r="N4775" s="59" t="s">
        <v>549</v>
      </c>
      <c r="O4775" s="62" t="s">
        <v>554</v>
      </c>
      <c r="T4775" s="6"/>
    </row>
    <row r="4776" spans="2:26" x14ac:dyDescent="0.25">
      <c r="B4776" s="36" t="s">
        <v>227</v>
      </c>
      <c r="C4776" s="37" t="s">
        <v>229</v>
      </c>
      <c r="D4776" s="37" t="s">
        <v>136</v>
      </c>
      <c r="E4776" s="37" t="s">
        <v>199</v>
      </c>
      <c r="F4776" s="37" t="s">
        <v>139</v>
      </c>
      <c r="G4776" s="38" t="str">
        <f t="shared" si="633"/>
        <v>4.5.90.61.03</v>
      </c>
      <c r="H4776" s="23" t="s">
        <v>724</v>
      </c>
      <c r="I4776" s="38" t="str">
        <f t="shared" si="635"/>
        <v>A</v>
      </c>
      <c r="J4776" s="38">
        <f t="shared" si="634"/>
        <v>5</v>
      </c>
      <c r="K4776" s="39" t="s">
        <v>47</v>
      </c>
      <c r="L4776" s="38" t="s">
        <v>770</v>
      </c>
      <c r="M4776" s="38" t="s">
        <v>545</v>
      </c>
      <c r="N4776" s="59" t="s">
        <v>549</v>
      </c>
      <c r="O4776" s="62" t="s">
        <v>554</v>
      </c>
      <c r="T4776" s="6"/>
    </row>
    <row r="4777" spans="2:26" x14ac:dyDescent="0.25">
      <c r="B4777" s="36" t="s">
        <v>227</v>
      </c>
      <c r="C4777" s="37" t="s">
        <v>229</v>
      </c>
      <c r="D4777" s="37" t="s">
        <v>136</v>
      </c>
      <c r="E4777" s="37" t="s">
        <v>199</v>
      </c>
      <c r="F4777" s="37" t="s">
        <v>140</v>
      </c>
      <c r="G4777" s="38" t="str">
        <f t="shared" si="633"/>
        <v>4.5.90.61.04</v>
      </c>
      <c r="H4777" s="23" t="s">
        <v>799</v>
      </c>
      <c r="I4777" s="38" t="str">
        <f t="shared" si="635"/>
        <v>A</v>
      </c>
      <c r="J4777" s="38">
        <f t="shared" si="634"/>
        <v>5</v>
      </c>
      <c r="K4777" s="39" t="s">
        <v>47</v>
      </c>
      <c r="L4777" s="38" t="s">
        <v>770</v>
      </c>
      <c r="M4777" s="38" t="s">
        <v>545</v>
      </c>
      <c r="N4777" s="59" t="s">
        <v>549</v>
      </c>
      <c r="O4777" s="62" t="s">
        <v>554</v>
      </c>
      <c r="T4777" s="6"/>
    </row>
    <row r="4778" spans="2:26" x14ac:dyDescent="0.25">
      <c r="B4778" s="36" t="s">
        <v>227</v>
      </c>
      <c r="C4778" s="37" t="s">
        <v>229</v>
      </c>
      <c r="D4778" s="37" t="s">
        <v>136</v>
      </c>
      <c r="E4778" s="37" t="s">
        <v>199</v>
      </c>
      <c r="F4778" s="37" t="s">
        <v>142</v>
      </c>
      <c r="G4778" s="38" t="str">
        <f t="shared" si="633"/>
        <v>4.5.90.61.06</v>
      </c>
      <c r="H4778" s="23" t="s">
        <v>725</v>
      </c>
      <c r="I4778" s="38" t="str">
        <f t="shared" si="635"/>
        <v>A</v>
      </c>
      <c r="J4778" s="38">
        <f t="shared" si="634"/>
        <v>5</v>
      </c>
      <c r="K4778" s="39" t="s">
        <v>47</v>
      </c>
      <c r="L4778" s="38" t="s">
        <v>770</v>
      </c>
      <c r="M4778" s="38" t="s">
        <v>545</v>
      </c>
      <c r="N4778" s="59" t="s">
        <v>549</v>
      </c>
      <c r="O4778" s="62" t="s">
        <v>554</v>
      </c>
      <c r="T4778" s="6"/>
    </row>
    <row r="4779" spans="2:26" x14ac:dyDescent="0.25">
      <c r="B4779" s="36" t="s">
        <v>227</v>
      </c>
      <c r="C4779" s="37" t="s">
        <v>229</v>
      </c>
      <c r="D4779" s="37" t="s">
        <v>136</v>
      </c>
      <c r="E4779" s="37" t="s">
        <v>199</v>
      </c>
      <c r="F4779" s="37" t="s">
        <v>143</v>
      </c>
      <c r="G4779" s="38" t="str">
        <f t="shared" si="633"/>
        <v>4.5.90.61.07</v>
      </c>
      <c r="H4779" s="23" t="s">
        <v>726</v>
      </c>
      <c r="I4779" s="38" t="str">
        <f t="shared" si="635"/>
        <v>A</v>
      </c>
      <c r="J4779" s="38">
        <f t="shared" si="634"/>
        <v>5</v>
      </c>
      <c r="K4779" s="39" t="s">
        <v>47</v>
      </c>
      <c r="L4779" s="38" t="s">
        <v>770</v>
      </c>
      <c r="M4779" s="38" t="s">
        <v>545</v>
      </c>
      <c r="N4779" s="59" t="s">
        <v>549</v>
      </c>
      <c r="O4779" s="62" t="s">
        <v>554</v>
      </c>
      <c r="T4779" s="6"/>
    </row>
    <row r="4780" spans="2:26" x14ac:dyDescent="0.25">
      <c r="B4780" s="36" t="s">
        <v>227</v>
      </c>
      <c r="C4780" s="37" t="s">
        <v>229</v>
      </c>
      <c r="D4780" s="37" t="s">
        <v>136</v>
      </c>
      <c r="E4780" s="37" t="s">
        <v>199</v>
      </c>
      <c r="F4780" s="37" t="s">
        <v>144</v>
      </c>
      <c r="G4780" s="38" t="str">
        <f t="shared" si="633"/>
        <v>4.5.90.61.08</v>
      </c>
      <c r="H4780" s="23" t="s">
        <v>727</v>
      </c>
      <c r="I4780" s="38" t="str">
        <f t="shared" si="635"/>
        <v>A</v>
      </c>
      <c r="J4780" s="38">
        <f t="shared" si="634"/>
        <v>5</v>
      </c>
      <c r="K4780" s="39" t="s">
        <v>47</v>
      </c>
      <c r="L4780" s="38" t="s">
        <v>770</v>
      </c>
      <c r="M4780" s="38" t="s">
        <v>545</v>
      </c>
      <c r="N4780" s="59" t="s">
        <v>549</v>
      </c>
      <c r="O4780" s="62" t="s">
        <v>554</v>
      </c>
      <c r="T4780" s="6"/>
    </row>
    <row r="4781" spans="2:26" x14ac:dyDescent="0.25">
      <c r="B4781" s="36" t="s">
        <v>227</v>
      </c>
      <c r="C4781" s="37" t="s">
        <v>229</v>
      </c>
      <c r="D4781" s="37" t="s">
        <v>136</v>
      </c>
      <c r="E4781" s="37" t="s">
        <v>199</v>
      </c>
      <c r="F4781" s="37" t="s">
        <v>185</v>
      </c>
      <c r="G4781" s="38" t="str">
        <f t="shared" si="633"/>
        <v>4.5.90.61.92</v>
      </c>
      <c r="H4781" s="23" t="s">
        <v>730</v>
      </c>
      <c r="I4781" s="38" t="str">
        <f t="shared" si="635"/>
        <v>A</v>
      </c>
      <c r="J4781" s="38">
        <f t="shared" si="634"/>
        <v>5</v>
      </c>
      <c r="K4781" s="39" t="s">
        <v>47</v>
      </c>
      <c r="L4781" s="38" t="s">
        <v>770</v>
      </c>
      <c r="M4781" s="38" t="s">
        <v>545</v>
      </c>
      <c r="N4781" s="59" t="s">
        <v>549</v>
      </c>
      <c r="O4781" s="62" t="s">
        <v>554</v>
      </c>
      <c r="T4781" s="6"/>
    </row>
    <row r="4782" spans="2:26" x14ac:dyDescent="0.25">
      <c r="B4782" s="36" t="s">
        <v>227</v>
      </c>
      <c r="C4782" s="37" t="s">
        <v>229</v>
      </c>
      <c r="D4782" s="37" t="s">
        <v>136</v>
      </c>
      <c r="E4782" s="37" t="s">
        <v>199</v>
      </c>
      <c r="F4782" s="37" t="s">
        <v>191</v>
      </c>
      <c r="G4782" s="38" t="str">
        <f t="shared" si="633"/>
        <v>4.5.90.61.99</v>
      </c>
      <c r="H4782" s="23" t="s">
        <v>728</v>
      </c>
      <c r="I4782" s="38" t="str">
        <f t="shared" si="635"/>
        <v>A</v>
      </c>
      <c r="J4782" s="38">
        <f t="shared" si="634"/>
        <v>5</v>
      </c>
      <c r="K4782" s="39" t="s">
        <v>47</v>
      </c>
      <c r="L4782" s="38" t="s">
        <v>770</v>
      </c>
      <c r="M4782" s="38" t="s">
        <v>545</v>
      </c>
      <c r="N4782" s="59" t="s">
        <v>549</v>
      </c>
      <c r="O4782" s="62" t="s">
        <v>554</v>
      </c>
      <c r="T4782" s="6"/>
    </row>
    <row r="4783" spans="2:26" x14ac:dyDescent="0.25">
      <c r="B4783" s="30" t="s">
        <v>227</v>
      </c>
      <c r="C4783" s="31" t="s">
        <v>229</v>
      </c>
      <c r="D4783" s="31" t="s">
        <v>136</v>
      </c>
      <c r="E4783" s="31" t="s">
        <v>200</v>
      </c>
      <c r="F4783" s="31" t="s">
        <v>186</v>
      </c>
      <c r="G4783" s="32" t="str">
        <f t="shared" si="633"/>
        <v>4.5.90.62.00</v>
      </c>
      <c r="H4783" s="41" t="s">
        <v>124</v>
      </c>
      <c r="I4783" s="34" t="str">
        <f t="shared" si="635"/>
        <v>S</v>
      </c>
      <c r="J4783" s="32">
        <f t="shared" si="634"/>
        <v>4</v>
      </c>
      <c r="K4783" s="35" t="s">
        <v>46</v>
      </c>
      <c r="L4783" s="32" t="s">
        <v>770</v>
      </c>
      <c r="M4783" s="32" t="s">
        <v>544</v>
      </c>
      <c r="N4783" s="59" t="s">
        <v>549</v>
      </c>
      <c r="O4783" s="61" t="s">
        <v>554</v>
      </c>
      <c r="T4783" s="6"/>
    </row>
    <row r="4784" spans="2:26" x14ac:dyDescent="0.25">
      <c r="B4784" s="36" t="s">
        <v>227</v>
      </c>
      <c r="C4784" s="37" t="s">
        <v>229</v>
      </c>
      <c r="D4784" s="37" t="s">
        <v>136</v>
      </c>
      <c r="E4784" s="37" t="s">
        <v>200</v>
      </c>
      <c r="F4784" s="37" t="s">
        <v>173</v>
      </c>
      <c r="G4784" s="38" t="str">
        <f t="shared" si="633"/>
        <v>4.5.90.62.01</v>
      </c>
      <c r="H4784" s="23" t="s">
        <v>740</v>
      </c>
      <c r="I4784" s="38" t="str">
        <f t="shared" si="635"/>
        <v>A</v>
      </c>
      <c r="J4784" s="38">
        <f t="shared" si="634"/>
        <v>5</v>
      </c>
      <c r="K4784" s="39" t="s">
        <v>47</v>
      </c>
      <c r="L4784" s="38" t="s">
        <v>770</v>
      </c>
      <c r="M4784" s="38" t="s">
        <v>545</v>
      </c>
      <c r="N4784" s="59" t="s">
        <v>549</v>
      </c>
      <c r="O4784" s="62" t="s">
        <v>554</v>
      </c>
      <c r="Q4784" s="2" t="str">
        <f>B4784&amp;"."&amp;C4784&amp;"."&amp;D4784&amp;"."&amp;E4784&amp;"."&amp;F4784</f>
        <v>4.5.90.62.01</v>
      </c>
      <c r="R4784" s="2" t="str">
        <f>SUBSTITUTE(Q4784,".","")</f>
        <v>45906201</v>
      </c>
      <c r="S4784" s="2" t="b">
        <f>R4784=T4784</f>
        <v>1</v>
      </c>
      <c r="T4784" s="6" t="str">
        <f>TRIM(SUBSTITUTE(TEXT(G4784,"00000000"),".",""))</f>
        <v>45906201</v>
      </c>
      <c r="V4784" s="9" t="str">
        <f>IF(IFERROR(SEARCH("Último",K4784),0)&gt;0,"A","S")</f>
        <v>A</v>
      </c>
      <c r="W4784" s="2" t="b">
        <f>V4784=I4784</f>
        <v>1</v>
      </c>
      <c r="Y4784" s="2" t="str">
        <f>G4784&amp;" - "&amp;H4784</f>
        <v>4.5.90.62.01 - BENS PARA FORMAÇÃO DE ESTOQUE DE VENDA OU REVENDA FUTURA</v>
      </c>
      <c r="Z4784" s="2" t="s">
        <v>549</v>
      </c>
    </row>
    <row r="4785" spans="2:26" x14ac:dyDescent="0.25">
      <c r="B4785" s="36" t="s">
        <v>227</v>
      </c>
      <c r="C4785" s="37" t="s">
        <v>229</v>
      </c>
      <c r="D4785" s="37" t="s">
        <v>136</v>
      </c>
      <c r="E4785" s="37" t="s">
        <v>200</v>
      </c>
      <c r="F4785" s="37" t="s">
        <v>191</v>
      </c>
      <c r="G4785" s="38" t="str">
        <f t="shared" si="633"/>
        <v>4.5.90.62.99</v>
      </c>
      <c r="H4785" s="23" t="s">
        <v>741</v>
      </c>
      <c r="I4785" s="38" t="str">
        <f t="shared" si="635"/>
        <v>A</v>
      </c>
      <c r="J4785" s="38">
        <f t="shared" si="634"/>
        <v>5</v>
      </c>
      <c r="K4785" s="39" t="s">
        <v>47</v>
      </c>
      <c r="L4785" s="38" t="s">
        <v>770</v>
      </c>
      <c r="M4785" s="38" t="s">
        <v>545</v>
      </c>
      <c r="N4785" s="59" t="s">
        <v>549</v>
      </c>
      <c r="O4785" s="62" t="s">
        <v>554</v>
      </c>
      <c r="Q4785" s="2" t="str">
        <f>B4785&amp;"."&amp;C4785&amp;"."&amp;D4785&amp;"."&amp;E4785&amp;"."&amp;F4785</f>
        <v>4.5.90.62.99</v>
      </c>
      <c r="R4785" s="2" t="str">
        <f>SUBSTITUTE(Q4785,".","")</f>
        <v>45906299</v>
      </c>
      <c r="S4785" s="2" t="b">
        <f>R4785=T4785</f>
        <v>1</v>
      </c>
      <c r="T4785" s="6" t="str">
        <f>TRIM(SUBSTITUTE(TEXT(G4785,"00000000"),".",""))</f>
        <v>45906299</v>
      </c>
      <c r="V4785" s="9" t="str">
        <f>IF(IFERROR(SEARCH("Último",K4785),0)&gt;0,"A","S")</f>
        <v>A</v>
      </c>
      <c r="W4785" s="2" t="b">
        <f>V4785=I4785</f>
        <v>1</v>
      </c>
      <c r="Y4785" s="2" t="str">
        <f>G4785&amp;" - "&amp;H4785</f>
        <v>4.5.90.62.99 - OUTRAS AQUISIÇÕES DE BENS PARA REVENDA</v>
      </c>
      <c r="Z4785" s="2" t="s">
        <v>549</v>
      </c>
    </row>
    <row r="4786" spans="2:26" x14ac:dyDescent="0.25">
      <c r="B4786" s="30" t="s">
        <v>227</v>
      </c>
      <c r="C4786" s="31" t="s">
        <v>229</v>
      </c>
      <c r="D4786" s="31" t="s">
        <v>136</v>
      </c>
      <c r="E4786" s="31" t="s">
        <v>201</v>
      </c>
      <c r="F4786" s="31" t="s">
        <v>186</v>
      </c>
      <c r="G4786" s="32" t="str">
        <f t="shared" si="633"/>
        <v>4.5.90.63.00</v>
      </c>
      <c r="H4786" s="41" t="s">
        <v>125</v>
      </c>
      <c r="I4786" s="34" t="str">
        <f t="shared" si="635"/>
        <v>S</v>
      </c>
      <c r="J4786" s="32">
        <f t="shared" si="634"/>
        <v>4</v>
      </c>
      <c r="K4786" s="35" t="s">
        <v>46</v>
      </c>
      <c r="L4786" s="32" t="s">
        <v>770</v>
      </c>
      <c r="M4786" s="32" t="s">
        <v>544</v>
      </c>
      <c r="N4786" s="59" t="s">
        <v>549</v>
      </c>
      <c r="O4786" s="61" t="s">
        <v>554</v>
      </c>
      <c r="Q4786" s="2" t="str">
        <f>B4786&amp;"."&amp;C4786&amp;"."&amp;D4786&amp;"."&amp;E4786&amp;"."&amp;F4786</f>
        <v>4.5.90.63.00</v>
      </c>
      <c r="R4786" s="2" t="str">
        <f>SUBSTITUTE(Q4786,".","")</f>
        <v>45906300</v>
      </c>
      <c r="S4786" s="2" t="b">
        <f>R4786=T4786</f>
        <v>1</v>
      </c>
      <c r="T4786" s="6" t="str">
        <f>TRIM(SUBSTITUTE(TEXT(G4786,"00000000"),".",""))</f>
        <v>45906300</v>
      </c>
      <c r="V4786" s="9" t="str">
        <f>IF(IFERROR(SEARCH("Último",K4786),0)&gt;0,"A","S")</f>
        <v>S</v>
      </c>
      <c r="W4786" s="2" t="b">
        <f>V4786=I4786</f>
        <v>1</v>
      </c>
      <c r="Y4786" s="2" t="str">
        <f>G4786&amp;" - "&amp;H4786</f>
        <v>4.5.90.63.00 - AQUISIÇÃO DE TÍTULOS DE CRÉDITO</v>
      </c>
      <c r="Z4786" s="2" t="s">
        <v>549</v>
      </c>
    </row>
    <row r="4787" spans="2:26" x14ac:dyDescent="0.25">
      <c r="B4787" s="36" t="s">
        <v>227</v>
      </c>
      <c r="C4787" s="37" t="s">
        <v>229</v>
      </c>
      <c r="D4787" s="37" t="s">
        <v>136</v>
      </c>
      <c r="E4787" s="37" t="s">
        <v>201</v>
      </c>
      <c r="F4787" s="37" t="s">
        <v>173</v>
      </c>
      <c r="G4787" s="38" t="str">
        <f t="shared" si="633"/>
        <v>4.5.90.63.01</v>
      </c>
      <c r="H4787" s="23" t="s">
        <v>742</v>
      </c>
      <c r="I4787" s="38" t="str">
        <f t="shared" si="635"/>
        <v>A</v>
      </c>
      <c r="J4787" s="38">
        <f t="shared" si="634"/>
        <v>5</v>
      </c>
      <c r="K4787" s="39" t="s">
        <v>47</v>
      </c>
      <c r="L4787" s="38" t="s">
        <v>770</v>
      </c>
      <c r="M4787" s="38" t="s">
        <v>545</v>
      </c>
      <c r="N4787" s="59" t="s">
        <v>549</v>
      </c>
      <c r="O4787" s="62" t="s">
        <v>554</v>
      </c>
      <c r="T4787" s="6"/>
    </row>
    <row r="4788" spans="2:26" x14ac:dyDescent="0.25">
      <c r="B4788" s="36" t="s">
        <v>227</v>
      </c>
      <c r="C4788" s="37" t="s">
        <v>229</v>
      </c>
      <c r="D4788" s="37" t="s">
        <v>136</v>
      </c>
      <c r="E4788" s="37" t="s">
        <v>201</v>
      </c>
      <c r="F4788" s="37" t="s">
        <v>191</v>
      </c>
      <c r="G4788" s="38" t="str">
        <f t="shared" si="633"/>
        <v>4.5.90.63.99</v>
      </c>
      <c r="H4788" s="23" t="s">
        <v>743</v>
      </c>
      <c r="I4788" s="38" t="str">
        <f t="shared" si="635"/>
        <v>A</v>
      </c>
      <c r="J4788" s="38">
        <f t="shared" si="634"/>
        <v>5</v>
      </c>
      <c r="K4788" s="39" t="s">
        <v>47</v>
      </c>
      <c r="L4788" s="38" t="s">
        <v>770</v>
      </c>
      <c r="M4788" s="38" t="s">
        <v>545</v>
      </c>
      <c r="N4788" s="59" t="s">
        <v>549</v>
      </c>
      <c r="O4788" s="62" t="s">
        <v>554</v>
      </c>
      <c r="T4788" s="6"/>
    </row>
    <row r="4789" spans="2:26" x14ac:dyDescent="0.25">
      <c r="B4789" s="30" t="s">
        <v>227</v>
      </c>
      <c r="C4789" s="31" t="s">
        <v>229</v>
      </c>
      <c r="D4789" s="31" t="s">
        <v>136</v>
      </c>
      <c r="E4789" s="31" t="s">
        <v>202</v>
      </c>
      <c r="F4789" s="31" t="s">
        <v>186</v>
      </c>
      <c r="G4789" s="32" t="str">
        <f t="shared" si="633"/>
        <v>4.5.90.64.00</v>
      </c>
      <c r="H4789" s="41" t="s">
        <v>126</v>
      </c>
      <c r="I4789" s="34" t="str">
        <f t="shared" si="635"/>
        <v>S</v>
      </c>
      <c r="J4789" s="32">
        <f t="shared" si="634"/>
        <v>4</v>
      </c>
      <c r="K4789" s="35" t="s">
        <v>46</v>
      </c>
      <c r="L4789" s="32" t="s">
        <v>770</v>
      </c>
      <c r="M4789" s="32" t="s">
        <v>544</v>
      </c>
      <c r="N4789" s="59" t="s">
        <v>549</v>
      </c>
      <c r="O4789" s="61" t="s">
        <v>554</v>
      </c>
      <c r="Q4789" s="2" t="str">
        <f>B4789&amp;"."&amp;C4789&amp;"."&amp;D4789&amp;"."&amp;E4789&amp;"."&amp;F4789</f>
        <v>4.5.90.64.00</v>
      </c>
      <c r="R4789" s="2" t="str">
        <f>SUBSTITUTE(Q4789,".","")</f>
        <v>45906400</v>
      </c>
      <c r="S4789" s="2" t="b">
        <f>R4789=T4789</f>
        <v>1</v>
      </c>
      <c r="T4789" s="6" t="str">
        <f>TRIM(SUBSTITUTE(TEXT(G4789,"00000000"),".",""))</f>
        <v>45906400</v>
      </c>
      <c r="V4789" s="9" t="str">
        <f>IF(IFERROR(SEARCH("Último",K4789),0)&gt;0,"A","S")</f>
        <v>S</v>
      </c>
      <c r="W4789" s="2" t="b">
        <f>V4789=I4789</f>
        <v>1</v>
      </c>
      <c r="Y4789" s="2" t="str">
        <f>G4789&amp;" - "&amp;H4789</f>
        <v>4.5.90.64.00 - AQUISIÇÃO DE TÍTULOS REPRESENTATIVOS DE CAPITAL JÁ INTEGRALIZADO</v>
      </c>
      <c r="Z4789" s="2" t="s">
        <v>549</v>
      </c>
    </row>
    <row r="4790" spans="2:26" ht="15" customHeight="1" x14ac:dyDescent="0.25">
      <c r="B4790" s="36" t="s">
        <v>227</v>
      </c>
      <c r="C4790" s="37" t="s">
        <v>229</v>
      </c>
      <c r="D4790" s="37" t="s">
        <v>136</v>
      </c>
      <c r="E4790" s="37" t="s">
        <v>202</v>
      </c>
      <c r="F4790" s="37" t="s">
        <v>173</v>
      </c>
      <c r="G4790" s="38" t="str">
        <f t="shared" si="633"/>
        <v>4.5.90.64.01</v>
      </c>
      <c r="H4790" s="23" t="s">
        <v>735</v>
      </c>
      <c r="I4790" s="38" t="str">
        <f t="shared" si="635"/>
        <v>A</v>
      </c>
      <c r="J4790" s="38">
        <f t="shared" si="634"/>
        <v>5</v>
      </c>
      <c r="K4790" s="39" t="s">
        <v>47</v>
      </c>
      <c r="L4790" s="38" t="s">
        <v>770</v>
      </c>
      <c r="M4790" s="38" t="s">
        <v>545</v>
      </c>
      <c r="N4790" s="59" t="s">
        <v>549</v>
      </c>
      <c r="O4790" s="62" t="s">
        <v>554</v>
      </c>
      <c r="T4790" s="6"/>
    </row>
    <row r="4791" spans="2:26" x14ac:dyDescent="0.25">
      <c r="B4791" s="36" t="s">
        <v>227</v>
      </c>
      <c r="C4791" s="37" t="s">
        <v>229</v>
      </c>
      <c r="D4791" s="37" t="s">
        <v>136</v>
      </c>
      <c r="E4791" s="37" t="s">
        <v>202</v>
      </c>
      <c r="F4791" s="37" t="s">
        <v>191</v>
      </c>
      <c r="G4791" s="38" t="str">
        <f t="shared" si="633"/>
        <v>4.5.90.64.99</v>
      </c>
      <c r="H4791" s="23" t="s">
        <v>736</v>
      </c>
      <c r="I4791" s="38" t="str">
        <f t="shared" si="635"/>
        <v>A</v>
      </c>
      <c r="J4791" s="38">
        <f t="shared" si="634"/>
        <v>5</v>
      </c>
      <c r="K4791" s="39" t="s">
        <v>47</v>
      </c>
      <c r="L4791" s="38" t="s">
        <v>770</v>
      </c>
      <c r="M4791" s="38" t="s">
        <v>545</v>
      </c>
      <c r="N4791" s="59" t="s">
        <v>549</v>
      </c>
      <c r="O4791" s="62" t="s">
        <v>554</v>
      </c>
      <c r="T4791" s="6"/>
    </row>
    <row r="4792" spans="2:26" x14ac:dyDescent="0.25">
      <c r="B4792" s="30" t="s">
        <v>227</v>
      </c>
      <c r="C4792" s="31" t="s">
        <v>229</v>
      </c>
      <c r="D4792" s="31" t="s">
        <v>136</v>
      </c>
      <c r="E4792" s="31" t="s">
        <v>203</v>
      </c>
      <c r="F4792" s="31" t="s">
        <v>186</v>
      </c>
      <c r="G4792" s="32" t="str">
        <f t="shared" si="633"/>
        <v>4.5.90.65.00</v>
      </c>
      <c r="H4792" s="41" t="s">
        <v>127</v>
      </c>
      <c r="I4792" s="34" t="str">
        <f t="shared" si="635"/>
        <v>S</v>
      </c>
      <c r="J4792" s="32">
        <f t="shared" si="634"/>
        <v>4</v>
      </c>
      <c r="K4792" s="35" t="s">
        <v>46</v>
      </c>
      <c r="L4792" s="32" t="s">
        <v>770</v>
      </c>
      <c r="M4792" s="32" t="s">
        <v>544</v>
      </c>
      <c r="N4792" s="59" t="s">
        <v>549</v>
      </c>
      <c r="O4792" s="61" t="s">
        <v>554</v>
      </c>
      <c r="Q4792" s="2" t="str">
        <f>B4792&amp;"."&amp;C4792&amp;"."&amp;D4792&amp;"."&amp;E4792&amp;"."&amp;F4792</f>
        <v>4.5.90.65.00</v>
      </c>
      <c r="R4792" s="2" t="str">
        <f>SUBSTITUTE(Q4792,".","")</f>
        <v>45906500</v>
      </c>
      <c r="S4792" s="2" t="b">
        <f>R4792=T4792</f>
        <v>1</v>
      </c>
      <c r="T4792" s="6" t="str">
        <f>TRIM(SUBSTITUTE(TEXT(G4792,"00000000"),".",""))</f>
        <v>45906500</v>
      </c>
      <c r="V4792" s="9" t="str">
        <f>IF(IFERROR(SEARCH("Último",K4792),0)&gt;0,"A","S")</f>
        <v>S</v>
      </c>
      <c r="W4792" s="2" t="b">
        <f>V4792=I4792</f>
        <v>1</v>
      </c>
      <c r="Y4792" s="2" t="str">
        <f>G4792&amp;" - "&amp;H4792</f>
        <v>4.5.90.65.00 - CONSTITUIÇÃO OU AUMENTO DE CAPITAL DE EMPRESAS</v>
      </c>
      <c r="Z4792" s="2" t="s">
        <v>549</v>
      </c>
    </row>
    <row r="4793" spans="2:26" x14ac:dyDescent="0.25">
      <c r="B4793" s="36" t="s">
        <v>227</v>
      </c>
      <c r="C4793" s="37" t="s">
        <v>229</v>
      </c>
      <c r="D4793" s="37" t="s">
        <v>136</v>
      </c>
      <c r="E4793" s="37" t="s">
        <v>203</v>
      </c>
      <c r="F4793" s="37" t="s">
        <v>173</v>
      </c>
      <c r="G4793" s="38" t="str">
        <f t="shared" si="633"/>
        <v>4.5.90.65.01</v>
      </c>
      <c r="H4793" s="23" t="s">
        <v>731</v>
      </c>
      <c r="I4793" s="38" t="str">
        <f t="shared" si="635"/>
        <v>A</v>
      </c>
      <c r="J4793" s="38">
        <f t="shared" si="634"/>
        <v>5</v>
      </c>
      <c r="K4793" s="39" t="s">
        <v>47</v>
      </c>
      <c r="L4793" s="38" t="s">
        <v>770</v>
      </c>
      <c r="M4793" s="38" t="s">
        <v>545</v>
      </c>
      <c r="N4793" s="59" t="s">
        <v>549</v>
      </c>
      <c r="O4793" s="62" t="s">
        <v>554</v>
      </c>
      <c r="T4793" s="6"/>
    </row>
    <row r="4794" spans="2:26" x14ac:dyDescent="0.25">
      <c r="B4794" s="36" t="s">
        <v>227</v>
      </c>
      <c r="C4794" s="37" t="s">
        <v>229</v>
      </c>
      <c r="D4794" s="37" t="s">
        <v>136</v>
      </c>
      <c r="E4794" s="37" t="s">
        <v>203</v>
      </c>
      <c r="F4794" s="37" t="s">
        <v>138</v>
      </c>
      <c r="G4794" s="38" t="str">
        <f t="shared" si="633"/>
        <v>4.5.90.65.02</v>
      </c>
      <c r="H4794" s="23" t="s">
        <v>732</v>
      </c>
      <c r="I4794" s="38" t="str">
        <f t="shared" si="635"/>
        <v>A</v>
      </c>
      <c r="J4794" s="38">
        <f t="shared" si="634"/>
        <v>5</v>
      </c>
      <c r="K4794" s="28" t="s">
        <v>47</v>
      </c>
      <c r="L4794" s="38" t="s">
        <v>770</v>
      </c>
      <c r="M4794" s="38" t="s">
        <v>545</v>
      </c>
      <c r="N4794" s="59" t="s">
        <v>549</v>
      </c>
      <c r="O4794" s="62" t="s">
        <v>554</v>
      </c>
      <c r="T4794" s="6"/>
    </row>
    <row r="4795" spans="2:26" x14ac:dyDescent="0.25">
      <c r="B4795" s="36" t="s">
        <v>227</v>
      </c>
      <c r="C4795" s="37" t="s">
        <v>229</v>
      </c>
      <c r="D4795" s="37" t="s">
        <v>136</v>
      </c>
      <c r="E4795" s="37" t="s">
        <v>203</v>
      </c>
      <c r="F4795" s="37" t="s">
        <v>191</v>
      </c>
      <c r="G4795" s="38" t="str">
        <f t="shared" si="633"/>
        <v>4.5.90.65.99</v>
      </c>
      <c r="H4795" s="23" t="s">
        <v>733</v>
      </c>
      <c r="I4795" s="38" t="str">
        <f t="shared" si="635"/>
        <v>A</v>
      </c>
      <c r="J4795" s="38">
        <f t="shared" si="634"/>
        <v>5</v>
      </c>
      <c r="K4795" s="28" t="s">
        <v>47</v>
      </c>
      <c r="L4795" s="38" t="s">
        <v>770</v>
      </c>
      <c r="M4795" s="38" t="s">
        <v>545</v>
      </c>
      <c r="N4795" s="59" t="s">
        <v>549</v>
      </c>
      <c r="O4795" s="62" t="s">
        <v>554</v>
      </c>
      <c r="T4795" s="6"/>
    </row>
    <row r="4796" spans="2:26" x14ac:dyDescent="0.25">
      <c r="B4796" s="30" t="s">
        <v>227</v>
      </c>
      <c r="C4796" s="31" t="s">
        <v>229</v>
      </c>
      <c r="D4796" s="31" t="s">
        <v>136</v>
      </c>
      <c r="E4796" s="31" t="s">
        <v>204</v>
      </c>
      <c r="F4796" s="31" t="s">
        <v>186</v>
      </c>
      <c r="G4796" s="32" t="str">
        <f t="shared" si="633"/>
        <v>4.5.90.66.00</v>
      </c>
      <c r="H4796" s="41" t="s">
        <v>123</v>
      </c>
      <c r="I4796" s="34" t="str">
        <f t="shared" si="635"/>
        <v>S</v>
      </c>
      <c r="J4796" s="32">
        <f t="shared" si="634"/>
        <v>4</v>
      </c>
      <c r="K4796" s="35" t="s">
        <v>46</v>
      </c>
      <c r="L4796" s="32" t="s">
        <v>770</v>
      </c>
      <c r="M4796" s="32" t="s">
        <v>544</v>
      </c>
      <c r="N4796" s="59" t="s">
        <v>549</v>
      </c>
      <c r="O4796" s="61" t="s">
        <v>554</v>
      </c>
      <c r="Q4796" s="2" t="str">
        <f>B4796&amp;"."&amp;C4796&amp;"."&amp;D4796&amp;"."&amp;E4796&amp;"."&amp;F4796</f>
        <v>4.5.90.66.00</v>
      </c>
      <c r="R4796" s="2" t="str">
        <f>SUBSTITUTE(Q4796,".","")</f>
        <v>45906600</v>
      </c>
      <c r="S4796" s="2" t="b">
        <f>R4796=T4796</f>
        <v>1</v>
      </c>
      <c r="T4796" s="6" t="str">
        <f>TRIM(SUBSTITUTE(TEXT(G4796,"00000000"),".",""))</f>
        <v>45906600</v>
      </c>
      <c r="V4796" s="9" t="str">
        <f>IF(IFERROR(SEARCH("Último",K4796),0)&gt;0,"A","S")</f>
        <v>S</v>
      </c>
      <c r="W4796" s="2" t="b">
        <f>V4796=I4796</f>
        <v>1</v>
      </c>
      <c r="Y4796" s="2" t="str">
        <f>G4796&amp;" - "&amp;H4796</f>
        <v>4.5.90.66.00 - CONCESSÃO DE EMPRÉSTIMOS E FINANCIAMENTOS</v>
      </c>
      <c r="Z4796" s="2" t="s">
        <v>549</v>
      </c>
    </row>
    <row r="4797" spans="2:26" x14ac:dyDescent="0.25">
      <c r="B4797" s="36" t="s">
        <v>227</v>
      </c>
      <c r="C4797" s="37" t="s">
        <v>229</v>
      </c>
      <c r="D4797" s="37" t="s">
        <v>136</v>
      </c>
      <c r="E4797" s="37" t="s">
        <v>204</v>
      </c>
      <c r="F4797" s="37" t="s">
        <v>173</v>
      </c>
      <c r="G4797" s="38" t="str">
        <f t="shared" si="633"/>
        <v>4.5.90.66.01</v>
      </c>
      <c r="H4797" s="23" t="s">
        <v>737</v>
      </c>
      <c r="I4797" s="38" t="str">
        <f t="shared" si="635"/>
        <v>A</v>
      </c>
      <c r="J4797" s="38">
        <f t="shared" si="634"/>
        <v>5</v>
      </c>
      <c r="K4797" s="39" t="s">
        <v>47</v>
      </c>
      <c r="L4797" s="38" t="s">
        <v>770</v>
      </c>
      <c r="M4797" s="38" t="s">
        <v>545</v>
      </c>
      <c r="N4797" s="59" t="s">
        <v>549</v>
      </c>
      <c r="O4797" s="62" t="s">
        <v>554</v>
      </c>
      <c r="T4797" s="6"/>
    </row>
    <row r="4798" spans="2:26" x14ac:dyDescent="0.25">
      <c r="B4798" s="36" t="s">
        <v>227</v>
      </c>
      <c r="C4798" s="37" t="s">
        <v>229</v>
      </c>
      <c r="D4798" s="37" t="s">
        <v>136</v>
      </c>
      <c r="E4798" s="37" t="s">
        <v>204</v>
      </c>
      <c r="F4798" s="37" t="s">
        <v>138</v>
      </c>
      <c r="G4798" s="38" t="str">
        <f t="shared" si="633"/>
        <v>4.5.90.66.02</v>
      </c>
      <c r="H4798" s="23" t="s">
        <v>738</v>
      </c>
      <c r="I4798" s="38" t="str">
        <f t="shared" si="635"/>
        <v>A</v>
      </c>
      <c r="J4798" s="38">
        <f t="shared" si="634"/>
        <v>5</v>
      </c>
      <c r="K4798" s="28" t="s">
        <v>47</v>
      </c>
      <c r="L4798" s="38" t="s">
        <v>770</v>
      </c>
      <c r="M4798" s="38" t="s">
        <v>545</v>
      </c>
      <c r="N4798" s="59" t="s">
        <v>549</v>
      </c>
      <c r="O4798" s="62" t="s">
        <v>554</v>
      </c>
      <c r="T4798" s="6"/>
    </row>
    <row r="4799" spans="2:26" x14ac:dyDescent="0.25">
      <c r="B4799" s="36" t="s">
        <v>227</v>
      </c>
      <c r="C4799" s="37" t="s">
        <v>229</v>
      </c>
      <c r="D4799" s="37" t="s">
        <v>136</v>
      </c>
      <c r="E4799" s="37" t="s">
        <v>204</v>
      </c>
      <c r="F4799" s="37" t="s">
        <v>191</v>
      </c>
      <c r="G4799" s="38" t="str">
        <f t="shared" si="633"/>
        <v>4.5.90.66.99</v>
      </c>
      <c r="H4799" s="23" t="s">
        <v>739</v>
      </c>
      <c r="I4799" s="38" t="str">
        <f t="shared" si="635"/>
        <v>A</v>
      </c>
      <c r="J4799" s="38">
        <f t="shared" si="634"/>
        <v>5</v>
      </c>
      <c r="K4799" s="28" t="s">
        <v>47</v>
      </c>
      <c r="L4799" s="38" t="s">
        <v>770</v>
      </c>
      <c r="M4799" s="38" t="s">
        <v>545</v>
      </c>
      <c r="N4799" s="59" t="s">
        <v>549</v>
      </c>
      <c r="O4799" s="62" t="s">
        <v>554</v>
      </c>
      <c r="T4799" s="6"/>
    </row>
    <row r="4800" spans="2:26" x14ac:dyDescent="0.25">
      <c r="B4800" s="30" t="s">
        <v>227</v>
      </c>
      <c r="C4800" s="31" t="s">
        <v>229</v>
      </c>
      <c r="D4800" s="31" t="s">
        <v>136</v>
      </c>
      <c r="E4800" s="31" t="s">
        <v>205</v>
      </c>
      <c r="F4800" s="31" t="s">
        <v>186</v>
      </c>
      <c r="G4800" s="32" t="str">
        <f t="shared" si="633"/>
        <v>4.5.90.67.00</v>
      </c>
      <c r="H4800" s="41" t="s">
        <v>2</v>
      </c>
      <c r="I4800" s="34" t="str">
        <f t="shared" si="635"/>
        <v>S</v>
      </c>
      <c r="J4800" s="32">
        <f t="shared" si="634"/>
        <v>4</v>
      </c>
      <c r="K4800" s="35" t="s">
        <v>46</v>
      </c>
      <c r="L4800" s="32" t="s">
        <v>770</v>
      </c>
      <c r="M4800" s="32" t="s">
        <v>544</v>
      </c>
      <c r="N4800" s="59" t="s">
        <v>549</v>
      </c>
      <c r="O4800" s="61" t="s">
        <v>554</v>
      </c>
      <c r="Q4800" s="2" t="str">
        <f>B4800&amp;"."&amp;C4800&amp;"."&amp;D4800&amp;"."&amp;E4800&amp;"."&amp;F4800</f>
        <v>4.5.90.67.00</v>
      </c>
      <c r="R4800" s="2" t="str">
        <f>SUBSTITUTE(Q4800,".","")</f>
        <v>45906700</v>
      </c>
      <c r="S4800" s="2" t="b">
        <f>R4800=T4800</f>
        <v>1</v>
      </c>
      <c r="T4800" s="6" t="str">
        <f>TRIM(SUBSTITUTE(TEXT(G4800,"00000000"),".",""))</f>
        <v>45906700</v>
      </c>
      <c r="V4800" s="9" t="str">
        <f>IF(IFERROR(SEARCH("Último",K4800),0)&gt;0,"A","S")</f>
        <v>S</v>
      </c>
      <c r="W4800" s="2" t="b">
        <f>V4800=I4800</f>
        <v>1</v>
      </c>
      <c r="Y4800" s="2" t="str">
        <f>G4800&amp;" - "&amp;H4800</f>
        <v>4.5.90.67.00 - DEPÓSITOS COMPULSÓRIOS</v>
      </c>
      <c r="Z4800" s="2" t="s">
        <v>549</v>
      </c>
    </row>
    <row r="4801" spans="2:26" x14ac:dyDescent="0.25">
      <c r="B4801" s="36" t="s">
        <v>227</v>
      </c>
      <c r="C4801" s="37" t="s">
        <v>229</v>
      </c>
      <c r="D4801" s="37" t="s">
        <v>136</v>
      </c>
      <c r="E4801" s="37" t="s">
        <v>205</v>
      </c>
      <c r="F4801" s="37" t="s">
        <v>173</v>
      </c>
      <c r="G4801" s="38" t="str">
        <f t="shared" si="633"/>
        <v>4.5.90.67.01</v>
      </c>
      <c r="H4801" s="23" t="s">
        <v>563</v>
      </c>
      <c r="I4801" s="38" t="str">
        <f t="shared" si="635"/>
        <v>A</v>
      </c>
      <c r="J4801" s="38">
        <f t="shared" si="634"/>
        <v>5</v>
      </c>
      <c r="K4801" s="39" t="s">
        <v>47</v>
      </c>
      <c r="L4801" s="38" t="s">
        <v>770</v>
      </c>
      <c r="M4801" s="38" t="s">
        <v>545</v>
      </c>
      <c r="N4801" s="59" t="s">
        <v>549</v>
      </c>
      <c r="O4801" s="62" t="s">
        <v>554</v>
      </c>
      <c r="T4801" s="6"/>
    </row>
    <row r="4802" spans="2:26" x14ac:dyDescent="0.25">
      <c r="B4802" s="36" t="s">
        <v>227</v>
      </c>
      <c r="C4802" s="37" t="s">
        <v>229</v>
      </c>
      <c r="D4802" s="37" t="s">
        <v>136</v>
      </c>
      <c r="E4802" s="37" t="s">
        <v>205</v>
      </c>
      <c r="F4802" s="37" t="s">
        <v>138</v>
      </c>
      <c r="G4802" s="38" t="str">
        <f t="shared" si="633"/>
        <v>4.5.90.67.02</v>
      </c>
      <c r="H4802" s="23" t="s">
        <v>1</v>
      </c>
      <c r="I4802" s="38" t="str">
        <f t="shared" si="635"/>
        <v>A</v>
      </c>
      <c r="J4802" s="38">
        <f t="shared" si="634"/>
        <v>5</v>
      </c>
      <c r="K4802" s="28" t="s">
        <v>47</v>
      </c>
      <c r="L4802" s="38" t="s">
        <v>770</v>
      </c>
      <c r="M4802" s="38" t="s">
        <v>545</v>
      </c>
      <c r="N4802" s="59" t="s">
        <v>549</v>
      </c>
      <c r="O4802" s="62" t="s">
        <v>554</v>
      </c>
      <c r="T4802" s="6"/>
    </row>
    <row r="4803" spans="2:26" x14ac:dyDescent="0.25">
      <c r="B4803" s="36" t="s">
        <v>227</v>
      </c>
      <c r="C4803" s="37" t="s">
        <v>229</v>
      </c>
      <c r="D4803" s="37" t="s">
        <v>136</v>
      </c>
      <c r="E4803" s="37" t="s">
        <v>205</v>
      </c>
      <c r="F4803" s="37" t="s">
        <v>139</v>
      </c>
      <c r="G4803" s="38" t="str">
        <f t="shared" si="633"/>
        <v>4.5.90.67.03</v>
      </c>
      <c r="H4803" s="23" t="s">
        <v>564</v>
      </c>
      <c r="I4803" s="38" t="str">
        <f t="shared" si="635"/>
        <v>A</v>
      </c>
      <c r="J4803" s="38">
        <f t="shared" si="634"/>
        <v>5</v>
      </c>
      <c r="K4803" s="28" t="s">
        <v>47</v>
      </c>
      <c r="L4803" s="38" t="s">
        <v>770</v>
      </c>
      <c r="M4803" s="38" t="s">
        <v>545</v>
      </c>
      <c r="N4803" s="59" t="s">
        <v>549</v>
      </c>
      <c r="O4803" s="62" t="s">
        <v>554</v>
      </c>
      <c r="T4803" s="6"/>
    </row>
    <row r="4804" spans="2:26" x14ac:dyDescent="0.25">
      <c r="B4804" s="36" t="s">
        <v>227</v>
      </c>
      <c r="C4804" s="37" t="s">
        <v>229</v>
      </c>
      <c r="D4804" s="37" t="s">
        <v>136</v>
      </c>
      <c r="E4804" s="37" t="s">
        <v>205</v>
      </c>
      <c r="F4804" s="37" t="s">
        <v>191</v>
      </c>
      <c r="G4804" s="38" t="str">
        <f t="shared" si="633"/>
        <v>4.5.90.67.99</v>
      </c>
      <c r="H4804" s="23" t="s">
        <v>565</v>
      </c>
      <c r="I4804" s="38" t="str">
        <f t="shared" si="635"/>
        <v>A</v>
      </c>
      <c r="J4804" s="38">
        <f t="shared" si="634"/>
        <v>5</v>
      </c>
      <c r="K4804" s="28" t="s">
        <v>47</v>
      </c>
      <c r="L4804" s="38" t="s">
        <v>770</v>
      </c>
      <c r="M4804" s="38" t="s">
        <v>545</v>
      </c>
      <c r="N4804" s="59" t="s">
        <v>549</v>
      </c>
      <c r="O4804" s="62" t="s">
        <v>554</v>
      </c>
      <c r="T4804" s="6"/>
    </row>
    <row r="4805" spans="2:26" x14ac:dyDescent="0.25">
      <c r="B4805" s="30" t="s">
        <v>227</v>
      </c>
      <c r="C4805" s="31" t="s">
        <v>229</v>
      </c>
      <c r="D4805" s="31" t="s">
        <v>136</v>
      </c>
      <c r="E4805" s="31" t="s">
        <v>417</v>
      </c>
      <c r="F4805" s="31" t="s">
        <v>186</v>
      </c>
      <c r="G4805" s="32" t="str">
        <f t="shared" si="633"/>
        <v>4.5.90.84.00</v>
      </c>
      <c r="H4805" s="71" t="s">
        <v>514</v>
      </c>
      <c r="I4805" s="34" t="str">
        <f t="shared" si="635"/>
        <v>S</v>
      </c>
      <c r="J4805" s="32">
        <f t="shared" si="634"/>
        <v>4</v>
      </c>
      <c r="K4805" s="35" t="s">
        <v>46</v>
      </c>
      <c r="L4805" s="32" t="s">
        <v>770</v>
      </c>
      <c r="M4805" s="32" t="s">
        <v>544</v>
      </c>
      <c r="N4805" s="59" t="s">
        <v>549</v>
      </c>
      <c r="O4805" s="61" t="s">
        <v>554</v>
      </c>
      <c r="Q4805" s="2" t="str">
        <f>B4805&amp;"."&amp;C4805&amp;"."&amp;D4805&amp;"."&amp;E4805&amp;"."&amp;F4805</f>
        <v>4.5.90.84.00</v>
      </c>
      <c r="R4805" s="2" t="str">
        <f>SUBSTITUTE(Q4805,".","")</f>
        <v>45908400</v>
      </c>
      <c r="S4805" s="2" t="b">
        <f>R4805=T4805</f>
        <v>1</v>
      </c>
      <c r="T4805" s="6" t="str">
        <f>TRIM(SUBSTITUTE(TEXT(G4805,"00000000"),".",""))</f>
        <v>45908400</v>
      </c>
      <c r="V4805" s="9" t="str">
        <f>IF(IFERROR(SEARCH("Último",K4805),0)&gt;0,"A","S")</f>
        <v>S</v>
      </c>
      <c r="W4805" s="2" t="b">
        <f>V4805=I4805</f>
        <v>1</v>
      </c>
      <c r="Y4805" s="2" t="str">
        <f>G4805&amp;" - "&amp;H4805</f>
        <v>4.5.90.84.00 - DESPESAS DECORRENTES DA PARTICIPAÇÃO EM FUNDOS, ORGANISMOS, OU ENTIDADES ASSEMELHADAS, NACIONAIS E INTERNACIONAIS</v>
      </c>
      <c r="Z4805" s="2" t="s">
        <v>549</v>
      </c>
    </row>
    <row r="4806" spans="2:26" x14ac:dyDescent="0.25">
      <c r="B4806" s="36" t="s">
        <v>227</v>
      </c>
      <c r="C4806" s="37" t="s">
        <v>229</v>
      </c>
      <c r="D4806" s="37" t="s">
        <v>136</v>
      </c>
      <c r="E4806" s="37" t="s">
        <v>417</v>
      </c>
      <c r="F4806" s="37" t="s">
        <v>173</v>
      </c>
      <c r="G4806" s="38" t="str">
        <f t="shared" si="633"/>
        <v>4.5.90.84.01</v>
      </c>
      <c r="H4806" s="43" t="s">
        <v>514</v>
      </c>
      <c r="I4806" s="38" t="str">
        <f t="shared" si="635"/>
        <v>A</v>
      </c>
      <c r="J4806" s="38">
        <f t="shared" si="634"/>
        <v>5</v>
      </c>
      <c r="K4806" s="39" t="s">
        <v>47</v>
      </c>
      <c r="L4806" s="38" t="s">
        <v>770</v>
      </c>
      <c r="M4806" s="38" t="s">
        <v>545</v>
      </c>
      <c r="N4806" s="59" t="s">
        <v>549</v>
      </c>
      <c r="O4806" s="62" t="s">
        <v>554</v>
      </c>
      <c r="T4806" s="6"/>
    </row>
    <row r="4807" spans="2:26" s="3" customFormat="1" x14ac:dyDescent="0.25">
      <c r="B4807" s="30" t="s">
        <v>227</v>
      </c>
      <c r="C4807" s="31" t="s">
        <v>229</v>
      </c>
      <c r="D4807" s="31" t="s">
        <v>136</v>
      </c>
      <c r="E4807" s="31" t="s">
        <v>233</v>
      </c>
      <c r="F4807" s="31" t="s">
        <v>186</v>
      </c>
      <c r="G4807" s="32" t="str">
        <f t="shared" si="633"/>
        <v>4.5.90.91.00</v>
      </c>
      <c r="H4807" s="41" t="s">
        <v>56</v>
      </c>
      <c r="I4807" s="34" t="str">
        <f t="shared" si="635"/>
        <v>S</v>
      </c>
      <c r="J4807" s="32">
        <f t="shared" si="634"/>
        <v>4</v>
      </c>
      <c r="K4807" s="35" t="s">
        <v>46</v>
      </c>
      <c r="L4807" s="32" t="s">
        <v>770</v>
      </c>
      <c r="M4807" s="32" t="s">
        <v>544</v>
      </c>
      <c r="N4807" s="59" t="s">
        <v>549</v>
      </c>
      <c r="O4807" s="61" t="s">
        <v>554</v>
      </c>
      <c r="Q4807" s="2" t="str">
        <f>B4807&amp;"."&amp;C4807&amp;"."&amp;D4807&amp;"."&amp;E4807&amp;"."&amp;F4807</f>
        <v>4.5.90.91.00</v>
      </c>
      <c r="R4807" s="2" t="str">
        <f>SUBSTITUTE(Q4807,".","")</f>
        <v>45909100</v>
      </c>
      <c r="S4807" s="2" t="b">
        <f>R4807=T4807</f>
        <v>1</v>
      </c>
      <c r="T4807" s="6" t="str">
        <f>TRIM(SUBSTITUTE(TEXT(G4807,"00000000"),".",""))</f>
        <v>45909100</v>
      </c>
      <c r="V4807" s="11" t="str">
        <f>IF(IFERROR(SEARCH("Último",K4807),0)&gt;0,"A","S")</f>
        <v>S</v>
      </c>
      <c r="W4807" s="3" t="b">
        <f>V4807=I4807</f>
        <v>1</v>
      </c>
      <c r="Y4807" s="2" t="str">
        <f>G4807&amp;" - "&amp;H4807</f>
        <v>4.5.90.91.00 - SENTENÇAS JUDICIAIS</v>
      </c>
      <c r="Z4807" s="2" t="s">
        <v>549</v>
      </c>
    </row>
    <row r="4808" spans="2:26" s="3" customFormat="1" x14ac:dyDescent="0.25">
      <c r="B4808" s="36" t="s">
        <v>227</v>
      </c>
      <c r="C4808" s="37" t="s">
        <v>229</v>
      </c>
      <c r="D4808" s="37" t="s">
        <v>136</v>
      </c>
      <c r="E4808" s="37" t="s">
        <v>233</v>
      </c>
      <c r="F4808" s="37" t="s">
        <v>139</v>
      </c>
      <c r="G4808" s="38" t="str">
        <f t="shared" si="633"/>
        <v>4.5.90.91.03</v>
      </c>
      <c r="H4808" s="23" t="s">
        <v>499</v>
      </c>
      <c r="I4808" s="38" t="str">
        <f t="shared" si="635"/>
        <v>A</v>
      </c>
      <c r="J4808" s="38">
        <f t="shared" si="634"/>
        <v>5</v>
      </c>
      <c r="K4808" s="39" t="s">
        <v>47</v>
      </c>
      <c r="L4808" s="38" t="s">
        <v>770</v>
      </c>
      <c r="M4808" s="38" t="s">
        <v>545</v>
      </c>
      <c r="N4808" s="59" t="s">
        <v>549</v>
      </c>
      <c r="O4808" s="62" t="s">
        <v>554</v>
      </c>
      <c r="Q4808" s="2"/>
      <c r="R4808" s="2"/>
      <c r="S4808" s="2"/>
      <c r="T4808" s="6"/>
      <c r="V4808" s="11"/>
      <c r="Y4808" s="2"/>
      <c r="Z4808" s="2"/>
    </row>
    <row r="4809" spans="2:26" s="3" customFormat="1" x14ac:dyDescent="0.25">
      <c r="B4809" s="36" t="s">
        <v>227</v>
      </c>
      <c r="C4809" s="37" t="s">
        <v>229</v>
      </c>
      <c r="D4809" s="37" t="s">
        <v>136</v>
      </c>
      <c r="E4809" s="37" t="s">
        <v>233</v>
      </c>
      <c r="F4809" s="37" t="s">
        <v>191</v>
      </c>
      <c r="G4809" s="38" t="str">
        <f t="shared" ref="G4809:G4872" si="636">B4809&amp;"."&amp;C4809&amp;"."&amp;D4809&amp;"."&amp;E4809&amp;"."&amp;F4809</f>
        <v>4.5.90.91.99</v>
      </c>
      <c r="H4809" s="23" t="s">
        <v>456</v>
      </c>
      <c r="I4809" s="38" t="str">
        <f t="shared" si="635"/>
        <v>A</v>
      </c>
      <c r="J4809" s="38">
        <f t="shared" ref="J4809:J4872" si="637">IF( (VALUE(F4809) &gt; 0), 5,IF( (VALUE(E4809) &gt; 0), 4,IF( (VALUE(D4809) &gt; 0), 3,IF( (VALUE(C4809) &gt; 0), 2,1))))</f>
        <v>5</v>
      </c>
      <c r="K4809" s="39" t="s">
        <v>47</v>
      </c>
      <c r="L4809" s="38" t="s">
        <v>770</v>
      </c>
      <c r="M4809" s="38" t="s">
        <v>545</v>
      </c>
      <c r="N4809" s="59" t="s">
        <v>549</v>
      </c>
      <c r="O4809" s="62" t="s">
        <v>554</v>
      </c>
      <c r="Q4809" s="2"/>
      <c r="R4809" s="2"/>
      <c r="S4809" s="2"/>
      <c r="T4809" s="6"/>
      <c r="V4809" s="11"/>
      <c r="Y4809" s="2"/>
      <c r="Z4809" s="2"/>
    </row>
    <row r="4810" spans="2:26" x14ac:dyDescent="0.25">
      <c r="B4810" s="30" t="s">
        <v>227</v>
      </c>
      <c r="C4810" s="31" t="s">
        <v>229</v>
      </c>
      <c r="D4810" s="31" t="s">
        <v>136</v>
      </c>
      <c r="E4810" s="31" t="s">
        <v>185</v>
      </c>
      <c r="F4810" s="31" t="s">
        <v>186</v>
      </c>
      <c r="G4810" s="32" t="str">
        <f t="shared" si="636"/>
        <v>4.5.90.92.00</v>
      </c>
      <c r="H4810" s="41" t="s">
        <v>59</v>
      </c>
      <c r="I4810" s="34" t="str">
        <f t="shared" si="635"/>
        <v>S</v>
      </c>
      <c r="J4810" s="32">
        <f t="shared" si="637"/>
        <v>4</v>
      </c>
      <c r="K4810" s="35" t="s">
        <v>46</v>
      </c>
      <c r="L4810" s="32" t="s">
        <v>770</v>
      </c>
      <c r="M4810" s="32" t="s">
        <v>544</v>
      </c>
      <c r="N4810" s="59" t="s">
        <v>549</v>
      </c>
      <c r="O4810" s="61" t="s">
        <v>554</v>
      </c>
      <c r="Q4810" s="2" t="str">
        <f>B4810&amp;"."&amp;C4810&amp;"."&amp;D4810&amp;"."&amp;E4810&amp;"."&amp;F4810</f>
        <v>4.5.90.92.00</v>
      </c>
      <c r="R4810" s="2" t="str">
        <f>SUBSTITUTE(Q4810,".","")</f>
        <v>45909200</v>
      </c>
      <c r="S4810" s="2" t="b">
        <f>R4810=T4810</f>
        <v>1</v>
      </c>
      <c r="T4810" s="6" t="str">
        <f>TRIM(SUBSTITUTE(TEXT(G4810,"00000000"),".",""))</f>
        <v>45909200</v>
      </c>
      <c r="V4810" s="9" t="str">
        <f>IF(IFERROR(SEARCH("Último",K4810),0)&gt;0,"A","S")</f>
        <v>S</v>
      </c>
      <c r="W4810" s="2" t="b">
        <f>V4810=I4810</f>
        <v>1</v>
      </c>
      <c r="Y4810" s="2" t="str">
        <f>G4810&amp;" - "&amp;H4810</f>
        <v>4.5.90.92.00 - DESPESAS DE EXERCÍCIOS ANTERIORES</v>
      </c>
      <c r="Z4810" s="2" t="s">
        <v>549</v>
      </c>
    </row>
    <row r="4811" spans="2:26" x14ac:dyDescent="0.25">
      <c r="B4811" s="36" t="s">
        <v>227</v>
      </c>
      <c r="C4811" s="37" t="s">
        <v>229</v>
      </c>
      <c r="D4811" s="37" t="s">
        <v>136</v>
      </c>
      <c r="E4811" s="37" t="s">
        <v>185</v>
      </c>
      <c r="F4811" s="37" t="s">
        <v>152</v>
      </c>
      <c r="G4811" s="38" t="str">
        <f t="shared" si="636"/>
        <v>4.5.90.92.27</v>
      </c>
      <c r="H4811" s="23" t="s">
        <v>91</v>
      </c>
      <c r="I4811" s="38" t="str">
        <f t="shared" si="635"/>
        <v>A</v>
      </c>
      <c r="J4811" s="38">
        <f t="shared" si="637"/>
        <v>5</v>
      </c>
      <c r="K4811" s="39" t="s">
        <v>47</v>
      </c>
      <c r="L4811" s="38" t="s">
        <v>770</v>
      </c>
      <c r="M4811" s="38" t="s">
        <v>545</v>
      </c>
      <c r="N4811" s="59" t="s">
        <v>549</v>
      </c>
      <c r="O4811" s="62" t="s">
        <v>554</v>
      </c>
      <c r="T4811" s="6"/>
    </row>
    <row r="4812" spans="2:26" x14ac:dyDescent="0.25">
      <c r="B4812" s="36" t="s">
        <v>227</v>
      </c>
      <c r="C4812" s="37" t="s">
        <v>229</v>
      </c>
      <c r="D4812" s="37" t="s">
        <v>136</v>
      </c>
      <c r="E4812" s="37" t="s">
        <v>185</v>
      </c>
      <c r="F4812" s="37" t="s">
        <v>159</v>
      </c>
      <c r="G4812" s="38" t="str">
        <f t="shared" si="636"/>
        <v>4.5.90.92.29</v>
      </c>
      <c r="H4812" s="27" t="s">
        <v>488</v>
      </c>
      <c r="I4812" s="38" t="str">
        <f t="shared" si="635"/>
        <v>A</v>
      </c>
      <c r="J4812" s="38">
        <f t="shared" si="637"/>
        <v>5</v>
      </c>
      <c r="K4812" s="39" t="s">
        <v>47</v>
      </c>
      <c r="L4812" s="38" t="s">
        <v>770</v>
      </c>
      <c r="M4812" s="38" t="s">
        <v>545</v>
      </c>
      <c r="N4812" s="59" t="s">
        <v>549</v>
      </c>
      <c r="O4812" s="62" t="s">
        <v>554</v>
      </c>
      <c r="T4812" s="6"/>
    </row>
    <row r="4813" spans="2:26" x14ac:dyDescent="0.25">
      <c r="B4813" s="36" t="s">
        <v>227</v>
      </c>
      <c r="C4813" s="37" t="s">
        <v>229</v>
      </c>
      <c r="D4813" s="37" t="s">
        <v>136</v>
      </c>
      <c r="E4813" s="37" t="s">
        <v>185</v>
      </c>
      <c r="F4813" s="37" t="s">
        <v>199</v>
      </c>
      <c r="G4813" s="38" t="str">
        <f t="shared" si="636"/>
        <v>4.5.90.92.61</v>
      </c>
      <c r="H4813" s="23" t="s">
        <v>121</v>
      </c>
      <c r="I4813" s="38" t="str">
        <f t="shared" si="635"/>
        <v>A</v>
      </c>
      <c r="J4813" s="38">
        <f t="shared" si="637"/>
        <v>5</v>
      </c>
      <c r="K4813" s="39" t="s">
        <v>47</v>
      </c>
      <c r="L4813" s="38" t="s">
        <v>770</v>
      </c>
      <c r="M4813" s="38" t="s">
        <v>544</v>
      </c>
      <c r="N4813" s="59" t="s">
        <v>549</v>
      </c>
      <c r="O4813" s="62" t="s">
        <v>554</v>
      </c>
      <c r="Q4813" s="2" t="str">
        <f t="shared" ref="Q4813:Q4822" si="638">B4813&amp;"."&amp;C4813&amp;"."&amp;D4813&amp;"."&amp;E4813&amp;"."&amp;F4813</f>
        <v>4.5.90.92.61</v>
      </c>
      <c r="R4813" s="2" t="str">
        <f t="shared" ref="R4813:R4822" si="639">SUBSTITUTE(Q4813,".","")</f>
        <v>45909261</v>
      </c>
      <c r="S4813" s="2" t="b">
        <f t="shared" ref="S4813:S4822" si="640">R4813=T4813</f>
        <v>1</v>
      </c>
      <c r="T4813" s="6" t="str">
        <f t="shared" ref="T4813:T4822" si="641">TRIM(SUBSTITUTE(TEXT(G4813,"00000000"),".",""))</f>
        <v>45909261</v>
      </c>
      <c r="V4813" s="9" t="str">
        <f t="shared" ref="V4813:V4822" si="642">IF(IFERROR(SEARCH("Último",K4813),0)&gt;0,"A","S")</f>
        <v>A</v>
      </c>
      <c r="W4813" s="2" t="b">
        <f t="shared" ref="W4813:W4822" si="643">V4813=I4813</f>
        <v>1</v>
      </c>
      <c r="Y4813" s="2" t="str">
        <f t="shared" ref="Y4813:Y4822" si="644">G4813&amp;" - "&amp;H4813</f>
        <v>4.5.90.92.61 - AQUISIÇÃO DE IMÓVEIS</v>
      </c>
      <c r="Z4813" s="2" t="s">
        <v>549</v>
      </c>
    </row>
    <row r="4814" spans="2:26" x14ac:dyDescent="0.25">
      <c r="B4814" s="36" t="s">
        <v>227</v>
      </c>
      <c r="C4814" s="37" t="s">
        <v>229</v>
      </c>
      <c r="D4814" s="37" t="s">
        <v>136</v>
      </c>
      <c r="E4814" s="37" t="s">
        <v>185</v>
      </c>
      <c r="F4814" s="37" t="s">
        <v>200</v>
      </c>
      <c r="G4814" s="38" t="str">
        <f t="shared" si="636"/>
        <v>4.5.90.92.62</v>
      </c>
      <c r="H4814" s="23" t="s">
        <v>124</v>
      </c>
      <c r="I4814" s="38" t="str">
        <f t="shared" si="635"/>
        <v>A</v>
      </c>
      <c r="J4814" s="38">
        <f t="shared" si="637"/>
        <v>5</v>
      </c>
      <c r="K4814" s="39" t="s">
        <v>47</v>
      </c>
      <c r="L4814" s="38" t="s">
        <v>770</v>
      </c>
      <c r="M4814" s="38" t="s">
        <v>544</v>
      </c>
      <c r="N4814" s="59" t="s">
        <v>549</v>
      </c>
      <c r="O4814" s="62" t="s">
        <v>554</v>
      </c>
      <c r="Q4814" s="2" t="str">
        <f t="shared" si="638"/>
        <v>4.5.90.92.62</v>
      </c>
      <c r="R4814" s="2" t="str">
        <f t="shared" si="639"/>
        <v>45909262</v>
      </c>
      <c r="S4814" s="2" t="b">
        <f t="shared" si="640"/>
        <v>1</v>
      </c>
      <c r="T4814" s="6" t="str">
        <f t="shared" si="641"/>
        <v>45909262</v>
      </c>
      <c r="V4814" s="9" t="str">
        <f t="shared" si="642"/>
        <v>A</v>
      </c>
      <c r="W4814" s="2" t="b">
        <f t="shared" si="643"/>
        <v>1</v>
      </c>
      <c r="Y4814" s="2" t="str">
        <f t="shared" si="644"/>
        <v>4.5.90.92.62 - AQUISIÇÃO DE PRODUTOS PARA REVENDA</v>
      </c>
      <c r="Z4814" s="2" t="s">
        <v>549</v>
      </c>
    </row>
    <row r="4815" spans="2:26" x14ac:dyDescent="0.25">
      <c r="B4815" s="36" t="s">
        <v>227</v>
      </c>
      <c r="C4815" s="37" t="s">
        <v>229</v>
      </c>
      <c r="D4815" s="37" t="s">
        <v>136</v>
      </c>
      <c r="E4815" s="37" t="s">
        <v>185</v>
      </c>
      <c r="F4815" s="37" t="s">
        <v>201</v>
      </c>
      <c r="G4815" s="38" t="str">
        <f t="shared" si="636"/>
        <v>4.5.90.92.63</v>
      </c>
      <c r="H4815" s="23" t="s">
        <v>125</v>
      </c>
      <c r="I4815" s="38" t="str">
        <f t="shared" si="635"/>
        <v>A</v>
      </c>
      <c r="J4815" s="38">
        <f t="shared" si="637"/>
        <v>5</v>
      </c>
      <c r="K4815" s="39" t="s">
        <v>47</v>
      </c>
      <c r="L4815" s="38" t="s">
        <v>770</v>
      </c>
      <c r="M4815" s="38" t="s">
        <v>544</v>
      </c>
      <c r="N4815" s="59" t="s">
        <v>549</v>
      </c>
      <c r="O4815" s="62" t="s">
        <v>554</v>
      </c>
      <c r="Q4815" s="2" t="str">
        <f t="shared" si="638"/>
        <v>4.5.90.92.63</v>
      </c>
      <c r="R4815" s="2" t="str">
        <f t="shared" si="639"/>
        <v>45909263</v>
      </c>
      <c r="S4815" s="2" t="b">
        <f t="shared" si="640"/>
        <v>1</v>
      </c>
      <c r="T4815" s="6" t="str">
        <f t="shared" si="641"/>
        <v>45909263</v>
      </c>
      <c r="V4815" s="9" t="str">
        <f t="shared" si="642"/>
        <v>A</v>
      </c>
      <c r="W4815" s="2" t="b">
        <f t="shared" si="643"/>
        <v>1</v>
      </c>
      <c r="Y4815" s="2" t="str">
        <f t="shared" si="644"/>
        <v>4.5.90.92.63 - AQUISIÇÃO DE TÍTULOS DE CRÉDITO</v>
      </c>
      <c r="Z4815" s="2" t="s">
        <v>549</v>
      </c>
    </row>
    <row r="4816" spans="2:26" x14ac:dyDescent="0.25">
      <c r="B4816" s="36" t="s">
        <v>227</v>
      </c>
      <c r="C4816" s="37" t="s">
        <v>229</v>
      </c>
      <c r="D4816" s="37" t="s">
        <v>136</v>
      </c>
      <c r="E4816" s="37" t="s">
        <v>185</v>
      </c>
      <c r="F4816" s="37" t="s">
        <v>202</v>
      </c>
      <c r="G4816" s="38" t="str">
        <f t="shared" si="636"/>
        <v>4.5.90.92.64</v>
      </c>
      <c r="H4816" s="23" t="s">
        <v>126</v>
      </c>
      <c r="I4816" s="38" t="str">
        <f t="shared" si="635"/>
        <v>A</v>
      </c>
      <c r="J4816" s="38">
        <f t="shared" si="637"/>
        <v>5</v>
      </c>
      <c r="K4816" s="39" t="s">
        <v>47</v>
      </c>
      <c r="L4816" s="38" t="s">
        <v>770</v>
      </c>
      <c r="M4816" s="38" t="s">
        <v>544</v>
      </c>
      <c r="N4816" s="59" t="s">
        <v>549</v>
      </c>
      <c r="O4816" s="62" t="s">
        <v>554</v>
      </c>
      <c r="Q4816" s="2" t="str">
        <f t="shared" si="638"/>
        <v>4.5.90.92.64</v>
      </c>
      <c r="R4816" s="2" t="str">
        <f t="shared" si="639"/>
        <v>45909264</v>
      </c>
      <c r="S4816" s="2" t="b">
        <f t="shared" si="640"/>
        <v>1</v>
      </c>
      <c r="T4816" s="6" t="str">
        <f t="shared" si="641"/>
        <v>45909264</v>
      </c>
      <c r="V4816" s="9" t="str">
        <f t="shared" si="642"/>
        <v>A</v>
      </c>
      <c r="W4816" s="2" t="b">
        <f t="shared" si="643"/>
        <v>1</v>
      </c>
      <c r="Y4816" s="2" t="str">
        <f t="shared" si="644"/>
        <v>4.5.90.92.64 - AQUISIÇÃO DE TÍTULOS REPRESENTATIVOS DE CAPITAL JÁ INTEGRALIZADO</v>
      </c>
      <c r="Z4816" s="2" t="s">
        <v>549</v>
      </c>
    </row>
    <row r="4817" spans="2:26" x14ac:dyDescent="0.25">
      <c r="B4817" s="36" t="s">
        <v>227</v>
      </c>
      <c r="C4817" s="37" t="s">
        <v>229</v>
      </c>
      <c r="D4817" s="37" t="s">
        <v>136</v>
      </c>
      <c r="E4817" s="37" t="s">
        <v>185</v>
      </c>
      <c r="F4817" s="37" t="s">
        <v>203</v>
      </c>
      <c r="G4817" s="38" t="str">
        <f t="shared" si="636"/>
        <v>4.5.90.92.65</v>
      </c>
      <c r="H4817" s="23" t="s">
        <v>127</v>
      </c>
      <c r="I4817" s="38" t="str">
        <f t="shared" si="635"/>
        <v>A</v>
      </c>
      <c r="J4817" s="38">
        <f t="shared" si="637"/>
        <v>5</v>
      </c>
      <c r="K4817" s="39" t="s">
        <v>47</v>
      </c>
      <c r="L4817" s="38" t="s">
        <v>770</v>
      </c>
      <c r="M4817" s="38" t="s">
        <v>544</v>
      </c>
      <c r="N4817" s="59" t="s">
        <v>549</v>
      </c>
      <c r="O4817" s="62" t="s">
        <v>554</v>
      </c>
      <c r="Q4817" s="2" t="str">
        <f t="shared" si="638"/>
        <v>4.5.90.92.65</v>
      </c>
      <c r="R4817" s="2" t="str">
        <f t="shared" si="639"/>
        <v>45909265</v>
      </c>
      <c r="S4817" s="2" t="b">
        <f t="shared" si="640"/>
        <v>1</v>
      </c>
      <c r="T4817" s="6" t="str">
        <f t="shared" si="641"/>
        <v>45909265</v>
      </c>
      <c r="V4817" s="9" t="str">
        <f t="shared" si="642"/>
        <v>A</v>
      </c>
      <c r="W4817" s="2" t="b">
        <f t="shared" si="643"/>
        <v>1</v>
      </c>
      <c r="Y4817" s="2" t="str">
        <f t="shared" si="644"/>
        <v>4.5.90.92.65 - CONSTITUIÇÃO OU AUMENTO DE CAPITAL DE EMPRESAS</v>
      </c>
      <c r="Z4817" s="2" t="s">
        <v>549</v>
      </c>
    </row>
    <row r="4818" spans="2:26" x14ac:dyDescent="0.25">
      <c r="B4818" s="36" t="s">
        <v>227</v>
      </c>
      <c r="C4818" s="37" t="s">
        <v>229</v>
      </c>
      <c r="D4818" s="37" t="s">
        <v>136</v>
      </c>
      <c r="E4818" s="37" t="s">
        <v>185</v>
      </c>
      <c r="F4818" s="37" t="s">
        <v>204</v>
      </c>
      <c r="G4818" s="38" t="str">
        <f t="shared" si="636"/>
        <v>4.5.90.92.66</v>
      </c>
      <c r="H4818" s="23" t="s">
        <v>123</v>
      </c>
      <c r="I4818" s="38" t="str">
        <f t="shared" si="635"/>
        <v>A</v>
      </c>
      <c r="J4818" s="38">
        <f t="shared" si="637"/>
        <v>5</v>
      </c>
      <c r="K4818" s="39" t="s">
        <v>47</v>
      </c>
      <c r="L4818" s="38" t="s">
        <v>770</v>
      </c>
      <c r="M4818" s="38" t="s">
        <v>544</v>
      </c>
      <c r="N4818" s="59" t="s">
        <v>549</v>
      </c>
      <c r="O4818" s="62" t="s">
        <v>554</v>
      </c>
      <c r="Q4818" s="2" t="str">
        <f t="shared" si="638"/>
        <v>4.5.90.92.66</v>
      </c>
      <c r="R4818" s="2" t="str">
        <f t="shared" si="639"/>
        <v>45909266</v>
      </c>
      <c r="S4818" s="2" t="b">
        <f t="shared" si="640"/>
        <v>1</v>
      </c>
      <c r="T4818" s="6" t="str">
        <f t="shared" si="641"/>
        <v>45909266</v>
      </c>
      <c r="V4818" s="9" t="str">
        <f t="shared" si="642"/>
        <v>A</v>
      </c>
      <c r="W4818" s="2" t="b">
        <f t="shared" si="643"/>
        <v>1</v>
      </c>
      <c r="Y4818" s="2" t="str">
        <f t="shared" si="644"/>
        <v>4.5.90.92.66 - CONCESSÃO DE EMPRÉSTIMOS E FINANCIAMENTOS</v>
      </c>
      <c r="Z4818" s="2" t="s">
        <v>549</v>
      </c>
    </row>
    <row r="4819" spans="2:26" x14ac:dyDescent="0.25">
      <c r="B4819" s="36" t="s">
        <v>227</v>
      </c>
      <c r="C4819" s="37" t="s">
        <v>229</v>
      </c>
      <c r="D4819" s="37" t="s">
        <v>136</v>
      </c>
      <c r="E4819" s="37" t="s">
        <v>185</v>
      </c>
      <c r="F4819" s="37" t="s">
        <v>205</v>
      </c>
      <c r="G4819" s="38" t="str">
        <f t="shared" si="636"/>
        <v>4.5.90.92.67</v>
      </c>
      <c r="H4819" s="23" t="s">
        <v>2</v>
      </c>
      <c r="I4819" s="38" t="str">
        <f t="shared" si="635"/>
        <v>A</v>
      </c>
      <c r="J4819" s="38">
        <f t="shared" si="637"/>
        <v>5</v>
      </c>
      <c r="K4819" s="39" t="s">
        <v>47</v>
      </c>
      <c r="L4819" s="38" t="s">
        <v>770</v>
      </c>
      <c r="M4819" s="38" t="s">
        <v>544</v>
      </c>
      <c r="N4819" s="59" t="s">
        <v>549</v>
      </c>
      <c r="O4819" s="62" t="s">
        <v>554</v>
      </c>
      <c r="Q4819" s="2" t="str">
        <f t="shared" si="638"/>
        <v>4.5.90.92.67</v>
      </c>
      <c r="R4819" s="2" t="str">
        <f t="shared" si="639"/>
        <v>45909267</v>
      </c>
      <c r="S4819" s="2" t="b">
        <f t="shared" si="640"/>
        <v>1</v>
      </c>
      <c r="T4819" s="6" t="str">
        <f t="shared" si="641"/>
        <v>45909267</v>
      </c>
      <c r="V4819" s="9" t="str">
        <f t="shared" si="642"/>
        <v>A</v>
      </c>
      <c r="W4819" s="2" t="b">
        <f t="shared" si="643"/>
        <v>1</v>
      </c>
      <c r="Y4819" s="2" t="str">
        <f t="shared" si="644"/>
        <v>4.5.90.92.67 - DEPÓSITOS COMPULSÓRIOS</v>
      </c>
      <c r="Z4819" s="2" t="s">
        <v>549</v>
      </c>
    </row>
    <row r="4820" spans="2:26" x14ac:dyDescent="0.25">
      <c r="B4820" s="36" t="s">
        <v>227</v>
      </c>
      <c r="C4820" s="37" t="s">
        <v>229</v>
      </c>
      <c r="D4820" s="37" t="s">
        <v>136</v>
      </c>
      <c r="E4820" s="37" t="s">
        <v>185</v>
      </c>
      <c r="F4820" s="37" t="s">
        <v>233</v>
      </c>
      <c r="G4820" s="38" t="str">
        <f t="shared" si="636"/>
        <v>4.5.90.92.91</v>
      </c>
      <c r="H4820" s="23" t="s">
        <v>56</v>
      </c>
      <c r="I4820" s="38" t="str">
        <f t="shared" si="635"/>
        <v>A</v>
      </c>
      <c r="J4820" s="38">
        <f t="shared" si="637"/>
        <v>5</v>
      </c>
      <c r="K4820" s="39" t="s">
        <v>47</v>
      </c>
      <c r="L4820" s="38" t="s">
        <v>770</v>
      </c>
      <c r="M4820" s="38" t="s">
        <v>544</v>
      </c>
      <c r="N4820" s="59" t="s">
        <v>549</v>
      </c>
      <c r="O4820" s="62" t="s">
        <v>554</v>
      </c>
      <c r="Q4820" s="2" t="str">
        <f t="shared" si="638"/>
        <v>4.5.90.92.91</v>
      </c>
      <c r="R4820" s="2" t="str">
        <f t="shared" si="639"/>
        <v>45909291</v>
      </c>
      <c r="S4820" s="2" t="b">
        <f t="shared" si="640"/>
        <v>1</v>
      </c>
      <c r="T4820" s="6" t="str">
        <f t="shared" si="641"/>
        <v>45909291</v>
      </c>
      <c r="V4820" s="9" t="str">
        <f t="shared" si="642"/>
        <v>A</v>
      </c>
      <c r="W4820" s="2" t="b">
        <f t="shared" si="643"/>
        <v>1</v>
      </c>
      <c r="Y4820" s="2" t="str">
        <f t="shared" si="644"/>
        <v>4.5.90.92.91 - SENTENÇAS JUDICIAIS</v>
      </c>
      <c r="Z4820" s="2" t="s">
        <v>549</v>
      </c>
    </row>
    <row r="4821" spans="2:26" x14ac:dyDescent="0.25">
      <c r="B4821" s="36" t="s">
        <v>227</v>
      </c>
      <c r="C4821" s="37" t="s">
        <v>229</v>
      </c>
      <c r="D4821" s="37" t="s">
        <v>136</v>
      </c>
      <c r="E4821" s="37" t="s">
        <v>185</v>
      </c>
      <c r="F4821" s="37" t="s">
        <v>191</v>
      </c>
      <c r="G4821" s="38" t="str">
        <f t="shared" si="636"/>
        <v>4.5.90.92.99</v>
      </c>
      <c r="H4821" s="23" t="s">
        <v>62</v>
      </c>
      <c r="I4821" s="38" t="str">
        <f t="shared" si="635"/>
        <v>A</v>
      </c>
      <c r="J4821" s="38">
        <f t="shared" si="637"/>
        <v>5</v>
      </c>
      <c r="K4821" s="39" t="s">
        <v>47</v>
      </c>
      <c r="L4821" s="38" t="s">
        <v>770</v>
      </c>
      <c r="M4821" s="38" t="s">
        <v>544</v>
      </c>
      <c r="N4821" s="59" t="s">
        <v>549</v>
      </c>
      <c r="O4821" s="62" t="s">
        <v>554</v>
      </c>
      <c r="Q4821" s="2" t="str">
        <f t="shared" si="638"/>
        <v>4.5.90.92.99</v>
      </c>
      <c r="R4821" s="2" t="str">
        <f t="shared" si="639"/>
        <v>45909299</v>
      </c>
      <c r="S4821" s="2" t="b">
        <f t="shared" si="640"/>
        <v>1</v>
      </c>
      <c r="T4821" s="6" t="str">
        <f t="shared" si="641"/>
        <v>45909299</v>
      </c>
      <c r="V4821" s="9" t="str">
        <f t="shared" si="642"/>
        <v>A</v>
      </c>
      <c r="W4821" s="2" t="b">
        <f t="shared" si="643"/>
        <v>1</v>
      </c>
      <c r="Y4821" s="2" t="str">
        <f t="shared" si="644"/>
        <v>4.5.90.92.99 - OUTRAS DESPESAS DE EXERCICIOS ANTERIORES</v>
      </c>
      <c r="Z4821" s="2" t="s">
        <v>549</v>
      </c>
    </row>
    <row r="4822" spans="2:26" x14ac:dyDescent="0.25">
      <c r="B4822" s="30" t="s">
        <v>227</v>
      </c>
      <c r="C4822" s="31" t="s">
        <v>229</v>
      </c>
      <c r="D4822" s="31" t="s">
        <v>136</v>
      </c>
      <c r="E4822" s="31" t="s">
        <v>223</v>
      </c>
      <c r="F4822" s="31" t="s">
        <v>186</v>
      </c>
      <c r="G4822" s="32" t="str">
        <f t="shared" si="636"/>
        <v>4.5.90.93.00</v>
      </c>
      <c r="H4822" s="41" t="s">
        <v>9</v>
      </c>
      <c r="I4822" s="34" t="str">
        <f t="shared" si="635"/>
        <v>S</v>
      </c>
      <c r="J4822" s="32">
        <f t="shared" si="637"/>
        <v>4</v>
      </c>
      <c r="K4822" s="35" t="s">
        <v>46</v>
      </c>
      <c r="L4822" s="32" t="s">
        <v>770</v>
      </c>
      <c r="M4822" s="32" t="s">
        <v>544</v>
      </c>
      <c r="N4822" s="59" t="s">
        <v>549</v>
      </c>
      <c r="O4822" s="61" t="s">
        <v>554</v>
      </c>
      <c r="Q4822" s="2" t="str">
        <f t="shared" si="638"/>
        <v>4.5.90.93.00</v>
      </c>
      <c r="R4822" s="2" t="str">
        <f t="shared" si="639"/>
        <v>45909300</v>
      </c>
      <c r="S4822" s="2" t="b">
        <f t="shared" si="640"/>
        <v>1</v>
      </c>
      <c r="T4822" s="6" t="str">
        <f t="shared" si="641"/>
        <v>45909300</v>
      </c>
      <c r="V4822" s="9" t="str">
        <f t="shared" si="642"/>
        <v>S</v>
      </c>
      <c r="W4822" s="2" t="b">
        <f t="shared" si="643"/>
        <v>1</v>
      </c>
      <c r="Y4822" s="2" t="str">
        <f t="shared" si="644"/>
        <v>4.5.90.93.00 - INDENIZAÇÕES E RESTITUIÇÕES</v>
      </c>
      <c r="Z4822" s="2" t="s">
        <v>549</v>
      </c>
    </row>
    <row r="4823" spans="2:26" x14ac:dyDescent="0.25">
      <c r="B4823" s="36" t="s">
        <v>227</v>
      </c>
      <c r="C4823" s="37" t="s">
        <v>229</v>
      </c>
      <c r="D4823" s="37" t="s">
        <v>136</v>
      </c>
      <c r="E4823" s="37" t="s">
        <v>223</v>
      </c>
      <c r="F4823" s="37" t="s">
        <v>173</v>
      </c>
      <c r="G4823" s="38" t="str">
        <f t="shared" si="636"/>
        <v>4.5.90.93.01</v>
      </c>
      <c r="H4823" s="23" t="s">
        <v>505</v>
      </c>
      <c r="I4823" s="38" t="str">
        <f t="shared" si="635"/>
        <v>A</v>
      </c>
      <c r="J4823" s="38">
        <f t="shared" si="637"/>
        <v>5</v>
      </c>
      <c r="K4823" s="39" t="s">
        <v>47</v>
      </c>
      <c r="L4823" s="38" t="s">
        <v>770</v>
      </c>
      <c r="M4823" s="38" t="s">
        <v>545</v>
      </c>
      <c r="N4823" s="59" t="s">
        <v>549</v>
      </c>
      <c r="O4823" s="62" t="s">
        <v>554</v>
      </c>
      <c r="T4823" s="6"/>
    </row>
    <row r="4824" spans="2:26" x14ac:dyDescent="0.25">
      <c r="B4824" s="36" t="s">
        <v>227</v>
      </c>
      <c r="C4824" s="37" t="s">
        <v>229</v>
      </c>
      <c r="D4824" s="37" t="s">
        <v>136</v>
      </c>
      <c r="E4824" s="37" t="s">
        <v>223</v>
      </c>
      <c r="F4824" s="37" t="s">
        <v>138</v>
      </c>
      <c r="G4824" s="38" t="str">
        <f t="shared" si="636"/>
        <v>4.5.90.93.02</v>
      </c>
      <c r="H4824" s="23" t="s">
        <v>506</v>
      </c>
      <c r="I4824" s="38" t="str">
        <f t="shared" ref="I4824:I4887" si="645">IF(J4824&lt;J4825,"S","A")</f>
        <v>A</v>
      </c>
      <c r="J4824" s="38">
        <f t="shared" si="637"/>
        <v>5</v>
      </c>
      <c r="K4824" s="39" t="s">
        <v>47</v>
      </c>
      <c r="L4824" s="38" t="s">
        <v>770</v>
      </c>
      <c r="M4824" s="38" t="s">
        <v>545</v>
      </c>
      <c r="N4824" s="59" t="s">
        <v>549</v>
      </c>
      <c r="O4824" s="62" t="s">
        <v>554</v>
      </c>
      <c r="T4824" s="6"/>
    </row>
    <row r="4825" spans="2:26" x14ac:dyDescent="0.25">
      <c r="B4825" s="36" t="s">
        <v>227</v>
      </c>
      <c r="C4825" s="37" t="s">
        <v>229</v>
      </c>
      <c r="D4825" s="37" t="s">
        <v>136</v>
      </c>
      <c r="E4825" s="37" t="s">
        <v>223</v>
      </c>
      <c r="F4825" s="37" t="s">
        <v>191</v>
      </c>
      <c r="G4825" s="38" t="str">
        <f t="shared" si="636"/>
        <v>4.5.90.93.99</v>
      </c>
      <c r="H4825" s="23" t="s">
        <v>509</v>
      </c>
      <c r="I4825" s="38" t="str">
        <f t="shared" si="645"/>
        <v>A</v>
      </c>
      <c r="J4825" s="38">
        <f t="shared" si="637"/>
        <v>5</v>
      </c>
      <c r="K4825" s="39" t="s">
        <v>47</v>
      </c>
      <c r="L4825" s="38" t="s">
        <v>770</v>
      </c>
      <c r="M4825" s="38" t="s">
        <v>545</v>
      </c>
      <c r="N4825" s="59" t="s">
        <v>549</v>
      </c>
      <c r="O4825" s="62" t="s">
        <v>554</v>
      </c>
      <c r="T4825" s="6"/>
    </row>
    <row r="4826" spans="2:26" ht="15" customHeight="1" x14ac:dyDescent="0.25">
      <c r="B4826" s="30" t="s">
        <v>227</v>
      </c>
      <c r="C4826" s="31" t="s">
        <v>229</v>
      </c>
      <c r="D4826" s="31" t="s">
        <v>233</v>
      </c>
      <c r="E4826" s="31" t="s">
        <v>186</v>
      </c>
      <c r="F4826" s="31" t="s">
        <v>186</v>
      </c>
      <c r="G4826" s="32" t="str">
        <f t="shared" si="636"/>
        <v>4.5.91.00.00</v>
      </c>
      <c r="H4826" s="41" t="s">
        <v>459</v>
      </c>
      <c r="I4826" s="38" t="str">
        <f t="shared" si="645"/>
        <v>S</v>
      </c>
      <c r="J4826" s="32">
        <f t="shared" si="637"/>
        <v>3</v>
      </c>
      <c r="K4826" s="35" t="s">
        <v>43</v>
      </c>
      <c r="L4826" s="38" t="s">
        <v>770</v>
      </c>
      <c r="M4826" s="32" t="s">
        <v>544</v>
      </c>
      <c r="N4826" s="59" t="s">
        <v>549</v>
      </c>
      <c r="O4826" s="61" t="s">
        <v>554</v>
      </c>
      <c r="Q4826" s="2" t="str">
        <f>B4826&amp;"."&amp;C4826&amp;"."&amp;D4826&amp;"."&amp;E4826&amp;"."&amp;F4826</f>
        <v>4.5.91.00.00</v>
      </c>
      <c r="R4826" s="2" t="str">
        <f>SUBSTITUTE(Q4826,".","")</f>
        <v>45910000</v>
      </c>
      <c r="S4826" s="2" t="b">
        <f>R4826=T4826</f>
        <v>1</v>
      </c>
      <c r="T4826" s="6" t="str">
        <f>TRIM(SUBSTITUTE(TEXT(G4826,"00000000"),".",""))</f>
        <v>45910000</v>
      </c>
      <c r="V4826" s="9" t="str">
        <f>IF(IFERROR(SEARCH("Último",K4826),0)&gt;0,"A","S")</f>
        <v>S</v>
      </c>
      <c r="W4826" s="2" t="b">
        <f>V4826=I4826</f>
        <v>1</v>
      </c>
      <c r="Y4826" s="2" t="str">
        <f>G4826&amp;" - "&amp;H4826</f>
        <v>4.5.91.00.00 - APLICAÇÃO DIRETA DECORRENTE DE OPERAÇÃO ENTRE ÓRGÃOS, FUNDOS E ENTIDADES INTEGRANTES DOS ORÇAMENTOS FISCAL E DA SEGURIDADE SOCIAL</v>
      </c>
      <c r="Z4826" s="2" t="s">
        <v>549</v>
      </c>
    </row>
    <row r="4827" spans="2:26" ht="15" customHeight="1" x14ac:dyDescent="0.25">
      <c r="B4827" s="30" t="s">
        <v>227</v>
      </c>
      <c r="C4827" s="31" t="s">
        <v>229</v>
      </c>
      <c r="D4827" s="31" t="s">
        <v>233</v>
      </c>
      <c r="E4827" s="31" t="s">
        <v>152</v>
      </c>
      <c r="F4827" s="31" t="s">
        <v>186</v>
      </c>
      <c r="G4827" s="32" t="str">
        <f t="shared" si="636"/>
        <v>4.5.91.27.00</v>
      </c>
      <c r="H4827" s="41" t="s">
        <v>91</v>
      </c>
      <c r="I4827" s="34" t="str">
        <f t="shared" si="645"/>
        <v>S</v>
      </c>
      <c r="J4827" s="32">
        <f t="shared" si="637"/>
        <v>4</v>
      </c>
      <c r="K4827" s="35" t="s">
        <v>46</v>
      </c>
      <c r="L4827" s="32" t="s">
        <v>770</v>
      </c>
      <c r="M4827" s="32" t="s">
        <v>545</v>
      </c>
      <c r="N4827" s="59" t="s">
        <v>549</v>
      </c>
      <c r="O4827" s="61" t="s">
        <v>554</v>
      </c>
      <c r="T4827" s="6"/>
    </row>
    <row r="4828" spans="2:26" ht="15" customHeight="1" x14ac:dyDescent="0.25">
      <c r="B4828" s="36" t="s">
        <v>227</v>
      </c>
      <c r="C4828" s="37" t="s">
        <v>229</v>
      </c>
      <c r="D4828" s="37" t="s">
        <v>233</v>
      </c>
      <c r="E4828" s="37" t="s">
        <v>152</v>
      </c>
      <c r="F4828" s="37" t="s">
        <v>173</v>
      </c>
      <c r="G4828" s="38" t="str">
        <f t="shared" si="636"/>
        <v>4.5.91.27.01</v>
      </c>
      <c r="H4828" s="23" t="s">
        <v>635</v>
      </c>
      <c r="I4828" s="38" t="str">
        <f t="shared" si="645"/>
        <v>A</v>
      </c>
      <c r="J4828" s="38">
        <f t="shared" si="637"/>
        <v>5</v>
      </c>
      <c r="K4828" s="39" t="s">
        <v>47</v>
      </c>
      <c r="L4828" s="38" t="s">
        <v>770</v>
      </c>
      <c r="M4828" s="38" t="s">
        <v>545</v>
      </c>
      <c r="N4828" s="59" t="s">
        <v>549</v>
      </c>
      <c r="O4828" s="62" t="s">
        <v>554</v>
      </c>
      <c r="T4828" s="6"/>
    </row>
    <row r="4829" spans="2:26" ht="15" customHeight="1" x14ac:dyDescent="0.25">
      <c r="B4829" s="36" t="s">
        <v>227</v>
      </c>
      <c r="C4829" s="37" t="s">
        <v>229</v>
      </c>
      <c r="D4829" s="37" t="s">
        <v>233</v>
      </c>
      <c r="E4829" s="37" t="s">
        <v>152</v>
      </c>
      <c r="F4829" s="37" t="s">
        <v>138</v>
      </c>
      <c r="G4829" s="38" t="str">
        <f t="shared" si="636"/>
        <v>4.5.91.27.02</v>
      </c>
      <c r="H4829" s="23" t="s">
        <v>636</v>
      </c>
      <c r="I4829" s="38" t="str">
        <f t="shared" si="645"/>
        <v>A</v>
      </c>
      <c r="J4829" s="38">
        <f t="shared" si="637"/>
        <v>5</v>
      </c>
      <c r="K4829" s="39" t="s">
        <v>47</v>
      </c>
      <c r="L4829" s="38" t="s">
        <v>770</v>
      </c>
      <c r="M4829" s="38" t="s">
        <v>545</v>
      </c>
      <c r="N4829" s="59" t="s">
        <v>549</v>
      </c>
      <c r="O4829" s="62" t="s">
        <v>554</v>
      </c>
      <c r="T4829" s="6"/>
    </row>
    <row r="4830" spans="2:26" ht="15" customHeight="1" x14ac:dyDescent="0.25">
      <c r="B4830" s="36" t="s">
        <v>227</v>
      </c>
      <c r="C4830" s="37" t="s">
        <v>229</v>
      </c>
      <c r="D4830" s="37" t="s">
        <v>233</v>
      </c>
      <c r="E4830" s="37" t="s">
        <v>152</v>
      </c>
      <c r="F4830" s="37" t="s">
        <v>139</v>
      </c>
      <c r="G4830" s="38" t="str">
        <f t="shared" si="636"/>
        <v>4.5.91.27.03</v>
      </c>
      <c r="H4830" s="23" t="s">
        <v>637</v>
      </c>
      <c r="I4830" s="38" t="str">
        <f t="shared" si="645"/>
        <v>A</v>
      </c>
      <c r="J4830" s="38">
        <f t="shared" si="637"/>
        <v>5</v>
      </c>
      <c r="K4830" s="39" t="s">
        <v>47</v>
      </c>
      <c r="L4830" s="38" t="s">
        <v>770</v>
      </c>
      <c r="M4830" s="38" t="s">
        <v>545</v>
      </c>
      <c r="N4830" s="59" t="s">
        <v>549</v>
      </c>
      <c r="O4830" s="62" t="s">
        <v>554</v>
      </c>
      <c r="T4830" s="6"/>
    </row>
    <row r="4831" spans="2:26" ht="15" customHeight="1" x14ac:dyDescent="0.25">
      <c r="B4831" s="36" t="s">
        <v>227</v>
      </c>
      <c r="C4831" s="37" t="s">
        <v>229</v>
      </c>
      <c r="D4831" s="37" t="s">
        <v>233</v>
      </c>
      <c r="E4831" s="37" t="s">
        <v>152</v>
      </c>
      <c r="F4831" s="37" t="s">
        <v>191</v>
      </c>
      <c r="G4831" s="38" t="str">
        <f t="shared" si="636"/>
        <v>4.5.91.27.99</v>
      </c>
      <c r="H4831" s="23" t="s">
        <v>638</v>
      </c>
      <c r="I4831" s="38" t="str">
        <f t="shared" si="645"/>
        <v>A</v>
      </c>
      <c r="J4831" s="38">
        <f t="shared" si="637"/>
        <v>5</v>
      </c>
      <c r="K4831" s="39" t="s">
        <v>47</v>
      </c>
      <c r="L4831" s="38" t="s">
        <v>770</v>
      </c>
      <c r="M4831" s="38" t="s">
        <v>545</v>
      </c>
      <c r="N4831" s="59" t="s">
        <v>549</v>
      </c>
      <c r="O4831" s="62" t="s">
        <v>554</v>
      </c>
      <c r="T4831" s="6"/>
    </row>
    <row r="4832" spans="2:26" ht="15" customHeight="1" x14ac:dyDescent="0.25">
      <c r="B4832" s="30" t="s">
        <v>227</v>
      </c>
      <c r="C4832" s="31" t="s">
        <v>229</v>
      </c>
      <c r="D4832" s="31" t="s">
        <v>233</v>
      </c>
      <c r="E4832" s="31" t="s">
        <v>159</v>
      </c>
      <c r="F4832" s="31" t="s">
        <v>186</v>
      </c>
      <c r="G4832" s="32" t="str">
        <f t="shared" si="636"/>
        <v>4.5.91.29.00</v>
      </c>
      <c r="H4832" s="70" t="s">
        <v>488</v>
      </c>
      <c r="I4832" s="34" t="str">
        <f t="shared" si="645"/>
        <v>S</v>
      </c>
      <c r="J4832" s="32">
        <f t="shared" si="637"/>
        <v>4</v>
      </c>
      <c r="K4832" s="35" t="s">
        <v>46</v>
      </c>
      <c r="L4832" s="32" t="s">
        <v>770</v>
      </c>
      <c r="M4832" s="32" t="s">
        <v>545</v>
      </c>
      <c r="N4832" s="59" t="s">
        <v>549</v>
      </c>
      <c r="O4832" s="61" t="s">
        <v>554</v>
      </c>
      <c r="T4832" s="6"/>
    </row>
    <row r="4833" spans="2:20" ht="15" customHeight="1" x14ac:dyDescent="0.25">
      <c r="B4833" s="36" t="s">
        <v>227</v>
      </c>
      <c r="C4833" s="37" t="s">
        <v>229</v>
      </c>
      <c r="D4833" s="37" t="s">
        <v>233</v>
      </c>
      <c r="E4833" s="37" t="s">
        <v>159</v>
      </c>
      <c r="F4833" s="37" t="s">
        <v>173</v>
      </c>
      <c r="G4833" s="38" t="str">
        <f t="shared" si="636"/>
        <v>4.5.91.29.01</v>
      </c>
      <c r="H4833" s="27" t="s">
        <v>488</v>
      </c>
      <c r="I4833" s="34" t="str">
        <f t="shared" si="645"/>
        <v>A</v>
      </c>
      <c r="J4833" s="38">
        <f t="shared" si="637"/>
        <v>5</v>
      </c>
      <c r="K4833" s="39" t="s">
        <v>47</v>
      </c>
      <c r="L4833" s="38" t="s">
        <v>770</v>
      </c>
      <c r="M4833" s="38" t="s">
        <v>545</v>
      </c>
      <c r="N4833" s="59" t="s">
        <v>549</v>
      </c>
      <c r="O4833" s="62" t="s">
        <v>554</v>
      </c>
      <c r="T4833" s="6"/>
    </row>
    <row r="4834" spans="2:20" ht="15" customHeight="1" x14ac:dyDescent="0.25">
      <c r="B4834" s="30" t="s">
        <v>227</v>
      </c>
      <c r="C4834" s="31" t="s">
        <v>229</v>
      </c>
      <c r="D4834" s="31" t="s">
        <v>233</v>
      </c>
      <c r="E4834" s="31" t="s">
        <v>199</v>
      </c>
      <c r="F4834" s="31" t="s">
        <v>186</v>
      </c>
      <c r="G4834" s="32" t="str">
        <f t="shared" si="636"/>
        <v>4.5.91.61.00</v>
      </c>
      <c r="H4834" s="41" t="s">
        <v>121</v>
      </c>
      <c r="I4834" s="34" t="str">
        <f t="shared" si="645"/>
        <v>S</v>
      </c>
      <c r="J4834" s="32">
        <f t="shared" si="637"/>
        <v>4</v>
      </c>
      <c r="K4834" s="35" t="s">
        <v>46</v>
      </c>
      <c r="L4834" s="32" t="s">
        <v>770</v>
      </c>
      <c r="M4834" s="32" t="s">
        <v>544</v>
      </c>
      <c r="N4834" s="59" t="s">
        <v>549</v>
      </c>
      <c r="O4834" s="61" t="s">
        <v>554</v>
      </c>
      <c r="T4834" s="6"/>
    </row>
    <row r="4835" spans="2:20" ht="15" customHeight="1" x14ac:dyDescent="0.25">
      <c r="B4835" s="36" t="s">
        <v>227</v>
      </c>
      <c r="C4835" s="37" t="s">
        <v>229</v>
      </c>
      <c r="D4835" s="37" t="s">
        <v>233</v>
      </c>
      <c r="E4835" s="37" t="s">
        <v>199</v>
      </c>
      <c r="F4835" s="37" t="s">
        <v>173</v>
      </c>
      <c r="G4835" s="38" t="str">
        <f t="shared" si="636"/>
        <v>4.5.91.61.01</v>
      </c>
      <c r="H4835" s="23" t="s">
        <v>723</v>
      </c>
      <c r="I4835" s="38" t="str">
        <f t="shared" si="645"/>
        <v>A</v>
      </c>
      <c r="J4835" s="38">
        <f t="shared" si="637"/>
        <v>5</v>
      </c>
      <c r="K4835" s="39" t="s">
        <v>47</v>
      </c>
      <c r="L4835" s="38" t="s">
        <v>770</v>
      </c>
      <c r="M4835" s="38" t="s">
        <v>545</v>
      </c>
      <c r="N4835" s="59" t="s">
        <v>549</v>
      </c>
      <c r="O4835" s="62" t="s">
        <v>554</v>
      </c>
      <c r="T4835" s="6"/>
    </row>
    <row r="4836" spans="2:20" ht="15" customHeight="1" x14ac:dyDescent="0.25">
      <c r="B4836" s="36" t="s">
        <v>227</v>
      </c>
      <c r="C4836" s="37" t="s">
        <v>229</v>
      </c>
      <c r="D4836" s="37" t="s">
        <v>233</v>
      </c>
      <c r="E4836" s="37" t="s">
        <v>199</v>
      </c>
      <c r="F4836" s="37" t="s">
        <v>138</v>
      </c>
      <c r="G4836" s="38" t="str">
        <f t="shared" si="636"/>
        <v>4.5.91.61.02</v>
      </c>
      <c r="H4836" s="23" t="s">
        <v>729</v>
      </c>
      <c r="I4836" s="38" t="str">
        <f t="shared" si="645"/>
        <v>A</v>
      </c>
      <c r="J4836" s="38">
        <f t="shared" si="637"/>
        <v>5</v>
      </c>
      <c r="K4836" s="39" t="s">
        <v>47</v>
      </c>
      <c r="L4836" s="38" t="s">
        <v>770</v>
      </c>
      <c r="M4836" s="38" t="s">
        <v>545</v>
      </c>
      <c r="N4836" s="59" t="s">
        <v>549</v>
      </c>
      <c r="O4836" s="62" t="s">
        <v>554</v>
      </c>
      <c r="T4836" s="6"/>
    </row>
    <row r="4837" spans="2:20" ht="15" customHeight="1" x14ac:dyDescent="0.25">
      <c r="B4837" s="36" t="s">
        <v>227</v>
      </c>
      <c r="C4837" s="37" t="s">
        <v>229</v>
      </c>
      <c r="D4837" s="37" t="s">
        <v>233</v>
      </c>
      <c r="E4837" s="37" t="s">
        <v>199</v>
      </c>
      <c r="F4837" s="37" t="s">
        <v>139</v>
      </c>
      <c r="G4837" s="38" t="str">
        <f t="shared" si="636"/>
        <v>4.5.91.61.03</v>
      </c>
      <c r="H4837" s="23" t="s">
        <v>724</v>
      </c>
      <c r="I4837" s="38" t="str">
        <f t="shared" si="645"/>
        <v>A</v>
      </c>
      <c r="J4837" s="38">
        <f t="shared" si="637"/>
        <v>5</v>
      </c>
      <c r="K4837" s="39" t="s">
        <v>47</v>
      </c>
      <c r="L4837" s="38" t="s">
        <v>770</v>
      </c>
      <c r="M4837" s="38" t="s">
        <v>545</v>
      </c>
      <c r="N4837" s="59" t="s">
        <v>549</v>
      </c>
      <c r="O4837" s="62" t="s">
        <v>554</v>
      </c>
      <c r="T4837" s="6"/>
    </row>
    <row r="4838" spans="2:20" ht="15" customHeight="1" x14ac:dyDescent="0.25">
      <c r="B4838" s="36" t="s">
        <v>227</v>
      </c>
      <c r="C4838" s="37" t="s">
        <v>229</v>
      </c>
      <c r="D4838" s="37" t="s">
        <v>233</v>
      </c>
      <c r="E4838" s="37" t="s">
        <v>199</v>
      </c>
      <c r="F4838" s="37" t="s">
        <v>140</v>
      </c>
      <c r="G4838" s="38" t="str">
        <f t="shared" si="636"/>
        <v>4.5.91.61.04</v>
      </c>
      <c r="H4838" s="23" t="s">
        <v>799</v>
      </c>
      <c r="I4838" s="38" t="str">
        <f t="shared" si="645"/>
        <v>A</v>
      </c>
      <c r="J4838" s="38">
        <f t="shared" si="637"/>
        <v>5</v>
      </c>
      <c r="K4838" s="39" t="s">
        <v>47</v>
      </c>
      <c r="L4838" s="38" t="s">
        <v>770</v>
      </c>
      <c r="M4838" s="38" t="s">
        <v>545</v>
      </c>
      <c r="N4838" s="59" t="s">
        <v>549</v>
      </c>
      <c r="O4838" s="62" t="s">
        <v>554</v>
      </c>
      <c r="T4838" s="6"/>
    </row>
    <row r="4839" spans="2:20" ht="15" customHeight="1" x14ac:dyDescent="0.25">
      <c r="B4839" s="36" t="s">
        <v>227</v>
      </c>
      <c r="C4839" s="37" t="s">
        <v>229</v>
      </c>
      <c r="D4839" s="37" t="s">
        <v>233</v>
      </c>
      <c r="E4839" s="37" t="s">
        <v>199</v>
      </c>
      <c r="F4839" s="37" t="s">
        <v>142</v>
      </c>
      <c r="G4839" s="38" t="str">
        <f t="shared" si="636"/>
        <v>4.5.91.61.06</v>
      </c>
      <c r="H4839" s="23" t="s">
        <v>725</v>
      </c>
      <c r="I4839" s="38" t="str">
        <f t="shared" si="645"/>
        <v>A</v>
      </c>
      <c r="J4839" s="38">
        <f t="shared" si="637"/>
        <v>5</v>
      </c>
      <c r="K4839" s="39" t="s">
        <v>47</v>
      </c>
      <c r="L4839" s="38" t="s">
        <v>770</v>
      </c>
      <c r="M4839" s="38" t="s">
        <v>545</v>
      </c>
      <c r="N4839" s="59" t="s">
        <v>549</v>
      </c>
      <c r="O4839" s="62" t="s">
        <v>554</v>
      </c>
      <c r="T4839" s="6"/>
    </row>
    <row r="4840" spans="2:20" ht="15" customHeight="1" x14ac:dyDescent="0.25">
      <c r="B4840" s="36" t="s">
        <v>227</v>
      </c>
      <c r="C4840" s="37" t="s">
        <v>229</v>
      </c>
      <c r="D4840" s="37" t="s">
        <v>233</v>
      </c>
      <c r="E4840" s="37" t="s">
        <v>199</v>
      </c>
      <c r="F4840" s="37" t="s">
        <v>143</v>
      </c>
      <c r="G4840" s="38" t="str">
        <f t="shared" si="636"/>
        <v>4.5.91.61.07</v>
      </c>
      <c r="H4840" s="23" t="s">
        <v>726</v>
      </c>
      <c r="I4840" s="38" t="str">
        <f t="shared" si="645"/>
        <v>A</v>
      </c>
      <c r="J4840" s="38">
        <f t="shared" si="637"/>
        <v>5</v>
      </c>
      <c r="K4840" s="39" t="s">
        <v>47</v>
      </c>
      <c r="L4840" s="38" t="s">
        <v>770</v>
      </c>
      <c r="M4840" s="38" t="s">
        <v>545</v>
      </c>
      <c r="N4840" s="59" t="s">
        <v>549</v>
      </c>
      <c r="O4840" s="62" t="s">
        <v>554</v>
      </c>
      <c r="T4840" s="6"/>
    </row>
    <row r="4841" spans="2:20" ht="15" customHeight="1" x14ac:dyDescent="0.25">
      <c r="B4841" s="36" t="s">
        <v>227</v>
      </c>
      <c r="C4841" s="37" t="s">
        <v>229</v>
      </c>
      <c r="D4841" s="37" t="s">
        <v>233</v>
      </c>
      <c r="E4841" s="37" t="s">
        <v>199</v>
      </c>
      <c r="F4841" s="37" t="s">
        <v>144</v>
      </c>
      <c r="G4841" s="38" t="str">
        <f t="shared" si="636"/>
        <v>4.5.91.61.08</v>
      </c>
      <c r="H4841" s="23" t="s">
        <v>727</v>
      </c>
      <c r="I4841" s="38" t="str">
        <f t="shared" si="645"/>
        <v>A</v>
      </c>
      <c r="J4841" s="38">
        <f t="shared" si="637"/>
        <v>5</v>
      </c>
      <c r="K4841" s="39" t="s">
        <v>47</v>
      </c>
      <c r="L4841" s="38" t="s">
        <v>770</v>
      </c>
      <c r="M4841" s="38" t="s">
        <v>545</v>
      </c>
      <c r="N4841" s="59" t="s">
        <v>549</v>
      </c>
      <c r="O4841" s="62" t="s">
        <v>554</v>
      </c>
      <c r="T4841" s="6"/>
    </row>
    <row r="4842" spans="2:20" ht="15" customHeight="1" x14ac:dyDescent="0.25">
      <c r="B4842" s="36" t="s">
        <v>227</v>
      </c>
      <c r="C4842" s="37" t="s">
        <v>229</v>
      </c>
      <c r="D4842" s="37" t="s">
        <v>233</v>
      </c>
      <c r="E4842" s="37" t="s">
        <v>199</v>
      </c>
      <c r="F4842" s="37" t="s">
        <v>185</v>
      </c>
      <c r="G4842" s="38" t="str">
        <f t="shared" si="636"/>
        <v>4.5.91.61.92</v>
      </c>
      <c r="H4842" s="23" t="s">
        <v>730</v>
      </c>
      <c r="I4842" s="38" t="str">
        <f t="shared" si="645"/>
        <v>A</v>
      </c>
      <c r="J4842" s="38">
        <f t="shared" si="637"/>
        <v>5</v>
      </c>
      <c r="K4842" s="39" t="s">
        <v>47</v>
      </c>
      <c r="L4842" s="38" t="s">
        <v>770</v>
      </c>
      <c r="M4842" s="38" t="s">
        <v>545</v>
      </c>
      <c r="N4842" s="59" t="s">
        <v>549</v>
      </c>
      <c r="O4842" s="62" t="s">
        <v>554</v>
      </c>
      <c r="T4842" s="6"/>
    </row>
    <row r="4843" spans="2:20" ht="15" customHeight="1" x14ac:dyDescent="0.25">
      <c r="B4843" s="36" t="s">
        <v>227</v>
      </c>
      <c r="C4843" s="37" t="s">
        <v>229</v>
      </c>
      <c r="D4843" s="37" t="s">
        <v>233</v>
      </c>
      <c r="E4843" s="37" t="s">
        <v>199</v>
      </c>
      <c r="F4843" s="37" t="s">
        <v>191</v>
      </c>
      <c r="G4843" s="38" t="str">
        <f t="shared" si="636"/>
        <v>4.5.91.61.99</v>
      </c>
      <c r="H4843" s="23" t="s">
        <v>728</v>
      </c>
      <c r="I4843" s="38" t="str">
        <f t="shared" si="645"/>
        <v>A</v>
      </c>
      <c r="J4843" s="38">
        <f t="shared" si="637"/>
        <v>5</v>
      </c>
      <c r="K4843" s="39" t="s">
        <v>47</v>
      </c>
      <c r="L4843" s="38" t="s">
        <v>770</v>
      </c>
      <c r="M4843" s="38" t="s">
        <v>545</v>
      </c>
      <c r="N4843" s="59" t="s">
        <v>549</v>
      </c>
      <c r="O4843" s="62" t="s">
        <v>554</v>
      </c>
      <c r="T4843" s="6"/>
    </row>
    <row r="4844" spans="2:20" ht="15" customHeight="1" x14ac:dyDescent="0.25">
      <c r="B4844" s="30" t="s">
        <v>227</v>
      </c>
      <c r="C4844" s="31" t="s">
        <v>229</v>
      </c>
      <c r="D4844" s="31" t="s">
        <v>233</v>
      </c>
      <c r="E4844" s="31" t="s">
        <v>200</v>
      </c>
      <c r="F4844" s="31" t="s">
        <v>186</v>
      </c>
      <c r="G4844" s="32" t="str">
        <f t="shared" si="636"/>
        <v>4.5.91.62.00</v>
      </c>
      <c r="H4844" s="41" t="s">
        <v>124</v>
      </c>
      <c r="I4844" s="34" t="str">
        <f t="shared" si="645"/>
        <v>S</v>
      </c>
      <c r="J4844" s="32">
        <f t="shared" si="637"/>
        <v>4</v>
      </c>
      <c r="K4844" s="35" t="s">
        <v>46</v>
      </c>
      <c r="L4844" s="32" t="s">
        <v>770</v>
      </c>
      <c r="M4844" s="32" t="s">
        <v>544</v>
      </c>
      <c r="N4844" s="59" t="s">
        <v>549</v>
      </c>
      <c r="O4844" s="61" t="s">
        <v>554</v>
      </c>
      <c r="T4844" s="6"/>
    </row>
    <row r="4845" spans="2:20" ht="15" customHeight="1" x14ac:dyDescent="0.25">
      <c r="B4845" s="36" t="s">
        <v>227</v>
      </c>
      <c r="C4845" s="37" t="s">
        <v>229</v>
      </c>
      <c r="D4845" s="37" t="s">
        <v>233</v>
      </c>
      <c r="E4845" s="37" t="s">
        <v>200</v>
      </c>
      <c r="F4845" s="37" t="s">
        <v>173</v>
      </c>
      <c r="G4845" s="38" t="str">
        <f t="shared" si="636"/>
        <v>4.5.91.62.01</v>
      </c>
      <c r="H4845" s="23" t="s">
        <v>740</v>
      </c>
      <c r="I4845" s="38" t="str">
        <f t="shared" si="645"/>
        <v>A</v>
      </c>
      <c r="J4845" s="38">
        <f t="shared" si="637"/>
        <v>5</v>
      </c>
      <c r="K4845" s="39" t="s">
        <v>47</v>
      </c>
      <c r="L4845" s="38" t="s">
        <v>770</v>
      </c>
      <c r="M4845" s="38" t="s">
        <v>545</v>
      </c>
      <c r="N4845" s="59" t="s">
        <v>549</v>
      </c>
      <c r="O4845" s="62" t="s">
        <v>554</v>
      </c>
      <c r="T4845" s="6"/>
    </row>
    <row r="4846" spans="2:20" ht="15" customHeight="1" x14ac:dyDescent="0.25">
      <c r="B4846" s="36" t="s">
        <v>227</v>
      </c>
      <c r="C4846" s="37" t="s">
        <v>229</v>
      </c>
      <c r="D4846" s="37" t="s">
        <v>233</v>
      </c>
      <c r="E4846" s="37" t="s">
        <v>200</v>
      </c>
      <c r="F4846" s="37" t="s">
        <v>191</v>
      </c>
      <c r="G4846" s="38" t="str">
        <f t="shared" si="636"/>
        <v>4.5.91.62.99</v>
      </c>
      <c r="H4846" s="23" t="s">
        <v>741</v>
      </c>
      <c r="I4846" s="38" t="str">
        <f t="shared" si="645"/>
        <v>A</v>
      </c>
      <c r="J4846" s="38">
        <f t="shared" si="637"/>
        <v>5</v>
      </c>
      <c r="K4846" s="39" t="s">
        <v>47</v>
      </c>
      <c r="L4846" s="38" t="s">
        <v>770</v>
      </c>
      <c r="M4846" s="38" t="s">
        <v>545</v>
      </c>
      <c r="N4846" s="59" t="s">
        <v>549</v>
      </c>
      <c r="O4846" s="62" t="s">
        <v>554</v>
      </c>
      <c r="T4846" s="6"/>
    </row>
    <row r="4847" spans="2:20" ht="15" customHeight="1" x14ac:dyDescent="0.25">
      <c r="B4847" s="30" t="s">
        <v>227</v>
      </c>
      <c r="C4847" s="31" t="s">
        <v>229</v>
      </c>
      <c r="D4847" s="31" t="s">
        <v>233</v>
      </c>
      <c r="E4847" s="31" t="s">
        <v>201</v>
      </c>
      <c r="F4847" s="31" t="s">
        <v>186</v>
      </c>
      <c r="G4847" s="32" t="str">
        <f t="shared" si="636"/>
        <v>4.5.91.63.00</v>
      </c>
      <c r="H4847" s="41" t="s">
        <v>125</v>
      </c>
      <c r="I4847" s="34" t="str">
        <f t="shared" si="645"/>
        <v>S</v>
      </c>
      <c r="J4847" s="32">
        <f t="shared" si="637"/>
        <v>4</v>
      </c>
      <c r="K4847" s="35" t="s">
        <v>46</v>
      </c>
      <c r="L4847" s="32" t="s">
        <v>770</v>
      </c>
      <c r="M4847" s="32" t="s">
        <v>545</v>
      </c>
      <c r="N4847" s="59" t="s">
        <v>549</v>
      </c>
      <c r="O4847" s="61" t="s">
        <v>554</v>
      </c>
      <c r="T4847" s="6"/>
    </row>
    <row r="4848" spans="2:20" ht="15" customHeight="1" x14ac:dyDescent="0.25">
      <c r="B4848" s="36" t="s">
        <v>227</v>
      </c>
      <c r="C4848" s="37" t="s">
        <v>229</v>
      </c>
      <c r="D4848" s="37" t="s">
        <v>233</v>
      </c>
      <c r="E4848" s="37" t="s">
        <v>201</v>
      </c>
      <c r="F4848" s="37" t="s">
        <v>173</v>
      </c>
      <c r="G4848" s="38" t="str">
        <f t="shared" si="636"/>
        <v>4.5.91.63.01</v>
      </c>
      <c r="H4848" s="23" t="s">
        <v>742</v>
      </c>
      <c r="I4848" s="38" t="str">
        <f t="shared" si="645"/>
        <v>A</v>
      </c>
      <c r="J4848" s="38">
        <f t="shared" si="637"/>
        <v>5</v>
      </c>
      <c r="K4848" s="39" t="s">
        <v>47</v>
      </c>
      <c r="L4848" s="38" t="s">
        <v>770</v>
      </c>
      <c r="M4848" s="38" t="s">
        <v>545</v>
      </c>
      <c r="N4848" s="59" t="s">
        <v>549</v>
      </c>
      <c r="O4848" s="62" t="s">
        <v>554</v>
      </c>
      <c r="T4848" s="6"/>
    </row>
    <row r="4849" spans="2:20" ht="15" customHeight="1" x14ac:dyDescent="0.25">
      <c r="B4849" s="36" t="s">
        <v>227</v>
      </c>
      <c r="C4849" s="37" t="s">
        <v>229</v>
      </c>
      <c r="D4849" s="37" t="s">
        <v>233</v>
      </c>
      <c r="E4849" s="37" t="s">
        <v>201</v>
      </c>
      <c r="F4849" s="37" t="s">
        <v>191</v>
      </c>
      <c r="G4849" s="38" t="str">
        <f t="shared" si="636"/>
        <v>4.5.91.63.99</v>
      </c>
      <c r="H4849" s="23" t="s">
        <v>743</v>
      </c>
      <c r="I4849" s="38" t="str">
        <f t="shared" si="645"/>
        <v>A</v>
      </c>
      <c r="J4849" s="38">
        <f t="shared" si="637"/>
        <v>5</v>
      </c>
      <c r="K4849" s="39" t="s">
        <v>47</v>
      </c>
      <c r="L4849" s="38" t="s">
        <v>770</v>
      </c>
      <c r="M4849" s="38" t="s">
        <v>545</v>
      </c>
      <c r="N4849" s="59" t="s">
        <v>549</v>
      </c>
      <c r="O4849" s="62" t="s">
        <v>554</v>
      </c>
      <c r="T4849" s="6"/>
    </row>
    <row r="4850" spans="2:20" ht="15" customHeight="1" x14ac:dyDescent="0.25">
      <c r="B4850" s="30" t="s">
        <v>227</v>
      </c>
      <c r="C4850" s="31" t="s">
        <v>229</v>
      </c>
      <c r="D4850" s="31" t="s">
        <v>233</v>
      </c>
      <c r="E4850" s="31" t="s">
        <v>202</v>
      </c>
      <c r="F4850" s="31" t="s">
        <v>186</v>
      </c>
      <c r="G4850" s="32" t="str">
        <f t="shared" si="636"/>
        <v>4.5.91.64.00</v>
      </c>
      <c r="H4850" s="41" t="s">
        <v>126</v>
      </c>
      <c r="I4850" s="34" t="str">
        <f t="shared" si="645"/>
        <v>S</v>
      </c>
      <c r="J4850" s="32">
        <f t="shared" si="637"/>
        <v>4</v>
      </c>
      <c r="K4850" s="35" t="s">
        <v>46</v>
      </c>
      <c r="L4850" s="32" t="s">
        <v>770</v>
      </c>
      <c r="M4850" s="32" t="s">
        <v>545</v>
      </c>
      <c r="N4850" s="59" t="s">
        <v>549</v>
      </c>
      <c r="O4850" s="61" t="s">
        <v>554</v>
      </c>
      <c r="T4850" s="6"/>
    </row>
    <row r="4851" spans="2:20" ht="15" customHeight="1" x14ac:dyDescent="0.25">
      <c r="B4851" s="36" t="s">
        <v>227</v>
      </c>
      <c r="C4851" s="37" t="s">
        <v>229</v>
      </c>
      <c r="D4851" s="37" t="s">
        <v>233</v>
      </c>
      <c r="E4851" s="37" t="s">
        <v>202</v>
      </c>
      <c r="F4851" s="37" t="s">
        <v>173</v>
      </c>
      <c r="G4851" s="38" t="str">
        <f t="shared" si="636"/>
        <v>4.5.91.64.01</v>
      </c>
      <c r="H4851" s="23" t="s">
        <v>735</v>
      </c>
      <c r="I4851" s="38" t="str">
        <f t="shared" si="645"/>
        <v>A</v>
      </c>
      <c r="J4851" s="38">
        <f t="shared" si="637"/>
        <v>5</v>
      </c>
      <c r="K4851" s="39" t="s">
        <v>47</v>
      </c>
      <c r="L4851" s="38" t="s">
        <v>770</v>
      </c>
      <c r="M4851" s="38" t="s">
        <v>545</v>
      </c>
      <c r="N4851" s="59" t="s">
        <v>549</v>
      </c>
      <c r="O4851" s="62" t="s">
        <v>554</v>
      </c>
      <c r="T4851" s="6"/>
    </row>
    <row r="4852" spans="2:20" ht="15" customHeight="1" x14ac:dyDescent="0.25">
      <c r="B4852" s="36" t="s">
        <v>227</v>
      </c>
      <c r="C4852" s="37" t="s">
        <v>229</v>
      </c>
      <c r="D4852" s="37" t="s">
        <v>233</v>
      </c>
      <c r="E4852" s="37" t="s">
        <v>202</v>
      </c>
      <c r="F4852" s="37" t="s">
        <v>191</v>
      </c>
      <c r="G4852" s="38" t="str">
        <f t="shared" si="636"/>
        <v>4.5.91.64.99</v>
      </c>
      <c r="H4852" s="23" t="s">
        <v>736</v>
      </c>
      <c r="I4852" s="38" t="str">
        <f t="shared" si="645"/>
        <v>A</v>
      </c>
      <c r="J4852" s="38">
        <f t="shared" si="637"/>
        <v>5</v>
      </c>
      <c r="K4852" s="39" t="s">
        <v>47</v>
      </c>
      <c r="L4852" s="38" t="s">
        <v>770</v>
      </c>
      <c r="M4852" s="38" t="s">
        <v>545</v>
      </c>
      <c r="N4852" s="59" t="s">
        <v>549</v>
      </c>
      <c r="O4852" s="62" t="s">
        <v>554</v>
      </c>
      <c r="T4852" s="6"/>
    </row>
    <row r="4853" spans="2:20" ht="15" customHeight="1" x14ac:dyDescent="0.25">
      <c r="B4853" s="30" t="s">
        <v>227</v>
      </c>
      <c r="C4853" s="31" t="s">
        <v>229</v>
      </c>
      <c r="D4853" s="31" t="s">
        <v>233</v>
      </c>
      <c r="E4853" s="31" t="s">
        <v>203</v>
      </c>
      <c r="F4853" s="31" t="s">
        <v>186</v>
      </c>
      <c r="G4853" s="32" t="str">
        <f t="shared" si="636"/>
        <v>4.5.91.65.00</v>
      </c>
      <c r="H4853" s="41" t="s">
        <v>127</v>
      </c>
      <c r="I4853" s="34" t="str">
        <f t="shared" si="645"/>
        <v>S</v>
      </c>
      <c r="J4853" s="32">
        <f t="shared" si="637"/>
        <v>4</v>
      </c>
      <c r="K4853" s="35" t="s">
        <v>46</v>
      </c>
      <c r="L4853" s="32" t="s">
        <v>770</v>
      </c>
      <c r="M4853" s="32" t="s">
        <v>544</v>
      </c>
      <c r="N4853" s="59" t="s">
        <v>549</v>
      </c>
      <c r="O4853" s="61" t="s">
        <v>554</v>
      </c>
      <c r="T4853" s="6"/>
    </row>
    <row r="4854" spans="2:20" ht="15" customHeight="1" x14ac:dyDescent="0.25">
      <c r="B4854" s="36" t="s">
        <v>227</v>
      </c>
      <c r="C4854" s="37" t="s">
        <v>229</v>
      </c>
      <c r="D4854" s="37" t="s">
        <v>233</v>
      </c>
      <c r="E4854" s="37" t="s">
        <v>203</v>
      </c>
      <c r="F4854" s="37" t="s">
        <v>173</v>
      </c>
      <c r="G4854" s="38" t="str">
        <f t="shared" si="636"/>
        <v>4.5.91.65.01</v>
      </c>
      <c r="H4854" s="23" t="s">
        <v>731</v>
      </c>
      <c r="I4854" s="38" t="str">
        <f t="shared" si="645"/>
        <v>A</v>
      </c>
      <c r="J4854" s="38">
        <f t="shared" si="637"/>
        <v>5</v>
      </c>
      <c r="K4854" s="39" t="s">
        <v>47</v>
      </c>
      <c r="L4854" s="38" t="s">
        <v>770</v>
      </c>
      <c r="M4854" s="38" t="s">
        <v>545</v>
      </c>
      <c r="N4854" s="59" t="s">
        <v>549</v>
      </c>
      <c r="O4854" s="62" t="s">
        <v>554</v>
      </c>
      <c r="T4854" s="6"/>
    </row>
    <row r="4855" spans="2:20" ht="15" customHeight="1" x14ac:dyDescent="0.25">
      <c r="B4855" s="36" t="s">
        <v>227</v>
      </c>
      <c r="C4855" s="37" t="s">
        <v>229</v>
      </c>
      <c r="D4855" s="37" t="s">
        <v>233</v>
      </c>
      <c r="E4855" s="37" t="s">
        <v>203</v>
      </c>
      <c r="F4855" s="37" t="s">
        <v>138</v>
      </c>
      <c r="G4855" s="38" t="str">
        <f t="shared" si="636"/>
        <v>4.5.91.65.02</v>
      </c>
      <c r="H4855" s="23" t="s">
        <v>732</v>
      </c>
      <c r="I4855" s="38" t="str">
        <f t="shared" si="645"/>
        <v>A</v>
      </c>
      <c r="J4855" s="38">
        <f t="shared" si="637"/>
        <v>5</v>
      </c>
      <c r="K4855" s="28" t="s">
        <v>47</v>
      </c>
      <c r="L4855" s="38" t="s">
        <v>770</v>
      </c>
      <c r="M4855" s="38" t="s">
        <v>545</v>
      </c>
      <c r="N4855" s="59" t="s">
        <v>549</v>
      </c>
      <c r="O4855" s="62" t="s">
        <v>554</v>
      </c>
      <c r="T4855" s="6"/>
    </row>
    <row r="4856" spans="2:20" ht="15" customHeight="1" x14ac:dyDescent="0.25">
      <c r="B4856" s="36" t="s">
        <v>227</v>
      </c>
      <c r="C4856" s="37" t="s">
        <v>229</v>
      </c>
      <c r="D4856" s="37" t="s">
        <v>233</v>
      </c>
      <c r="E4856" s="37" t="s">
        <v>203</v>
      </c>
      <c r="F4856" s="37" t="s">
        <v>191</v>
      </c>
      <c r="G4856" s="38" t="str">
        <f t="shared" si="636"/>
        <v>4.5.91.65.99</v>
      </c>
      <c r="H4856" s="23" t="s">
        <v>733</v>
      </c>
      <c r="I4856" s="38" t="str">
        <f t="shared" si="645"/>
        <v>A</v>
      </c>
      <c r="J4856" s="38">
        <f t="shared" si="637"/>
        <v>5</v>
      </c>
      <c r="K4856" s="28" t="s">
        <v>47</v>
      </c>
      <c r="L4856" s="38" t="s">
        <v>770</v>
      </c>
      <c r="M4856" s="38" t="s">
        <v>545</v>
      </c>
      <c r="N4856" s="59" t="s">
        <v>549</v>
      </c>
      <c r="O4856" s="62" t="s">
        <v>554</v>
      </c>
      <c r="T4856" s="6"/>
    </row>
    <row r="4857" spans="2:20" ht="15" customHeight="1" x14ac:dyDescent="0.25">
      <c r="B4857" s="30" t="s">
        <v>227</v>
      </c>
      <c r="C4857" s="31" t="s">
        <v>229</v>
      </c>
      <c r="D4857" s="31" t="s">
        <v>233</v>
      </c>
      <c r="E4857" s="31" t="s">
        <v>204</v>
      </c>
      <c r="F4857" s="31" t="s">
        <v>186</v>
      </c>
      <c r="G4857" s="32" t="str">
        <f t="shared" si="636"/>
        <v>4.5.91.66.00</v>
      </c>
      <c r="H4857" s="41" t="s">
        <v>123</v>
      </c>
      <c r="I4857" s="34" t="str">
        <f t="shared" si="645"/>
        <v>S</v>
      </c>
      <c r="J4857" s="32">
        <f t="shared" si="637"/>
        <v>4</v>
      </c>
      <c r="K4857" s="35" t="s">
        <v>46</v>
      </c>
      <c r="L4857" s="32" t="s">
        <v>770</v>
      </c>
      <c r="M4857" s="32" t="s">
        <v>544</v>
      </c>
      <c r="N4857" s="59" t="s">
        <v>549</v>
      </c>
      <c r="O4857" s="61" t="s">
        <v>554</v>
      </c>
      <c r="T4857" s="6"/>
    </row>
    <row r="4858" spans="2:20" ht="15" customHeight="1" x14ac:dyDescent="0.25">
      <c r="B4858" s="36" t="s">
        <v>227</v>
      </c>
      <c r="C4858" s="37" t="s">
        <v>229</v>
      </c>
      <c r="D4858" s="37" t="s">
        <v>233</v>
      </c>
      <c r="E4858" s="37" t="s">
        <v>204</v>
      </c>
      <c r="F4858" s="37" t="s">
        <v>173</v>
      </c>
      <c r="G4858" s="38" t="str">
        <f t="shared" si="636"/>
        <v>4.5.91.66.01</v>
      </c>
      <c r="H4858" s="23" t="s">
        <v>737</v>
      </c>
      <c r="I4858" s="38" t="str">
        <f t="shared" si="645"/>
        <v>A</v>
      </c>
      <c r="J4858" s="38">
        <f t="shared" si="637"/>
        <v>5</v>
      </c>
      <c r="K4858" s="39" t="s">
        <v>47</v>
      </c>
      <c r="L4858" s="38" t="s">
        <v>770</v>
      </c>
      <c r="M4858" s="38" t="s">
        <v>545</v>
      </c>
      <c r="N4858" s="59" t="s">
        <v>549</v>
      </c>
      <c r="O4858" s="62" t="s">
        <v>554</v>
      </c>
      <c r="T4858" s="6"/>
    </row>
    <row r="4859" spans="2:20" ht="15" customHeight="1" x14ac:dyDescent="0.25">
      <c r="B4859" s="36" t="s">
        <v>227</v>
      </c>
      <c r="C4859" s="37" t="s">
        <v>229</v>
      </c>
      <c r="D4859" s="37" t="s">
        <v>233</v>
      </c>
      <c r="E4859" s="37" t="s">
        <v>204</v>
      </c>
      <c r="F4859" s="37" t="s">
        <v>138</v>
      </c>
      <c r="G4859" s="38" t="str">
        <f t="shared" si="636"/>
        <v>4.5.91.66.02</v>
      </c>
      <c r="H4859" s="23" t="s">
        <v>738</v>
      </c>
      <c r="I4859" s="38" t="str">
        <f t="shared" si="645"/>
        <v>A</v>
      </c>
      <c r="J4859" s="38">
        <f t="shared" si="637"/>
        <v>5</v>
      </c>
      <c r="K4859" s="28" t="s">
        <v>47</v>
      </c>
      <c r="L4859" s="38" t="s">
        <v>770</v>
      </c>
      <c r="M4859" s="38" t="s">
        <v>545</v>
      </c>
      <c r="N4859" s="59" t="s">
        <v>549</v>
      </c>
      <c r="O4859" s="62" t="s">
        <v>554</v>
      </c>
      <c r="T4859" s="6"/>
    </row>
    <row r="4860" spans="2:20" ht="15" customHeight="1" x14ac:dyDescent="0.25">
      <c r="B4860" s="36" t="s">
        <v>227</v>
      </c>
      <c r="C4860" s="37" t="s">
        <v>229</v>
      </c>
      <c r="D4860" s="37" t="s">
        <v>233</v>
      </c>
      <c r="E4860" s="37" t="s">
        <v>204</v>
      </c>
      <c r="F4860" s="37" t="s">
        <v>191</v>
      </c>
      <c r="G4860" s="38" t="str">
        <f t="shared" si="636"/>
        <v>4.5.91.66.99</v>
      </c>
      <c r="H4860" s="23" t="s">
        <v>739</v>
      </c>
      <c r="I4860" s="38" t="str">
        <f t="shared" si="645"/>
        <v>A</v>
      </c>
      <c r="J4860" s="38">
        <f t="shared" si="637"/>
        <v>5</v>
      </c>
      <c r="K4860" s="28" t="s">
        <v>47</v>
      </c>
      <c r="L4860" s="38" t="s">
        <v>770</v>
      </c>
      <c r="M4860" s="38" t="s">
        <v>545</v>
      </c>
      <c r="N4860" s="59" t="s">
        <v>549</v>
      </c>
      <c r="O4860" s="62" t="s">
        <v>554</v>
      </c>
      <c r="T4860" s="6"/>
    </row>
    <row r="4861" spans="2:20" ht="15" customHeight="1" x14ac:dyDescent="0.25">
      <c r="B4861" s="30" t="s">
        <v>227</v>
      </c>
      <c r="C4861" s="31" t="s">
        <v>229</v>
      </c>
      <c r="D4861" s="31" t="s">
        <v>233</v>
      </c>
      <c r="E4861" s="31" t="s">
        <v>205</v>
      </c>
      <c r="F4861" s="31" t="s">
        <v>186</v>
      </c>
      <c r="G4861" s="32" t="str">
        <f t="shared" si="636"/>
        <v>4.5.91.67.00</v>
      </c>
      <c r="H4861" s="41" t="s">
        <v>2</v>
      </c>
      <c r="I4861" s="34" t="str">
        <f t="shared" si="645"/>
        <v>S</v>
      </c>
      <c r="J4861" s="32">
        <f t="shared" si="637"/>
        <v>4</v>
      </c>
      <c r="K4861" s="35" t="s">
        <v>46</v>
      </c>
      <c r="L4861" s="32" t="s">
        <v>770</v>
      </c>
      <c r="M4861" s="32" t="s">
        <v>545</v>
      </c>
      <c r="N4861" s="59" t="s">
        <v>549</v>
      </c>
      <c r="O4861" s="61" t="s">
        <v>554</v>
      </c>
      <c r="T4861" s="6"/>
    </row>
    <row r="4862" spans="2:20" ht="15" customHeight="1" x14ac:dyDescent="0.25">
      <c r="B4862" s="36" t="s">
        <v>227</v>
      </c>
      <c r="C4862" s="37" t="s">
        <v>229</v>
      </c>
      <c r="D4862" s="37" t="s">
        <v>233</v>
      </c>
      <c r="E4862" s="37" t="s">
        <v>205</v>
      </c>
      <c r="F4862" s="37" t="s">
        <v>173</v>
      </c>
      <c r="G4862" s="38" t="str">
        <f t="shared" si="636"/>
        <v>4.5.91.67.01</v>
      </c>
      <c r="H4862" s="23" t="s">
        <v>563</v>
      </c>
      <c r="I4862" s="38" t="str">
        <f t="shared" si="645"/>
        <v>A</v>
      </c>
      <c r="J4862" s="38">
        <f t="shared" si="637"/>
        <v>5</v>
      </c>
      <c r="K4862" s="39" t="s">
        <v>47</v>
      </c>
      <c r="L4862" s="38" t="s">
        <v>770</v>
      </c>
      <c r="M4862" s="38" t="s">
        <v>545</v>
      </c>
      <c r="N4862" s="59" t="s">
        <v>549</v>
      </c>
      <c r="O4862" s="62" t="s">
        <v>554</v>
      </c>
      <c r="T4862" s="6"/>
    </row>
    <row r="4863" spans="2:20" ht="15" customHeight="1" x14ac:dyDescent="0.25">
      <c r="B4863" s="36" t="s">
        <v>227</v>
      </c>
      <c r="C4863" s="37" t="s">
        <v>229</v>
      </c>
      <c r="D4863" s="37" t="s">
        <v>233</v>
      </c>
      <c r="E4863" s="37" t="s">
        <v>205</v>
      </c>
      <c r="F4863" s="37" t="s">
        <v>138</v>
      </c>
      <c r="G4863" s="38" t="str">
        <f t="shared" si="636"/>
        <v>4.5.91.67.02</v>
      </c>
      <c r="H4863" s="23" t="s">
        <v>1</v>
      </c>
      <c r="I4863" s="38" t="str">
        <f t="shared" si="645"/>
        <v>A</v>
      </c>
      <c r="J4863" s="38">
        <f t="shared" si="637"/>
        <v>5</v>
      </c>
      <c r="K4863" s="28" t="s">
        <v>47</v>
      </c>
      <c r="L4863" s="38" t="s">
        <v>770</v>
      </c>
      <c r="M4863" s="38" t="s">
        <v>545</v>
      </c>
      <c r="N4863" s="59" t="s">
        <v>549</v>
      </c>
      <c r="O4863" s="62" t="s">
        <v>554</v>
      </c>
      <c r="T4863" s="6"/>
    </row>
    <row r="4864" spans="2:20" ht="15" customHeight="1" x14ac:dyDescent="0.25">
      <c r="B4864" s="36" t="s">
        <v>227</v>
      </c>
      <c r="C4864" s="37" t="s">
        <v>229</v>
      </c>
      <c r="D4864" s="37" t="s">
        <v>233</v>
      </c>
      <c r="E4864" s="37" t="s">
        <v>205</v>
      </c>
      <c r="F4864" s="37" t="s">
        <v>139</v>
      </c>
      <c r="G4864" s="38" t="str">
        <f t="shared" si="636"/>
        <v>4.5.91.67.03</v>
      </c>
      <c r="H4864" s="23" t="s">
        <v>564</v>
      </c>
      <c r="I4864" s="38" t="str">
        <f t="shared" si="645"/>
        <v>A</v>
      </c>
      <c r="J4864" s="38">
        <f t="shared" si="637"/>
        <v>5</v>
      </c>
      <c r="K4864" s="28" t="s">
        <v>47</v>
      </c>
      <c r="L4864" s="38" t="s">
        <v>770</v>
      </c>
      <c r="M4864" s="38" t="s">
        <v>545</v>
      </c>
      <c r="N4864" s="59" t="s">
        <v>549</v>
      </c>
      <c r="O4864" s="62" t="s">
        <v>554</v>
      </c>
      <c r="T4864" s="6"/>
    </row>
    <row r="4865" spans="2:26" ht="15" customHeight="1" x14ac:dyDescent="0.25">
      <c r="B4865" s="36" t="s">
        <v>227</v>
      </c>
      <c r="C4865" s="37" t="s">
        <v>229</v>
      </c>
      <c r="D4865" s="37" t="s">
        <v>233</v>
      </c>
      <c r="E4865" s="37" t="s">
        <v>205</v>
      </c>
      <c r="F4865" s="37" t="s">
        <v>191</v>
      </c>
      <c r="G4865" s="38" t="str">
        <f t="shared" si="636"/>
        <v>4.5.91.67.99</v>
      </c>
      <c r="H4865" s="23" t="s">
        <v>565</v>
      </c>
      <c r="I4865" s="38" t="str">
        <f t="shared" si="645"/>
        <v>A</v>
      </c>
      <c r="J4865" s="38">
        <f t="shared" si="637"/>
        <v>5</v>
      </c>
      <c r="K4865" s="28" t="s">
        <v>47</v>
      </c>
      <c r="L4865" s="38" t="s">
        <v>770</v>
      </c>
      <c r="M4865" s="38" t="s">
        <v>545</v>
      </c>
      <c r="N4865" s="59" t="s">
        <v>549</v>
      </c>
      <c r="O4865" s="62" t="s">
        <v>554</v>
      </c>
      <c r="T4865" s="6"/>
    </row>
    <row r="4866" spans="2:26" ht="15" customHeight="1" x14ac:dyDescent="0.25">
      <c r="B4866" s="30" t="s">
        <v>227</v>
      </c>
      <c r="C4866" s="31" t="s">
        <v>229</v>
      </c>
      <c r="D4866" s="31" t="s">
        <v>233</v>
      </c>
      <c r="E4866" s="31" t="s">
        <v>417</v>
      </c>
      <c r="F4866" s="31" t="s">
        <v>186</v>
      </c>
      <c r="G4866" s="32" t="str">
        <f t="shared" si="636"/>
        <v>4.5.91.84.00</v>
      </c>
      <c r="H4866" s="71" t="s">
        <v>514</v>
      </c>
      <c r="I4866" s="34" t="str">
        <f t="shared" si="645"/>
        <v>S</v>
      </c>
      <c r="J4866" s="32">
        <f t="shared" si="637"/>
        <v>4</v>
      </c>
      <c r="K4866" s="35" t="s">
        <v>46</v>
      </c>
      <c r="L4866" s="32" t="s">
        <v>770</v>
      </c>
      <c r="M4866" s="32" t="s">
        <v>544</v>
      </c>
      <c r="N4866" s="59" t="s">
        <v>549</v>
      </c>
      <c r="O4866" s="61" t="s">
        <v>554</v>
      </c>
      <c r="T4866" s="6"/>
    </row>
    <row r="4867" spans="2:26" ht="15" customHeight="1" x14ac:dyDescent="0.25">
      <c r="B4867" s="36" t="s">
        <v>227</v>
      </c>
      <c r="C4867" s="37" t="s">
        <v>229</v>
      </c>
      <c r="D4867" s="37" t="s">
        <v>233</v>
      </c>
      <c r="E4867" s="37" t="s">
        <v>417</v>
      </c>
      <c r="F4867" s="37" t="s">
        <v>173</v>
      </c>
      <c r="G4867" s="38" t="str">
        <f t="shared" si="636"/>
        <v>4.5.91.84.01</v>
      </c>
      <c r="H4867" s="43" t="s">
        <v>514</v>
      </c>
      <c r="I4867" s="38" t="str">
        <f t="shared" si="645"/>
        <v>A</v>
      </c>
      <c r="J4867" s="38">
        <f t="shared" si="637"/>
        <v>5</v>
      </c>
      <c r="K4867" s="39" t="s">
        <v>47</v>
      </c>
      <c r="L4867" s="38" t="s">
        <v>770</v>
      </c>
      <c r="M4867" s="38" t="s">
        <v>545</v>
      </c>
      <c r="N4867" s="59" t="s">
        <v>549</v>
      </c>
      <c r="O4867" s="62" t="s">
        <v>554</v>
      </c>
      <c r="T4867" s="6"/>
    </row>
    <row r="4868" spans="2:26" ht="15" customHeight="1" x14ac:dyDescent="0.25">
      <c r="B4868" s="30" t="s">
        <v>227</v>
      </c>
      <c r="C4868" s="31" t="s">
        <v>229</v>
      </c>
      <c r="D4868" s="31" t="s">
        <v>233</v>
      </c>
      <c r="E4868" s="31" t="s">
        <v>233</v>
      </c>
      <c r="F4868" s="31" t="s">
        <v>186</v>
      </c>
      <c r="G4868" s="32" t="str">
        <f t="shared" si="636"/>
        <v>4.5.91.91.00</v>
      </c>
      <c r="H4868" s="41" t="s">
        <v>56</v>
      </c>
      <c r="I4868" s="34" t="str">
        <f t="shared" si="645"/>
        <v>S</v>
      </c>
      <c r="J4868" s="32">
        <f t="shared" si="637"/>
        <v>4</v>
      </c>
      <c r="K4868" s="35" t="s">
        <v>46</v>
      </c>
      <c r="L4868" s="32" t="s">
        <v>770</v>
      </c>
      <c r="M4868" s="32" t="s">
        <v>544</v>
      </c>
      <c r="N4868" s="59" t="s">
        <v>549</v>
      </c>
      <c r="O4868" s="61" t="s">
        <v>554</v>
      </c>
      <c r="T4868" s="6"/>
    </row>
    <row r="4869" spans="2:26" ht="15" customHeight="1" x14ac:dyDescent="0.25">
      <c r="B4869" s="36" t="s">
        <v>227</v>
      </c>
      <c r="C4869" s="37" t="s">
        <v>229</v>
      </c>
      <c r="D4869" s="37" t="s">
        <v>233</v>
      </c>
      <c r="E4869" s="37" t="s">
        <v>233</v>
      </c>
      <c r="F4869" s="37" t="s">
        <v>139</v>
      </c>
      <c r="G4869" s="38" t="str">
        <f t="shared" si="636"/>
        <v>4.5.91.91.03</v>
      </c>
      <c r="H4869" s="23" t="s">
        <v>499</v>
      </c>
      <c r="I4869" s="38" t="str">
        <f t="shared" si="645"/>
        <v>A</v>
      </c>
      <c r="J4869" s="38">
        <f t="shared" si="637"/>
        <v>5</v>
      </c>
      <c r="K4869" s="39" t="s">
        <v>47</v>
      </c>
      <c r="L4869" s="38" t="s">
        <v>770</v>
      </c>
      <c r="M4869" s="38" t="s">
        <v>545</v>
      </c>
      <c r="N4869" s="59" t="s">
        <v>549</v>
      </c>
      <c r="O4869" s="62" t="s">
        <v>554</v>
      </c>
      <c r="T4869" s="6"/>
    </row>
    <row r="4870" spans="2:26" ht="15" customHeight="1" x14ac:dyDescent="0.25">
      <c r="B4870" s="36" t="s">
        <v>227</v>
      </c>
      <c r="C4870" s="37" t="s">
        <v>229</v>
      </c>
      <c r="D4870" s="37" t="s">
        <v>233</v>
      </c>
      <c r="E4870" s="37" t="s">
        <v>233</v>
      </c>
      <c r="F4870" s="37" t="s">
        <v>191</v>
      </c>
      <c r="G4870" s="38" t="str">
        <f t="shared" si="636"/>
        <v>4.5.91.91.99</v>
      </c>
      <c r="H4870" s="23" t="s">
        <v>456</v>
      </c>
      <c r="I4870" s="38" t="str">
        <f t="shared" si="645"/>
        <v>A</v>
      </c>
      <c r="J4870" s="38">
        <f t="shared" si="637"/>
        <v>5</v>
      </c>
      <c r="K4870" s="39" t="s">
        <v>47</v>
      </c>
      <c r="L4870" s="38" t="s">
        <v>770</v>
      </c>
      <c r="M4870" s="38" t="s">
        <v>545</v>
      </c>
      <c r="N4870" s="59" t="s">
        <v>549</v>
      </c>
      <c r="O4870" s="62" t="s">
        <v>554</v>
      </c>
      <c r="T4870" s="6"/>
    </row>
    <row r="4871" spans="2:26" ht="15" customHeight="1" x14ac:dyDescent="0.25">
      <c r="B4871" s="30" t="s">
        <v>227</v>
      </c>
      <c r="C4871" s="31" t="s">
        <v>229</v>
      </c>
      <c r="D4871" s="31" t="s">
        <v>233</v>
      </c>
      <c r="E4871" s="31" t="s">
        <v>185</v>
      </c>
      <c r="F4871" s="31" t="s">
        <v>186</v>
      </c>
      <c r="G4871" s="32" t="str">
        <f t="shared" si="636"/>
        <v>4.5.91.92.00</v>
      </c>
      <c r="H4871" s="41" t="s">
        <v>59</v>
      </c>
      <c r="I4871" s="34" t="str">
        <f t="shared" si="645"/>
        <v>S</v>
      </c>
      <c r="J4871" s="32">
        <f t="shared" si="637"/>
        <v>4</v>
      </c>
      <c r="K4871" s="35" t="s">
        <v>46</v>
      </c>
      <c r="L4871" s="32" t="s">
        <v>770</v>
      </c>
      <c r="M4871" s="32" t="s">
        <v>544</v>
      </c>
      <c r="N4871" s="59" t="s">
        <v>549</v>
      </c>
      <c r="O4871" s="61" t="s">
        <v>554</v>
      </c>
      <c r="T4871" s="6"/>
    </row>
    <row r="4872" spans="2:26" ht="15" customHeight="1" x14ac:dyDescent="0.25">
      <c r="B4872" s="36" t="s">
        <v>227</v>
      </c>
      <c r="C4872" s="37" t="s">
        <v>229</v>
      </c>
      <c r="D4872" s="37" t="s">
        <v>233</v>
      </c>
      <c r="E4872" s="37" t="s">
        <v>185</v>
      </c>
      <c r="F4872" s="37" t="s">
        <v>152</v>
      </c>
      <c r="G4872" s="38" t="str">
        <f t="shared" si="636"/>
        <v>4.5.91.92.27</v>
      </c>
      <c r="H4872" s="23" t="s">
        <v>91</v>
      </c>
      <c r="I4872" s="38" t="str">
        <f t="shared" si="645"/>
        <v>A</v>
      </c>
      <c r="J4872" s="38">
        <f t="shared" si="637"/>
        <v>5</v>
      </c>
      <c r="K4872" s="39" t="s">
        <v>47</v>
      </c>
      <c r="L4872" s="38" t="s">
        <v>770</v>
      </c>
      <c r="M4872" s="38" t="s">
        <v>545</v>
      </c>
      <c r="N4872" s="59" t="s">
        <v>549</v>
      </c>
      <c r="O4872" s="62" t="s">
        <v>554</v>
      </c>
      <c r="T4872" s="6"/>
    </row>
    <row r="4873" spans="2:26" ht="15" customHeight="1" x14ac:dyDescent="0.25">
      <c r="B4873" s="36" t="s">
        <v>227</v>
      </c>
      <c r="C4873" s="37" t="s">
        <v>229</v>
      </c>
      <c r="D4873" s="37" t="s">
        <v>233</v>
      </c>
      <c r="E4873" s="37" t="s">
        <v>185</v>
      </c>
      <c r="F4873" s="37" t="s">
        <v>159</v>
      </c>
      <c r="G4873" s="38" t="str">
        <f t="shared" ref="G4873:G4936" si="646">B4873&amp;"."&amp;C4873&amp;"."&amp;D4873&amp;"."&amp;E4873&amp;"."&amp;F4873</f>
        <v>4.5.91.92.29</v>
      </c>
      <c r="H4873" s="27" t="s">
        <v>488</v>
      </c>
      <c r="I4873" s="38" t="str">
        <f t="shared" si="645"/>
        <v>A</v>
      </c>
      <c r="J4873" s="38">
        <f t="shared" ref="J4873:J4936" si="647">IF( (VALUE(F4873) &gt; 0), 5,IF( (VALUE(E4873) &gt; 0), 4,IF( (VALUE(D4873) &gt; 0), 3,IF( (VALUE(C4873) &gt; 0), 2,1))))</f>
        <v>5</v>
      </c>
      <c r="K4873" s="39" t="s">
        <v>47</v>
      </c>
      <c r="L4873" s="38" t="s">
        <v>770</v>
      </c>
      <c r="M4873" s="38" t="s">
        <v>545</v>
      </c>
      <c r="N4873" s="59" t="s">
        <v>549</v>
      </c>
      <c r="O4873" s="62" t="s">
        <v>554</v>
      </c>
      <c r="T4873" s="6"/>
    </row>
    <row r="4874" spans="2:26" ht="15" customHeight="1" x14ac:dyDescent="0.25">
      <c r="B4874" s="36" t="s">
        <v>227</v>
      </c>
      <c r="C4874" s="37" t="s">
        <v>229</v>
      </c>
      <c r="D4874" s="37" t="s">
        <v>233</v>
      </c>
      <c r="E4874" s="37" t="s">
        <v>185</v>
      </c>
      <c r="F4874" s="37" t="s">
        <v>199</v>
      </c>
      <c r="G4874" s="38" t="str">
        <f t="shared" si="646"/>
        <v>4.5.91.92.61</v>
      </c>
      <c r="H4874" s="23" t="s">
        <v>121</v>
      </c>
      <c r="I4874" s="38" t="str">
        <f t="shared" si="645"/>
        <v>A</v>
      </c>
      <c r="J4874" s="38">
        <f t="shared" si="647"/>
        <v>5</v>
      </c>
      <c r="K4874" s="39" t="s">
        <v>47</v>
      </c>
      <c r="L4874" s="38" t="s">
        <v>770</v>
      </c>
      <c r="M4874" s="38" t="s">
        <v>545</v>
      </c>
      <c r="N4874" s="59" t="s">
        <v>549</v>
      </c>
      <c r="O4874" s="62" t="s">
        <v>554</v>
      </c>
      <c r="T4874" s="6"/>
    </row>
    <row r="4875" spans="2:26" ht="15" customHeight="1" x14ac:dyDescent="0.25">
      <c r="B4875" s="36" t="s">
        <v>227</v>
      </c>
      <c r="C4875" s="37" t="s">
        <v>229</v>
      </c>
      <c r="D4875" s="37" t="s">
        <v>233</v>
      </c>
      <c r="E4875" s="37" t="s">
        <v>185</v>
      </c>
      <c r="F4875" s="37" t="s">
        <v>200</v>
      </c>
      <c r="G4875" s="38" t="str">
        <f t="shared" si="646"/>
        <v>4.5.91.92.62</v>
      </c>
      <c r="H4875" s="23" t="s">
        <v>124</v>
      </c>
      <c r="I4875" s="38" t="str">
        <f t="shared" si="645"/>
        <v>A</v>
      </c>
      <c r="J4875" s="38">
        <f t="shared" si="647"/>
        <v>5</v>
      </c>
      <c r="K4875" s="39" t="s">
        <v>47</v>
      </c>
      <c r="L4875" s="38" t="s">
        <v>770</v>
      </c>
      <c r="M4875" s="38" t="s">
        <v>545</v>
      </c>
      <c r="N4875" s="59" t="s">
        <v>549</v>
      </c>
      <c r="O4875" s="62" t="s">
        <v>554</v>
      </c>
      <c r="T4875" s="6"/>
    </row>
    <row r="4876" spans="2:26" ht="15" customHeight="1" x14ac:dyDescent="0.25">
      <c r="B4876" s="36" t="s">
        <v>227</v>
      </c>
      <c r="C4876" s="37" t="s">
        <v>229</v>
      </c>
      <c r="D4876" s="37" t="s">
        <v>233</v>
      </c>
      <c r="E4876" s="37" t="s">
        <v>185</v>
      </c>
      <c r="F4876" s="37" t="s">
        <v>201</v>
      </c>
      <c r="G4876" s="38" t="str">
        <f t="shared" si="646"/>
        <v>4.5.91.92.63</v>
      </c>
      <c r="H4876" s="23" t="s">
        <v>125</v>
      </c>
      <c r="I4876" s="38" t="str">
        <f t="shared" si="645"/>
        <v>A</v>
      </c>
      <c r="J4876" s="38">
        <f t="shared" si="647"/>
        <v>5</v>
      </c>
      <c r="K4876" s="39" t="s">
        <v>47</v>
      </c>
      <c r="L4876" s="38" t="s">
        <v>770</v>
      </c>
      <c r="M4876" s="38" t="s">
        <v>545</v>
      </c>
      <c r="N4876" s="59" t="s">
        <v>549</v>
      </c>
      <c r="O4876" s="62" t="s">
        <v>554</v>
      </c>
      <c r="T4876" s="6"/>
    </row>
    <row r="4877" spans="2:26" ht="15" customHeight="1" x14ac:dyDescent="0.25">
      <c r="B4877" s="36" t="s">
        <v>227</v>
      </c>
      <c r="C4877" s="37" t="s">
        <v>229</v>
      </c>
      <c r="D4877" s="37" t="s">
        <v>233</v>
      </c>
      <c r="E4877" s="37" t="s">
        <v>185</v>
      </c>
      <c r="F4877" s="37" t="s">
        <v>202</v>
      </c>
      <c r="G4877" s="38" t="str">
        <f t="shared" si="646"/>
        <v>4.5.91.92.64</v>
      </c>
      <c r="H4877" s="23" t="s">
        <v>126</v>
      </c>
      <c r="I4877" s="38" t="str">
        <f t="shared" si="645"/>
        <v>A</v>
      </c>
      <c r="J4877" s="38">
        <f t="shared" si="647"/>
        <v>5</v>
      </c>
      <c r="K4877" s="39" t="s">
        <v>47</v>
      </c>
      <c r="L4877" s="38" t="s">
        <v>770</v>
      </c>
      <c r="M4877" s="38" t="s">
        <v>545</v>
      </c>
      <c r="N4877" s="59" t="s">
        <v>549</v>
      </c>
      <c r="O4877" s="62" t="s">
        <v>554</v>
      </c>
      <c r="T4877" s="6"/>
    </row>
    <row r="4878" spans="2:26" x14ac:dyDescent="0.25">
      <c r="B4878" s="36" t="s">
        <v>227</v>
      </c>
      <c r="C4878" s="37" t="s">
        <v>229</v>
      </c>
      <c r="D4878" s="37" t="s">
        <v>233</v>
      </c>
      <c r="E4878" s="37" t="s">
        <v>185</v>
      </c>
      <c r="F4878" s="37" t="s">
        <v>203</v>
      </c>
      <c r="G4878" s="38" t="str">
        <f t="shared" si="646"/>
        <v>4.5.91.92.65</v>
      </c>
      <c r="H4878" s="23" t="s">
        <v>127</v>
      </c>
      <c r="I4878" s="38" t="str">
        <f t="shared" si="645"/>
        <v>A</v>
      </c>
      <c r="J4878" s="38">
        <f t="shared" si="647"/>
        <v>5</v>
      </c>
      <c r="K4878" s="39" t="s">
        <v>47</v>
      </c>
      <c r="L4878" s="38" t="s">
        <v>770</v>
      </c>
      <c r="M4878" s="38" t="s">
        <v>545</v>
      </c>
      <c r="N4878" s="59" t="s">
        <v>549</v>
      </c>
      <c r="O4878" s="62" t="s">
        <v>554</v>
      </c>
      <c r="Q4878" s="2" t="str">
        <f t="shared" ref="Q4878:Q4886" si="648">B4878&amp;"."&amp;C4878&amp;"."&amp;D4878&amp;"."&amp;E4878&amp;"."&amp;F4878</f>
        <v>4.5.91.92.65</v>
      </c>
      <c r="R4878" s="2" t="str">
        <f t="shared" ref="R4878:R4886" si="649">SUBSTITUTE(Q4878,".","")</f>
        <v>45919265</v>
      </c>
      <c r="S4878" s="2" t="b">
        <f t="shared" ref="S4878:S4886" si="650">R4878=T4878</f>
        <v>1</v>
      </c>
      <c r="T4878" s="6" t="str">
        <f t="shared" ref="T4878:T4886" si="651">TRIM(SUBSTITUTE(TEXT(G4878,"00000000"),".",""))</f>
        <v>45919265</v>
      </c>
      <c r="V4878" s="9" t="str">
        <f t="shared" ref="V4878:V4886" si="652">IF(IFERROR(SEARCH("Último",K4878),0)&gt;0,"A","S")</f>
        <v>A</v>
      </c>
      <c r="W4878" s="2" t="b">
        <f t="shared" ref="W4878:W4886" si="653">V4878=I4878</f>
        <v>1</v>
      </c>
      <c r="Y4878" s="2" t="str">
        <f t="shared" ref="Y4878:Y4886" si="654">G4878&amp;" - "&amp;H4878</f>
        <v>4.5.91.92.65 - CONSTITUIÇÃO OU AUMENTO DE CAPITAL DE EMPRESAS</v>
      </c>
      <c r="Z4878" s="2" t="s">
        <v>549</v>
      </c>
    </row>
    <row r="4879" spans="2:26" x14ac:dyDescent="0.25">
      <c r="B4879" s="36" t="s">
        <v>227</v>
      </c>
      <c r="C4879" s="37" t="s">
        <v>229</v>
      </c>
      <c r="D4879" s="37" t="s">
        <v>233</v>
      </c>
      <c r="E4879" s="37" t="s">
        <v>185</v>
      </c>
      <c r="F4879" s="37" t="s">
        <v>204</v>
      </c>
      <c r="G4879" s="38" t="str">
        <f t="shared" si="646"/>
        <v>4.5.91.92.66</v>
      </c>
      <c r="H4879" s="23" t="s">
        <v>123</v>
      </c>
      <c r="I4879" s="38" t="str">
        <f t="shared" si="645"/>
        <v>A</v>
      </c>
      <c r="J4879" s="38">
        <f t="shared" si="647"/>
        <v>5</v>
      </c>
      <c r="K4879" s="39" t="s">
        <v>47</v>
      </c>
      <c r="L4879" s="38" t="s">
        <v>770</v>
      </c>
      <c r="M4879" s="38" t="s">
        <v>545</v>
      </c>
      <c r="N4879" s="59" t="s">
        <v>549</v>
      </c>
      <c r="O4879" s="62" t="s">
        <v>554</v>
      </c>
      <c r="Q4879" s="2" t="str">
        <f t="shared" si="648"/>
        <v>4.5.91.92.66</v>
      </c>
      <c r="R4879" s="2" t="str">
        <f t="shared" si="649"/>
        <v>45919266</v>
      </c>
      <c r="S4879" s="2" t="b">
        <f t="shared" si="650"/>
        <v>1</v>
      </c>
      <c r="T4879" s="6" t="str">
        <f t="shared" si="651"/>
        <v>45919266</v>
      </c>
      <c r="V4879" s="9" t="str">
        <f t="shared" si="652"/>
        <v>A</v>
      </c>
      <c r="W4879" s="2" t="b">
        <f t="shared" si="653"/>
        <v>1</v>
      </c>
      <c r="Y4879" s="2" t="str">
        <f t="shared" si="654"/>
        <v>4.5.91.92.66 - CONCESSÃO DE EMPRÉSTIMOS E FINANCIAMENTOS</v>
      </c>
      <c r="Z4879" s="2" t="s">
        <v>549</v>
      </c>
    </row>
    <row r="4880" spans="2:26" x14ac:dyDescent="0.25">
      <c r="B4880" s="36" t="s">
        <v>227</v>
      </c>
      <c r="C4880" s="37" t="s">
        <v>229</v>
      </c>
      <c r="D4880" s="37" t="s">
        <v>233</v>
      </c>
      <c r="E4880" s="37" t="s">
        <v>185</v>
      </c>
      <c r="F4880" s="37" t="s">
        <v>205</v>
      </c>
      <c r="G4880" s="38" t="str">
        <f t="shared" si="646"/>
        <v>4.5.91.92.67</v>
      </c>
      <c r="H4880" s="23" t="s">
        <v>2</v>
      </c>
      <c r="I4880" s="38" t="str">
        <f t="shared" si="645"/>
        <v>A</v>
      </c>
      <c r="J4880" s="38">
        <f t="shared" si="647"/>
        <v>5</v>
      </c>
      <c r="K4880" s="39" t="s">
        <v>47</v>
      </c>
      <c r="L4880" s="38" t="s">
        <v>770</v>
      </c>
      <c r="M4880" s="38" t="s">
        <v>545</v>
      </c>
      <c r="N4880" s="59" t="s">
        <v>549</v>
      </c>
      <c r="O4880" s="62" t="s">
        <v>554</v>
      </c>
      <c r="Q4880" s="2" t="str">
        <f t="shared" si="648"/>
        <v>4.5.91.92.67</v>
      </c>
      <c r="R4880" s="2" t="str">
        <f t="shared" si="649"/>
        <v>45919267</v>
      </c>
      <c r="S4880" s="2" t="b">
        <f t="shared" si="650"/>
        <v>1</v>
      </c>
      <c r="T4880" s="6" t="str">
        <f t="shared" si="651"/>
        <v>45919267</v>
      </c>
      <c r="V4880" s="9" t="str">
        <f t="shared" si="652"/>
        <v>A</v>
      </c>
      <c r="W4880" s="2" t="b">
        <f t="shared" si="653"/>
        <v>1</v>
      </c>
      <c r="Y4880" s="2" t="str">
        <f t="shared" si="654"/>
        <v>4.5.91.92.67 - DEPÓSITOS COMPULSÓRIOS</v>
      </c>
      <c r="Z4880" s="2" t="s">
        <v>549</v>
      </c>
    </row>
    <row r="4881" spans="2:26" x14ac:dyDescent="0.25">
      <c r="B4881" s="36" t="s">
        <v>227</v>
      </c>
      <c r="C4881" s="37" t="s">
        <v>229</v>
      </c>
      <c r="D4881" s="37" t="s">
        <v>233</v>
      </c>
      <c r="E4881" s="37" t="s">
        <v>185</v>
      </c>
      <c r="F4881" s="37" t="s">
        <v>233</v>
      </c>
      <c r="G4881" s="38" t="str">
        <f t="shared" si="646"/>
        <v>4.5.91.92.91</v>
      </c>
      <c r="H4881" s="23" t="s">
        <v>56</v>
      </c>
      <c r="I4881" s="38" t="str">
        <f t="shared" si="645"/>
        <v>A</v>
      </c>
      <c r="J4881" s="38">
        <f t="shared" si="647"/>
        <v>5</v>
      </c>
      <c r="K4881" s="39" t="s">
        <v>47</v>
      </c>
      <c r="L4881" s="38" t="s">
        <v>770</v>
      </c>
      <c r="M4881" s="38" t="s">
        <v>545</v>
      </c>
      <c r="N4881" s="59" t="s">
        <v>549</v>
      </c>
      <c r="O4881" s="62" t="s">
        <v>554</v>
      </c>
      <c r="Q4881" s="2" t="str">
        <f t="shared" si="648"/>
        <v>4.5.91.92.91</v>
      </c>
      <c r="R4881" s="2" t="str">
        <f t="shared" si="649"/>
        <v>45919291</v>
      </c>
      <c r="S4881" s="2" t="b">
        <f t="shared" si="650"/>
        <v>1</v>
      </c>
      <c r="T4881" s="6" t="str">
        <f t="shared" si="651"/>
        <v>45919291</v>
      </c>
      <c r="V4881" s="9" t="str">
        <f t="shared" si="652"/>
        <v>A</v>
      </c>
      <c r="W4881" s="2" t="b">
        <f t="shared" si="653"/>
        <v>1</v>
      </c>
      <c r="Y4881" s="2" t="str">
        <f t="shared" si="654"/>
        <v>4.5.91.92.91 - SENTENÇAS JUDICIAIS</v>
      </c>
      <c r="Z4881" s="2" t="s">
        <v>549</v>
      </c>
    </row>
    <row r="4882" spans="2:26" x14ac:dyDescent="0.25">
      <c r="B4882" s="36" t="s">
        <v>227</v>
      </c>
      <c r="C4882" s="37" t="s">
        <v>229</v>
      </c>
      <c r="D4882" s="37" t="s">
        <v>233</v>
      </c>
      <c r="E4882" s="37" t="s">
        <v>185</v>
      </c>
      <c r="F4882" s="37" t="s">
        <v>191</v>
      </c>
      <c r="G4882" s="38" t="str">
        <f t="shared" si="646"/>
        <v>4.5.91.92.99</v>
      </c>
      <c r="H4882" s="23" t="s">
        <v>62</v>
      </c>
      <c r="I4882" s="38" t="str">
        <f t="shared" si="645"/>
        <v>A</v>
      </c>
      <c r="J4882" s="38">
        <f t="shared" si="647"/>
        <v>5</v>
      </c>
      <c r="K4882" s="39" t="s">
        <v>47</v>
      </c>
      <c r="L4882" s="38" t="s">
        <v>770</v>
      </c>
      <c r="M4882" s="38" t="s">
        <v>545</v>
      </c>
      <c r="N4882" s="59" t="s">
        <v>549</v>
      </c>
      <c r="O4882" s="62" t="s">
        <v>554</v>
      </c>
      <c r="Q4882" s="2" t="str">
        <f t="shared" si="648"/>
        <v>4.5.91.92.99</v>
      </c>
      <c r="R4882" s="2" t="str">
        <f t="shared" si="649"/>
        <v>45919299</v>
      </c>
      <c r="S4882" s="2" t="b">
        <f t="shared" si="650"/>
        <v>1</v>
      </c>
      <c r="T4882" s="6" t="str">
        <f t="shared" si="651"/>
        <v>45919299</v>
      </c>
      <c r="V4882" s="9" t="str">
        <f t="shared" si="652"/>
        <v>A</v>
      </c>
      <c r="W4882" s="2" t="b">
        <f t="shared" si="653"/>
        <v>1</v>
      </c>
      <c r="Y4882" s="2" t="str">
        <f t="shared" si="654"/>
        <v>4.5.91.92.99 - OUTRAS DESPESAS DE EXERCICIOS ANTERIORES</v>
      </c>
      <c r="Z4882" s="2" t="s">
        <v>549</v>
      </c>
    </row>
    <row r="4883" spans="2:26" x14ac:dyDescent="0.25">
      <c r="B4883" s="30" t="s">
        <v>227</v>
      </c>
      <c r="C4883" s="31" t="s">
        <v>229</v>
      </c>
      <c r="D4883" s="31" t="s">
        <v>233</v>
      </c>
      <c r="E4883" s="31" t="s">
        <v>223</v>
      </c>
      <c r="F4883" s="31" t="s">
        <v>186</v>
      </c>
      <c r="G4883" s="32" t="str">
        <f t="shared" si="646"/>
        <v>4.5.91.93.00</v>
      </c>
      <c r="H4883" s="41" t="s">
        <v>9</v>
      </c>
      <c r="I4883" s="34" t="str">
        <f t="shared" si="645"/>
        <v>S</v>
      </c>
      <c r="J4883" s="32">
        <f t="shared" si="647"/>
        <v>4</v>
      </c>
      <c r="K4883" s="35" t="s">
        <v>46</v>
      </c>
      <c r="L4883" s="32" t="s">
        <v>770</v>
      </c>
      <c r="M4883" s="32" t="s">
        <v>545</v>
      </c>
      <c r="N4883" s="59" t="s">
        <v>549</v>
      </c>
      <c r="O4883" s="61" t="s">
        <v>554</v>
      </c>
      <c r="Q4883" s="2" t="str">
        <f t="shared" si="648"/>
        <v>4.5.91.93.00</v>
      </c>
      <c r="R4883" s="2" t="str">
        <f t="shared" si="649"/>
        <v>45919300</v>
      </c>
      <c r="S4883" s="2" t="b">
        <f t="shared" si="650"/>
        <v>1</v>
      </c>
      <c r="T4883" s="6" t="str">
        <f t="shared" si="651"/>
        <v>45919300</v>
      </c>
      <c r="V4883" s="9" t="str">
        <f t="shared" si="652"/>
        <v>S</v>
      </c>
      <c r="W4883" s="2" t="b">
        <f t="shared" si="653"/>
        <v>1</v>
      </c>
      <c r="Y4883" s="2" t="str">
        <f t="shared" si="654"/>
        <v>4.5.91.93.00 - INDENIZAÇÕES E RESTITUIÇÕES</v>
      </c>
      <c r="Z4883" s="2" t="s">
        <v>549</v>
      </c>
    </row>
    <row r="4884" spans="2:26" x14ac:dyDescent="0.25">
      <c r="B4884" s="36" t="s">
        <v>227</v>
      </c>
      <c r="C4884" s="37" t="s">
        <v>229</v>
      </c>
      <c r="D4884" s="37" t="s">
        <v>233</v>
      </c>
      <c r="E4884" s="37" t="s">
        <v>223</v>
      </c>
      <c r="F4884" s="37" t="s">
        <v>173</v>
      </c>
      <c r="G4884" s="38" t="str">
        <f t="shared" si="646"/>
        <v>4.5.91.93.01</v>
      </c>
      <c r="H4884" s="23" t="s">
        <v>505</v>
      </c>
      <c r="I4884" s="38" t="str">
        <f t="shared" si="645"/>
        <v>A</v>
      </c>
      <c r="J4884" s="38">
        <f t="shared" si="647"/>
        <v>5</v>
      </c>
      <c r="K4884" s="39" t="s">
        <v>47</v>
      </c>
      <c r="L4884" s="38" t="s">
        <v>770</v>
      </c>
      <c r="M4884" s="38" t="s">
        <v>545</v>
      </c>
      <c r="N4884" s="59" t="s">
        <v>549</v>
      </c>
      <c r="O4884" s="62" t="s">
        <v>554</v>
      </c>
      <c r="Q4884" s="2" t="str">
        <f t="shared" si="648"/>
        <v>4.5.91.93.01</v>
      </c>
      <c r="R4884" s="2" t="str">
        <f t="shared" si="649"/>
        <v>45919301</v>
      </c>
      <c r="S4884" s="2" t="b">
        <f t="shared" si="650"/>
        <v>1</v>
      </c>
      <c r="T4884" s="6" t="str">
        <f t="shared" si="651"/>
        <v>45919301</v>
      </c>
      <c r="V4884" s="9" t="str">
        <f t="shared" si="652"/>
        <v>A</v>
      </c>
      <c r="W4884" s="2" t="b">
        <f t="shared" si="653"/>
        <v>1</v>
      </c>
      <c r="Y4884" s="2" t="str">
        <f t="shared" si="654"/>
        <v>4.5.91.93.01 - INDENIZAÇÕES</v>
      </c>
      <c r="Z4884" s="2" t="s">
        <v>549</v>
      </c>
    </row>
    <row r="4885" spans="2:26" x14ac:dyDescent="0.25">
      <c r="B4885" s="36" t="s">
        <v>227</v>
      </c>
      <c r="C4885" s="37" t="s">
        <v>229</v>
      </c>
      <c r="D4885" s="37" t="s">
        <v>233</v>
      </c>
      <c r="E4885" s="37" t="s">
        <v>223</v>
      </c>
      <c r="F4885" s="37" t="s">
        <v>138</v>
      </c>
      <c r="G4885" s="38" t="str">
        <f t="shared" si="646"/>
        <v>4.5.91.93.02</v>
      </c>
      <c r="H4885" s="23" t="s">
        <v>506</v>
      </c>
      <c r="I4885" s="38" t="str">
        <f t="shared" si="645"/>
        <v>A</v>
      </c>
      <c r="J4885" s="38">
        <f t="shared" si="647"/>
        <v>5</v>
      </c>
      <c r="K4885" s="39" t="s">
        <v>47</v>
      </c>
      <c r="L4885" s="38" t="s">
        <v>770</v>
      </c>
      <c r="M4885" s="38" t="s">
        <v>545</v>
      </c>
      <c r="N4885" s="59" t="s">
        <v>549</v>
      </c>
      <c r="O4885" s="62" t="s">
        <v>554</v>
      </c>
      <c r="Q4885" s="2" t="str">
        <f t="shared" si="648"/>
        <v>4.5.91.93.02</v>
      </c>
      <c r="R4885" s="2" t="str">
        <f t="shared" si="649"/>
        <v>45919302</v>
      </c>
      <c r="S4885" s="2" t="b">
        <f t="shared" si="650"/>
        <v>1</v>
      </c>
      <c r="T4885" s="6" t="str">
        <f t="shared" si="651"/>
        <v>45919302</v>
      </c>
      <c r="V4885" s="9" t="str">
        <f t="shared" si="652"/>
        <v>A</v>
      </c>
      <c r="W4885" s="2" t="b">
        <f t="shared" si="653"/>
        <v>1</v>
      </c>
      <c r="Y4885" s="2" t="str">
        <f t="shared" si="654"/>
        <v>4.5.91.93.02 - RESTITUICÕES</v>
      </c>
      <c r="Z4885" s="2" t="s">
        <v>549</v>
      </c>
    </row>
    <row r="4886" spans="2:26" x14ac:dyDescent="0.25">
      <c r="B4886" s="36" t="s">
        <v>227</v>
      </c>
      <c r="C4886" s="37" t="s">
        <v>229</v>
      </c>
      <c r="D4886" s="37" t="s">
        <v>233</v>
      </c>
      <c r="E4886" s="37" t="s">
        <v>223</v>
      </c>
      <c r="F4886" s="37" t="s">
        <v>191</v>
      </c>
      <c r="G4886" s="38" t="str">
        <f t="shared" si="646"/>
        <v>4.5.91.93.99</v>
      </c>
      <c r="H4886" s="23" t="s">
        <v>509</v>
      </c>
      <c r="I4886" s="38" t="str">
        <f t="shared" si="645"/>
        <v>A</v>
      </c>
      <c r="J4886" s="38">
        <f t="shared" si="647"/>
        <v>5</v>
      </c>
      <c r="K4886" s="39" t="s">
        <v>47</v>
      </c>
      <c r="L4886" s="38" t="s">
        <v>770</v>
      </c>
      <c r="M4886" s="38" t="s">
        <v>545</v>
      </c>
      <c r="N4886" s="59" t="s">
        <v>549</v>
      </c>
      <c r="O4886" s="62" t="s">
        <v>554</v>
      </c>
      <c r="Q4886" s="2" t="str">
        <f t="shared" si="648"/>
        <v>4.5.91.93.99</v>
      </c>
      <c r="R4886" s="2" t="str">
        <f t="shared" si="649"/>
        <v>45919399</v>
      </c>
      <c r="S4886" s="2" t="b">
        <f t="shared" si="650"/>
        <v>1</v>
      </c>
      <c r="T4886" s="6" t="str">
        <f t="shared" si="651"/>
        <v>45919399</v>
      </c>
      <c r="V4886" s="9" t="str">
        <f t="shared" si="652"/>
        <v>A</v>
      </c>
      <c r="W4886" s="2" t="b">
        <f t="shared" si="653"/>
        <v>1</v>
      </c>
      <c r="Y4886" s="2" t="str">
        <f t="shared" si="654"/>
        <v>4.5.91.93.99 - OUTRAS INDENIZAÇÕES E RESTITUICÕES</v>
      </c>
      <c r="Z4886" s="2" t="s">
        <v>549</v>
      </c>
    </row>
    <row r="4887" spans="2:26" x14ac:dyDescent="0.25">
      <c r="B4887" s="30" t="s">
        <v>227</v>
      </c>
      <c r="C4887" s="31" t="s">
        <v>229</v>
      </c>
      <c r="D4887" s="31" t="s">
        <v>185</v>
      </c>
      <c r="E4887" s="31" t="s">
        <v>186</v>
      </c>
      <c r="F4887" s="31" t="s">
        <v>186</v>
      </c>
      <c r="G4887" s="32" t="str">
        <f t="shared" si="646"/>
        <v>4.5.92.00.00</v>
      </c>
      <c r="H4887" s="41" t="s">
        <v>766</v>
      </c>
      <c r="I4887" s="32" t="str">
        <f t="shared" si="645"/>
        <v>S</v>
      </c>
      <c r="J4887" s="32">
        <f t="shared" si="647"/>
        <v>3</v>
      </c>
      <c r="K4887" s="35" t="s">
        <v>43</v>
      </c>
      <c r="L4887" s="38" t="s">
        <v>770</v>
      </c>
      <c r="M4887" s="32" t="s">
        <v>544</v>
      </c>
      <c r="N4887" s="59" t="s">
        <v>549</v>
      </c>
      <c r="O4887" s="61" t="s">
        <v>554</v>
      </c>
      <c r="T4887" s="6"/>
    </row>
    <row r="4888" spans="2:26" x14ac:dyDescent="0.25">
      <c r="B4888" s="30" t="s">
        <v>227</v>
      </c>
      <c r="C4888" s="31" t="s">
        <v>229</v>
      </c>
      <c r="D4888" s="31" t="s">
        <v>185</v>
      </c>
      <c r="E4888" s="31" t="s">
        <v>199</v>
      </c>
      <c r="F4888" s="31" t="s">
        <v>186</v>
      </c>
      <c r="G4888" s="32" t="str">
        <f t="shared" si="646"/>
        <v>4.5.92.61.00</v>
      </c>
      <c r="H4888" s="41" t="s">
        <v>121</v>
      </c>
      <c r="I4888" s="34" t="str">
        <f t="shared" ref="I4888:I4951" si="655">IF(J4888&lt;J4889,"S","A")</f>
        <v>S</v>
      </c>
      <c r="J4888" s="32">
        <f t="shared" si="647"/>
        <v>4</v>
      </c>
      <c r="K4888" s="35" t="s">
        <v>46</v>
      </c>
      <c r="L4888" s="32" t="s">
        <v>770</v>
      </c>
      <c r="M4888" s="32" t="s">
        <v>545</v>
      </c>
      <c r="N4888" s="59" t="s">
        <v>549</v>
      </c>
      <c r="O4888" s="61" t="s">
        <v>554</v>
      </c>
      <c r="T4888" s="6"/>
    </row>
    <row r="4889" spans="2:26" x14ac:dyDescent="0.25">
      <c r="B4889" s="36" t="s">
        <v>227</v>
      </c>
      <c r="C4889" s="37" t="s">
        <v>229</v>
      </c>
      <c r="D4889" s="37" t="s">
        <v>185</v>
      </c>
      <c r="E4889" s="37" t="s">
        <v>199</v>
      </c>
      <c r="F4889" s="37" t="s">
        <v>173</v>
      </c>
      <c r="G4889" s="38" t="str">
        <f t="shared" si="646"/>
        <v>4.5.92.61.01</v>
      </c>
      <c r="H4889" s="23" t="s">
        <v>723</v>
      </c>
      <c r="I4889" s="38" t="str">
        <f t="shared" si="655"/>
        <v>A</v>
      </c>
      <c r="J4889" s="38">
        <f t="shared" si="647"/>
        <v>5</v>
      </c>
      <c r="K4889" s="39" t="s">
        <v>47</v>
      </c>
      <c r="L4889" s="38" t="s">
        <v>770</v>
      </c>
      <c r="M4889" s="38" t="s">
        <v>545</v>
      </c>
      <c r="N4889" s="59" t="s">
        <v>549</v>
      </c>
      <c r="O4889" s="62" t="s">
        <v>554</v>
      </c>
      <c r="T4889" s="6"/>
    </row>
    <row r="4890" spans="2:26" x14ac:dyDescent="0.25">
      <c r="B4890" s="36" t="s">
        <v>227</v>
      </c>
      <c r="C4890" s="37" t="s">
        <v>229</v>
      </c>
      <c r="D4890" s="37" t="s">
        <v>185</v>
      </c>
      <c r="E4890" s="37" t="s">
        <v>199</v>
      </c>
      <c r="F4890" s="37" t="s">
        <v>138</v>
      </c>
      <c r="G4890" s="38" t="str">
        <f t="shared" si="646"/>
        <v>4.5.92.61.02</v>
      </c>
      <c r="H4890" s="23" t="s">
        <v>729</v>
      </c>
      <c r="I4890" s="38" t="str">
        <f t="shared" si="655"/>
        <v>A</v>
      </c>
      <c r="J4890" s="38">
        <f t="shared" si="647"/>
        <v>5</v>
      </c>
      <c r="K4890" s="39" t="s">
        <v>47</v>
      </c>
      <c r="L4890" s="38" t="s">
        <v>770</v>
      </c>
      <c r="M4890" s="38" t="s">
        <v>545</v>
      </c>
      <c r="N4890" s="59" t="s">
        <v>549</v>
      </c>
      <c r="O4890" s="62" t="s">
        <v>554</v>
      </c>
      <c r="T4890" s="6"/>
    </row>
    <row r="4891" spans="2:26" x14ac:dyDescent="0.25">
      <c r="B4891" s="36" t="s">
        <v>227</v>
      </c>
      <c r="C4891" s="37" t="s">
        <v>229</v>
      </c>
      <c r="D4891" s="37" t="s">
        <v>185</v>
      </c>
      <c r="E4891" s="37" t="s">
        <v>199</v>
      </c>
      <c r="F4891" s="37" t="s">
        <v>139</v>
      </c>
      <c r="G4891" s="38" t="str">
        <f t="shared" si="646"/>
        <v>4.5.92.61.03</v>
      </c>
      <c r="H4891" s="23" t="s">
        <v>724</v>
      </c>
      <c r="I4891" s="38" t="str">
        <f t="shared" si="655"/>
        <v>A</v>
      </c>
      <c r="J4891" s="38">
        <f t="shared" si="647"/>
        <v>5</v>
      </c>
      <c r="K4891" s="39" t="s">
        <v>47</v>
      </c>
      <c r="L4891" s="38" t="s">
        <v>770</v>
      </c>
      <c r="M4891" s="38" t="s">
        <v>545</v>
      </c>
      <c r="N4891" s="59" t="s">
        <v>549</v>
      </c>
      <c r="O4891" s="62" t="s">
        <v>554</v>
      </c>
      <c r="T4891" s="6"/>
    </row>
    <row r="4892" spans="2:26" x14ac:dyDescent="0.25">
      <c r="B4892" s="36" t="s">
        <v>227</v>
      </c>
      <c r="C4892" s="37" t="s">
        <v>229</v>
      </c>
      <c r="D4892" s="37" t="s">
        <v>185</v>
      </c>
      <c r="E4892" s="37" t="s">
        <v>199</v>
      </c>
      <c r="F4892" s="37" t="s">
        <v>140</v>
      </c>
      <c r="G4892" s="38" t="str">
        <f t="shared" si="646"/>
        <v>4.5.92.61.04</v>
      </c>
      <c r="H4892" s="23" t="s">
        <v>799</v>
      </c>
      <c r="I4892" s="38" t="str">
        <f t="shared" si="655"/>
        <v>A</v>
      </c>
      <c r="J4892" s="38">
        <f t="shared" si="647"/>
        <v>5</v>
      </c>
      <c r="K4892" s="39" t="s">
        <v>47</v>
      </c>
      <c r="L4892" s="38" t="s">
        <v>770</v>
      </c>
      <c r="M4892" s="38" t="s">
        <v>545</v>
      </c>
      <c r="N4892" s="59" t="s">
        <v>549</v>
      </c>
      <c r="O4892" s="62" t="s">
        <v>554</v>
      </c>
      <c r="T4892" s="6"/>
    </row>
    <row r="4893" spans="2:26" x14ac:dyDescent="0.25">
      <c r="B4893" s="36" t="s">
        <v>227</v>
      </c>
      <c r="C4893" s="37" t="s">
        <v>229</v>
      </c>
      <c r="D4893" s="37" t="s">
        <v>185</v>
      </c>
      <c r="E4893" s="37" t="s">
        <v>199</v>
      </c>
      <c r="F4893" s="37" t="s">
        <v>142</v>
      </c>
      <c r="G4893" s="38" t="str">
        <f t="shared" si="646"/>
        <v>4.5.92.61.06</v>
      </c>
      <c r="H4893" s="23" t="s">
        <v>725</v>
      </c>
      <c r="I4893" s="38" t="str">
        <f t="shared" si="655"/>
        <v>A</v>
      </c>
      <c r="J4893" s="38">
        <f t="shared" si="647"/>
        <v>5</v>
      </c>
      <c r="K4893" s="39" t="s">
        <v>47</v>
      </c>
      <c r="L4893" s="38" t="s">
        <v>770</v>
      </c>
      <c r="M4893" s="38" t="s">
        <v>545</v>
      </c>
      <c r="N4893" s="59" t="s">
        <v>549</v>
      </c>
      <c r="O4893" s="62" t="s">
        <v>554</v>
      </c>
      <c r="T4893" s="6"/>
    </row>
    <row r="4894" spans="2:26" x14ac:dyDescent="0.25">
      <c r="B4894" s="36" t="s">
        <v>227</v>
      </c>
      <c r="C4894" s="37" t="s">
        <v>229</v>
      </c>
      <c r="D4894" s="37" t="s">
        <v>185</v>
      </c>
      <c r="E4894" s="37" t="s">
        <v>199</v>
      </c>
      <c r="F4894" s="37" t="s">
        <v>143</v>
      </c>
      <c r="G4894" s="38" t="str">
        <f t="shared" si="646"/>
        <v>4.5.92.61.07</v>
      </c>
      <c r="H4894" s="23" t="s">
        <v>726</v>
      </c>
      <c r="I4894" s="38" t="str">
        <f t="shared" si="655"/>
        <v>A</v>
      </c>
      <c r="J4894" s="38">
        <f t="shared" si="647"/>
        <v>5</v>
      </c>
      <c r="K4894" s="39" t="s">
        <v>47</v>
      </c>
      <c r="L4894" s="38" t="s">
        <v>770</v>
      </c>
      <c r="M4894" s="38" t="s">
        <v>545</v>
      </c>
      <c r="N4894" s="59" t="s">
        <v>549</v>
      </c>
      <c r="O4894" s="62" t="s">
        <v>554</v>
      </c>
      <c r="T4894" s="6"/>
    </row>
    <row r="4895" spans="2:26" x14ac:dyDescent="0.25">
      <c r="B4895" s="36" t="s">
        <v>227</v>
      </c>
      <c r="C4895" s="37" t="s">
        <v>229</v>
      </c>
      <c r="D4895" s="37" t="s">
        <v>185</v>
      </c>
      <c r="E4895" s="37" t="s">
        <v>199</v>
      </c>
      <c r="F4895" s="37" t="s">
        <v>144</v>
      </c>
      <c r="G4895" s="38" t="str">
        <f t="shared" si="646"/>
        <v>4.5.92.61.08</v>
      </c>
      <c r="H4895" s="23" t="s">
        <v>727</v>
      </c>
      <c r="I4895" s="38" t="str">
        <f t="shared" si="655"/>
        <v>A</v>
      </c>
      <c r="J4895" s="38">
        <f t="shared" si="647"/>
        <v>5</v>
      </c>
      <c r="K4895" s="39" t="s">
        <v>47</v>
      </c>
      <c r="L4895" s="38" t="s">
        <v>770</v>
      </c>
      <c r="M4895" s="38" t="s">
        <v>545</v>
      </c>
      <c r="N4895" s="59" t="s">
        <v>549</v>
      </c>
      <c r="O4895" s="62" t="s">
        <v>554</v>
      </c>
      <c r="T4895" s="6"/>
    </row>
    <row r="4896" spans="2:26" x14ac:dyDescent="0.25">
      <c r="B4896" s="36" t="s">
        <v>227</v>
      </c>
      <c r="C4896" s="37" t="s">
        <v>229</v>
      </c>
      <c r="D4896" s="37" t="s">
        <v>185</v>
      </c>
      <c r="E4896" s="37" t="s">
        <v>199</v>
      </c>
      <c r="F4896" s="37" t="s">
        <v>185</v>
      </c>
      <c r="G4896" s="38" t="str">
        <f t="shared" si="646"/>
        <v>4.5.92.61.92</v>
      </c>
      <c r="H4896" s="23" t="s">
        <v>730</v>
      </c>
      <c r="I4896" s="38" t="str">
        <f t="shared" si="655"/>
        <v>A</v>
      </c>
      <c r="J4896" s="38">
        <f t="shared" si="647"/>
        <v>5</v>
      </c>
      <c r="K4896" s="39" t="s">
        <v>47</v>
      </c>
      <c r="L4896" s="38" t="s">
        <v>770</v>
      </c>
      <c r="M4896" s="38" t="s">
        <v>545</v>
      </c>
      <c r="N4896" s="59" t="s">
        <v>549</v>
      </c>
      <c r="O4896" s="62" t="s">
        <v>554</v>
      </c>
      <c r="T4896" s="6"/>
    </row>
    <row r="4897" spans="2:20" x14ac:dyDescent="0.25">
      <c r="B4897" s="36" t="s">
        <v>227</v>
      </c>
      <c r="C4897" s="37" t="s">
        <v>229</v>
      </c>
      <c r="D4897" s="37" t="s">
        <v>185</v>
      </c>
      <c r="E4897" s="37" t="s">
        <v>199</v>
      </c>
      <c r="F4897" s="37" t="s">
        <v>191</v>
      </c>
      <c r="G4897" s="38" t="str">
        <f t="shared" si="646"/>
        <v>4.5.92.61.99</v>
      </c>
      <c r="H4897" s="23" t="s">
        <v>728</v>
      </c>
      <c r="I4897" s="38" t="str">
        <f t="shared" si="655"/>
        <v>A</v>
      </c>
      <c r="J4897" s="38">
        <f t="shared" si="647"/>
        <v>5</v>
      </c>
      <c r="K4897" s="39" t="s">
        <v>47</v>
      </c>
      <c r="L4897" s="38" t="s">
        <v>770</v>
      </c>
      <c r="M4897" s="38" t="s">
        <v>545</v>
      </c>
      <c r="N4897" s="59" t="s">
        <v>549</v>
      </c>
      <c r="O4897" s="62" t="s">
        <v>554</v>
      </c>
      <c r="T4897" s="6"/>
    </row>
    <row r="4898" spans="2:20" x14ac:dyDescent="0.25">
      <c r="B4898" s="30" t="s">
        <v>227</v>
      </c>
      <c r="C4898" s="31" t="s">
        <v>229</v>
      </c>
      <c r="D4898" s="31" t="s">
        <v>185</v>
      </c>
      <c r="E4898" s="31" t="s">
        <v>202</v>
      </c>
      <c r="F4898" s="31" t="s">
        <v>186</v>
      </c>
      <c r="G4898" s="32" t="str">
        <f t="shared" si="646"/>
        <v>4.5.92.64.00</v>
      </c>
      <c r="H4898" s="41" t="s">
        <v>126</v>
      </c>
      <c r="I4898" s="34" t="str">
        <f t="shared" si="655"/>
        <v>S</v>
      </c>
      <c r="J4898" s="32">
        <f t="shared" si="647"/>
        <v>4</v>
      </c>
      <c r="K4898" s="35" t="s">
        <v>46</v>
      </c>
      <c r="L4898" s="32" t="s">
        <v>770</v>
      </c>
      <c r="M4898" s="32" t="s">
        <v>545</v>
      </c>
      <c r="N4898" s="59" t="s">
        <v>549</v>
      </c>
      <c r="O4898" s="61" t="s">
        <v>554</v>
      </c>
      <c r="T4898" s="6"/>
    </row>
    <row r="4899" spans="2:20" ht="15" customHeight="1" x14ac:dyDescent="0.25">
      <c r="B4899" s="36" t="s">
        <v>227</v>
      </c>
      <c r="C4899" s="37" t="s">
        <v>229</v>
      </c>
      <c r="D4899" s="37" t="s">
        <v>185</v>
      </c>
      <c r="E4899" s="37" t="s">
        <v>202</v>
      </c>
      <c r="F4899" s="37" t="s">
        <v>173</v>
      </c>
      <c r="G4899" s="38" t="str">
        <f t="shared" si="646"/>
        <v>4.5.92.64.01</v>
      </c>
      <c r="H4899" s="23" t="s">
        <v>735</v>
      </c>
      <c r="I4899" s="38" t="str">
        <f t="shared" si="655"/>
        <v>A</v>
      </c>
      <c r="J4899" s="38">
        <f t="shared" si="647"/>
        <v>5</v>
      </c>
      <c r="K4899" s="39" t="s">
        <v>47</v>
      </c>
      <c r="L4899" s="38" t="s">
        <v>770</v>
      </c>
      <c r="M4899" s="38" t="s">
        <v>545</v>
      </c>
      <c r="N4899" s="59" t="s">
        <v>549</v>
      </c>
      <c r="O4899" s="62" t="s">
        <v>554</v>
      </c>
      <c r="T4899" s="6"/>
    </row>
    <row r="4900" spans="2:20" x14ac:dyDescent="0.25">
      <c r="B4900" s="36" t="s">
        <v>227</v>
      </c>
      <c r="C4900" s="37" t="s">
        <v>229</v>
      </c>
      <c r="D4900" s="37" t="s">
        <v>185</v>
      </c>
      <c r="E4900" s="37" t="s">
        <v>202</v>
      </c>
      <c r="F4900" s="37" t="s">
        <v>191</v>
      </c>
      <c r="G4900" s="38" t="str">
        <f t="shared" si="646"/>
        <v>4.5.92.64.99</v>
      </c>
      <c r="H4900" s="23" t="s">
        <v>736</v>
      </c>
      <c r="I4900" s="38" t="str">
        <f t="shared" si="655"/>
        <v>A</v>
      </c>
      <c r="J4900" s="38">
        <f t="shared" si="647"/>
        <v>5</v>
      </c>
      <c r="K4900" s="39" t="s">
        <v>47</v>
      </c>
      <c r="L4900" s="38" t="s">
        <v>770</v>
      </c>
      <c r="M4900" s="38" t="s">
        <v>545</v>
      </c>
      <c r="N4900" s="59" t="s">
        <v>549</v>
      </c>
      <c r="O4900" s="62" t="s">
        <v>554</v>
      </c>
      <c r="T4900" s="6"/>
    </row>
    <row r="4901" spans="2:20" x14ac:dyDescent="0.25">
      <c r="B4901" s="30" t="s">
        <v>227</v>
      </c>
      <c r="C4901" s="31" t="s">
        <v>229</v>
      </c>
      <c r="D4901" s="31" t="s">
        <v>185</v>
      </c>
      <c r="E4901" s="31" t="s">
        <v>203</v>
      </c>
      <c r="F4901" s="31" t="s">
        <v>186</v>
      </c>
      <c r="G4901" s="32" t="str">
        <f t="shared" si="646"/>
        <v>4.5.92.65.00</v>
      </c>
      <c r="H4901" s="41" t="s">
        <v>127</v>
      </c>
      <c r="I4901" s="34" t="str">
        <f t="shared" si="655"/>
        <v>S</v>
      </c>
      <c r="J4901" s="32">
        <f t="shared" si="647"/>
        <v>4</v>
      </c>
      <c r="K4901" s="35" t="s">
        <v>46</v>
      </c>
      <c r="L4901" s="32" t="s">
        <v>770</v>
      </c>
      <c r="M4901" s="32" t="s">
        <v>545</v>
      </c>
      <c r="N4901" s="59" t="s">
        <v>549</v>
      </c>
      <c r="O4901" s="61" t="s">
        <v>554</v>
      </c>
      <c r="T4901" s="6"/>
    </row>
    <row r="4902" spans="2:20" x14ac:dyDescent="0.25">
      <c r="B4902" s="36" t="s">
        <v>227</v>
      </c>
      <c r="C4902" s="37" t="s">
        <v>229</v>
      </c>
      <c r="D4902" s="37" t="s">
        <v>185</v>
      </c>
      <c r="E4902" s="37" t="s">
        <v>203</v>
      </c>
      <c r="F4902" s="37" t="s">
        <v>173</v>
      </c>
      <c r="G4902" s="38" t="str">
        <f t="shared" si="646"/>
        <v>4.5.92.65.01</v>
      </c>
      <c r="H4902" s="23" t="s">
        <v>731</v>
      </c>
      <c r="I4902" s="38" t="str">
        <f t="shared" si="655"/>
        <v>A</v>
      </c>
      <c r="J4902" s="38">
        <f t="shared" si="647"/>
        <v>5</v>
      </c>
      <c r="K4902" s="39" t="s">
        <v>47</v>
      </c>
      <c r="L4902" s="38" t="s">
        <v>770</v>
      </c>
      <c r="M4902" s="38" t="s">
        <v>545</v>
      </c>
      <c r="N4902" s="59" t="s">
        <v>549</v>
      </c>
      <c r="O4902" s="62" t="s">
        <v>554</v>
      </c>
      <c r="T4902" s="6"/>
    </row>
    <row r="4903" spans="2:20" x14ac:dyDescent="0.25">
      <c r="B4903" s="36" t="s">
        <v>227</v>
      </c>
      <c r="C4903" s="37" t="s">
        <v>229</v>
      </c>
      <c r="D4903" s="37" t="s">
        <v>185</v>
      </c>
      <c r="E4903" s="37" t="s">
        <v>203</v>
      </c>
      <c r="F4903" s="37" t="s">
        <v>138</v>
      </c>
      <c r="G4903" s="38" t="str">
        <f t="shared" si="646"/>
        <v>4.5.92.65.02</v>
      </c>
      <c r="H4903" s="23" t="s">
        <v>732</v>
      </c>
      <c r="I4903" s="38" t="str">
        <f t="shared" si="655"/>
        <v>A</v>
      </c>
      <c r="J4903" s="38">
        <f t="shared" si="647"/>
        <v>5</v>
      </c>
      <c r="K4903" s="28" t="s">
        <v>47</v>
      </c>
      <c r="L4903" s="38" t="s">
        <v>770</v>
      </c>
      <c r="M4903" s="38" t="s">
        <v>545</v>
      </c>
      <c r="N4903" s="59" t="s">
        <v>549</v>
      </c>
      <c r="O4903" s="62" t="s">
        <v>554</v>
      </c>
      <c r="T4903" s="6"/>
    </row>
    <row r="4904" spans="2:20" x14ac:dyDescent="0.25">
      <c r="B4904" s="36" t="s">
        <v>227</v>
      </c>
      <c r="C4904" s="37" t="s">
        <v>229</v>
      </c>
      <c r="D4904" s="37" t="s">
        <v>185</v>
      </c>
      <c r="E4904" s="37" t="s">
        <v>203</v>
      </c>
      <c r="F4904" s="37" t="s">
        <v>191</v>
      </c>
      <c r="G4904" s="38" t="str">
        <f t="shared" si="646"/>
        <v>4.5.92.65.99</v>
      </c>
      <c r="H4904" s="23" t="s">
        <v>733</v>
      </c>
      <c r="I4904" s="38" t="str">
        <f t="shared" si="655"/>
        <v>A</v>
      </c>
      <c r="J4904" s="38">
        <f t="shared" si="647"/>
        <v>5</v>
      </c>
      <c r="K4904" s="28" t="s">
        <v>47</v>
      </c>
      <c r="L4904" s="38" t="s">
        <v>770</v>
      </c>
      <c r="M4904" s="38" t="s">
        <v>545</v>
      </c>
      <c r="N4904" s="59" t="s">
        <v>549</v>
      </c>
      <c r="O4904" s="62" t="s">
        <v>554</v>
      </c>
      <c r="T4904" s="6"/>
    </row>
    <row r="4905" spans="2:20" x14ac:dyDescent="0.25">
      <c r="B4905" s="30" t="s">
        <v>227</v>
      </c>
      <c r="C4905" s="31" t="s">
        <v>229</v>
      </c>
      <c r="D4905" s="31" t="s">
        <v>185</v>
      </c>
      <c r="E4905" s="31" t="s">
        <v>204</v>
      </c>
      <c r="F4905" s="31" t="s">
        <v>186</v>
      </c>
      <c r="G4905" s="32" t="str">
        <f t="shared" si="646"/>
        <v>4.5.92.66.00</v>
      </c>
      <c r="H4905" s="41" t="s">
        <v>123</v>
      </c>
      <c r="I4905" s="34" t="str">
        <f t="shared" si="655"/>
        <v>S</v>
      </c>
      <c r="J4905" s="32">
        <f t="shared" si="647"/>
        <v>4</v>
      </c>
      <c r="K4905" s="35" t="s">
        <v>46</v>
      </c>
      <c r="L4905" s="32" t="s">
        <v>770</v>
      </c>
      <c r="M4905" s="32" t="s">
        <v>545</v>
      </c>
      <c r="N4905" s="59" t="s">
        <v>549</v>
      </c>
      <c r="O4905" s="61" t="s">
        <v>554</v>
      </c>
      <c r="T4905" s="6"/>
    </row>
    <row r="4906" spans="2:20" x14ac:dyDescent="0.25">
      <c r="B4906" s="36" t="s">
        <v>227</v>
      </c>
      <c r="C4906" s="37" t="s">
        <v>229</v>
      </c>
      <c r="D4906" s="37" t="s">
        <v>185</v>
      </c>
      <c r="E4906" s="37" t="s">
        <v>204</v>
      </c>
      <c r="F4906" s="37" t="s">
        <v>173</v>
      </c>
      <c r="G4906" s="38" t="str">
        <f t="shared" si="646"/>
        <v>4.5.92.66.01</v>
      </c>
      <c r="H4906" s="23" t="s">
        <v>737</v>
      </c>
      <c r="I4906" s="38" t="str">
        <f t="shared" si="655"/>
        <v>A</v>
      </c>
      <c r="J4906" s="38">
        <f t="shared" si="647"/>
        <v>5</v>
      </c>
      <c r="K4906" s="39" t="s">
        <v>47</v>
      </c>
      <c r="L4906" s="38" t="s">
        <v>770</v>
      </c>
      <c r="M4906" s="38" t="s">
        <v>545</v>
      </c>
      <c r="N4906" s="59" t="s">
        <v>549</v>
      </c>
      <c r="O4906" s="62" t="s">
        <v>554</v>
      </c>
      <c r="T4906" s="6"/>
    </row>
    <row r="4907" spans="2:20" x14ac:dyDescent="0.25">
      <c r="B4907" s="36" t="s">
        <v>227</v>
      </c>
      <c r="C4907" s="37" t="s">
        <v>229</v>
      </c>
      <c r="D4907" s="37" t="s">
        <v>185</v>
      </c>
      <c r="E4907" s="37" t="s">
        <v>204</v>
      </c>
      <c r="F4907" s="37" t="s">
        <v>138</v>
      </c>
      <c r="G4907" s="38" t="str">
        <f t="shared" si="646"/>
        <v>4.5.92.66.02</v>
      </c>
      <c r="H4907" s="23" t="s">
        <v>738</v>
      </c>
      <c r="I4907" s="38" t="str">
        <f t="shared" si="655"/>
        <v>A</v>
      </c>
      <c r="J4907" s="38">
        <f t="shared" si="647"/>
        <v>5</v>
      </c>
      <c r="K4907" s="28" t="s">
        <v>47</v>
      </c>
      <c r="L4907" s="38" t="s">
        <v>770</v>
      </c>
      <c r="M4907" s="38" t="s">
        <v>545</v>
      </c>
      <c r="N4907" s="59" t="s">
        <v>549</v>
      </c>
      <c r="O4907" s="62" t="s">
        <v>554</v>
      </c>
      <c r="T4907" s="6"/>
    </row>
    <row r="4908" spans="2:20" x14ac:dyDescent="0.25">
      <c r="B4908" s="36" t="s">
        <v>227</v>
      </c>
      <c r="C4908" s="37" t="s">
        <v>229</v>
      </c>
      <c r="D4908" s="37" t="s">
        <v>185</v>
      </c>
      <c r="E4908" s="37" t="s">
        <v>204</v>
      </c>
      <c r="F4908" s="37" t="s">
        <v>191</v>
      </c>
      <c r="G4908" s="38" t="str">
        <f t="shared" si="646"/>
        <v>4.5.92.66.99</v>
      </c>
      <c r="H4908" s="23" t="s">
        <v>739</v>
      </c>
      <c r="I4908" s="38" t="str">
        <f t="shared" si="655"/>
        <v>A</v>
      </c>
      <c r="J4908" s="38">
        <f t="shared" si="647"/>
        <v>5</v>
      </c>
      <c r="K4908" s="28" t="s">
        <v>47</v>
      </c>
      <c r="L4908" s="38" t="s">
        <v>770</v>
      </c>
      <c r="M4908" s="38" t="s">
        <v>545</v>
      </c>
      <c r="N4908" s="59" t="s">
        <v>549</v>
      </c>
      <c r="O4908" s="62" t="s">
        <v>554</v>
      </c>
      <c r="T4908" s="6"/>
    </row>
    <row r="4909" spans="2:20" x14ac:dyDescent="0.25">
      <c r="B4909" s="30" t="s">
        <v>227</v>
      </c>
      <c r="C4909" s="31" t="s">
        <v>229</v>
      </c>
      <c r="D4909" s="31" t="s">
        <v>185</v>
      </c>
      <c r="E4909" s="31" t="s">
        <v>185</v>
      </c>
      <c r="F4909" s="31" t="s">
        <v>186</v>
      </c>
      <c r="G4909" s="32" t="str">
        <f t="shared" si="646"/>
        <v>4.5.92.92.00</v>
      </c>
      <c r="H4909" s="41" t="s">
        <v>59</v>
      </c>
      <c r="I4909" s="34" t="str">
        <f t="shared" si="655"/>
        <v>S</v>
      </c>
      <c r="J4909" s="32">
        <f t="shared" si="647"/>
        <v>4</v>
      </c>
      <c r="K4909" s="35" t="s">
        <v>46</v>
      </c>
      <c r="L4909" s="32" t="s">
        <v>770</v>
      </c>
      <c r="M4909" s="32" t="s">
        <v>545</v>
      </c>
      <c r="N4909" s="59" t="s">
        <v>549</v>
      </c>
      <c r="O4909" s="61" t="s">
        <v>554</v>
      </c>
      <c r="T4909" s="6"/>
    </row>
    <row r="4910" spans="2:20" x14ac:dyDescent="0.25">
      <c r="B4910" s="36" t="s">
        <v>227</v>
      </c>
      <c r="C4910" s="37" t="s">
        <v>229</v>
      </c>
      <c r="D4910" s="37" t="s">
        <v>185</v>
      </c>
      <c r="E4910" s="37" t="s">
        <v>185</v>
      </c>
      <c r="F4910" s="37" t="s">
        <v>191</v>
      </c>
      <c r="G4910" s="38" t="str">
        <f t="shared" si="646"/>
        <v>4.5.92.92.99</v>
      </c>
      <c r="H4910" s="23" t="s">
        <v>571</v>
      </c>
      <c r="I4910" s="38" t="str">
        <f t="shared" si="655"/>
        <v>A</v>
      </c>
      <c r="J4910" s="38">
        <f t="shared" si="647"/>
        <v>5</v>
      </c>
      <c r="K4910" s="39" t="s">
        <v>47</v>
      </c>
      <c r="L4910" s="38" t="s">
        <v>770</v>
      </c>
      <c r="M4910" s="38" t="s">
        <v>545</v>
      </c>
      <c r="N4910" s="59" t="s">
        <v>549</v>
      </c>
      <c r="O4910" s="62" t="s">
        <v>554</v>
      </c>
      <c r="T4910" s="6"/>
    </row>
    <row r="4911" spans="2:20" ht="30" x14ac:dyDescent="0.25">
      <c r="B4911" s="30" t="s">
        <v>227</v>
      </c>
      <c r="C4911" s="31" t="s">
        <v>229</v>
      </c>
      <c r="D4911" s="31" t="s">
        <v>223</v>
      </c>
      <c r="E4911" s="31" t="s">
        <v>186</v>
      </c>
      <c r="F4911" s="31" t="s">
        <v>186</v>
      </c>
      <c r="G4911" s="32" t="str">
        <f t="shared" si="646"/>
        <v>4.5.93.00.00</v>
      </c>
      <c r="H4911" s="41" t="s">
        <v>511</v>
      </c>
      <c r="I4911" s="32" t="str">
        <f t="shared" si="655"/>
        <v>S</v>
      </c>
      <c r="J4911" s="32">
        <f t="shared" si="647"/>
        <v>3</v>
      </c>
      <c r="K4911" s="35" t="s">
        <v>43</v>
      </c>
      <c r="L4911" s="38" t="s">
        <v>770</v>
      </c>
      <c r="M4911" s="32" t="s">
        <v>544</v>
      </c>
      <c r="N4911" s="59" t="s">
        <v>549</v>
      </c>
      <c r="O4911" s="61" t="s">
        <v>554</v>
      </c>
      <c r="T4911" s="6"/>
    </row>
    <row r="4912" spans="2:20" x14ac:dyDescent="0.25">
      <c r="B4912" s="30" t="s">
        <v>227</v>
      </c>
      <c r="C4912" s="31" t="s">
        <v>229</v>
      </c>
      <c r="D4912" s="31" t="s">
        <v>223</v>
      </c>
      <c r="E4912" s="31" t="s">
        <v>152</v>
      </c>
      <c r="F4912" s="31" t="s">
        <v>186</v>
      </c>
      <c r="G4912" s="32" t="str">
        <f t="shared" si="646"/>
        <v>4.5.93.27.00</v>
      </c>
      <c r="H4912" s="41" t="s">
        <v>91</v>
      </c>
      <c r="I4912" s="34" t="str">
        <f t="shared" si="655"/>
        <v>S</v>
      </c>
      <c r="J4912" s="32">
        <f t="shared" si="647"/>
        <v>4</v>
      </c>
      <c r="K4912" s="35" t="s">
        <v>46</v>
      </c>
      <c r="L4912" s="32" t="s">
        <v>770</v>
      </c>
      <c r="M4912" s="32" t="s">
        <v>545</v>
      </c>
      <c r="N4912" s="59" t="s">
        <v>549</v>
      </c>
      <c r="O4912" s="61" t="s">
        <v>554</v>
      </c>
      <c r="T4912" s="6"/>
    </row>
    <row r="4913" spans="2:20" x14ac:dyDescent="0.25">
      <c r="B4913" s="36" t="s">
        <v>227</v>
      </c>
      <c r="C4913" s="37" t="s">
        <v>229</v>
      </c>
      <c r="D4913" s="37" t="s">
        <v>223</v>
      </c>
      <c r="E4913" s="37" t="s">
        <v>152</v>
      </c>
      <c r="F4913" s="37" t="s">
        <v>173</v>
      </c>
      <c r="G4913" s="38" t="str">
        <f t="shared" si="646"/>
        <v>4.5.93.27.01</v>
      </c>
      <c r="H4913" s="23" t="s">
        <v>635</v>
      </c>
      <c r="I4913" s="38" t="str">
        <f t="shared" si="655"/>
        <v>A</v>
      </c>
      <c r="J4913" s="38">
        <f t="shared" si="647"/>
        <v>5</v>
      </c>
      <c r="K4913" s="39" t="s">
        <v>47</v>
      </c>
      <c r="L4913" s="38" t="s">
        <v>770</v>
      </c>
      <c r="M4913" s="38" t="s">
        <v>545</v>
      </c>
      <c r="N4913" s="59" t="s">
        <v>549</v>
      </c>
      <c r="O4913" s="62" t="s">
        <v>554</v>
      </c>
      <c r="T4913" s="6"/>
    </row>
    <row r="4914" spans="2:20" x14ac:dyDescent="0.25">
      <c r="B4914" s="36" t="s">
        <v>227</v>
      </c>
      <c r="C4914" s="37" t="s">
        <v>229</v>
      </c>
      <c r="D4914" s="37" t="s">
        <v>223</v>
      </c>
      <c r="E4914" s="37" t="s">
        <v>152</v>
      </c>
      <c r="F4914" s="37" t="s">
        <v>138</v>
      </c>
      <c r="G4914" s="38" t="str">
        <f t="shared" si="646"/>
        <v>4.5.93.27.02</v>
      </c>
      <c r="H4914" s="23" t="s">
        <v>636</v>
      </c>
      <c r="I4914" s="38" t="str">
        <f t="shared" si="655"/>
        <v>A</v>
      </c>
      <c r="J4914" s="38">
        <f t="shared" si="647"/>
        <v>5</v>
      </c>
      <c r="K4914" s="39" t="s">
        <v>47</v>
      </c>
      <c r="L4914" s="38" t="s">
        <v>770</v>
      </c>
      <c r="M4914" s="38" t="s">
        <v>545</v>
      </c>
      <c r="N4914" s="59" t="s">
        <v>549</v>
      </c>
      <c r="O4914" s="62" t="s">
        <v>554</v>
      </c>
      <c r="T4914" s="6"/>
    </row>
    <row r="4915" spans="2:20" x14ac:dyDescent="0.25">
      <c r="B4915" s="36" t="s">
        <v>227</v>
      </c>
      <c r="C4915" s="37" t="s">
        <v>229</v>
      </c>
      <c r="D4915" s="37" t="s">
        <v>223</v>
      </c>
      <c r="E4915" s="37" t="s">
        <v>152</v>
      </c>
      <c r="F4915" s="37" t="s">
        <v>139</v>
      </c>
      <c r="G4915" s="38" t="str">
        <f t="shared" si="646"/>
        <v>4.5.93.27.03</v>
      </c>
      <c r="H4915" s="23" t="s">
        <v>637</v>
      </c>
      <c r="I4915" s="38" t="str">
        <f t="shared" si="655"/>
        <v>A</v>
      </c>
      <c r="J4915" s="38">
        <f t="shared" si="647"/>
        <v>5</v>
      </c>
      <c r="K4915" s="39" t="s">
        <v>47</v>
      </c>
      <c r="L4915" s="38" t="s">
        <v>770</v>
      </c>
      <c r="M4915" s="38" t="s">
        <v>545</v>
      </c>
      <c r="N4915" s="59" t="s">
        <v>549</v>
      </c>
      <c r="O4915" s="62" t="s">
        <v>554</v>
      </c>
      <c r="T4915" s="6"/>
    </row>
    <row r="4916" spans="2:20" x14ac:dyDescent="0.25">
      <c r="B4916" s="36" t="s">
        <v>227</v>
      </c>
      <c r="C4916" s="37" t="s">
        <v>229</v>
      </c>
      <c r="D4916" s="37" t="s">
        <v>223</v>
      </c>
      <c r="E4916" s="37" t="s">
        <v>152</v>
      </c>
      <c r="F4916" s="37" t="s">
        <v>191</v>
      </c>
      <c r="G4916" s="38" t="str">
        <f t="shared" si="646"/>
        <v>4.5.93.27.99</v>
      </c>
      <c r="H4916" s="23" t="s">
        <v>638</v>
      </c>
      <c r="I4916" s="38" t="str">
        <f t="shared" si="655"/>
        <v>A</v>
      </c>
      <c r="J4916" s="38">
        <f t="shared" si="647"/>
        <v>5</v>
      </c>
      <c r="K4916" s="39" t="s">
        <v>47</v>
      </c>
      <c r="L4916" s="38" t="s">
        <v>770</v>
      </c>
      <c r="M4916" s="38" t="s">
        <v>545</v>
      </c>
      <c r="N4916" s="59" t="s">
        <v>549</v>
      </c>
      <c r="O4916" s="62" t="s">
        <v>554</v>
      </c>
      <c r="T4916" s="6"/>
    </row>
    <row r="4917" spans="2:20" x14ac:dyDescent="0.25">
      <c r="B4917" s="30" t="s">
        <v>227</v>
      </c>
      <c r="C4917" s="31" t="s">
        <v>229</v>
      </c>
      <c r="D4917" s="31" t="s">
        <v>223</v>
      </c>
      <c r="E4917" s="31" t="s">
        <v>199</v>
      </c>
      <c r="F4917" s="31" t="s">
        <v>186</v>
      </c>
      <c r="G4917" s="32" t="str">
        <f t="shared" si="646"/>
        <v>4.5.93.61.00</v>
      </c>
      <c r="H4917" s="41" t="s">
        <v>121</v>
      </c>
      <c r="I4917" s="34" t="str">
        <f t="shared" si="655"/>
        <v>S</v>
      </c>
      <c r="J4917" s="32">
        <f t="shared" si="647"/>
        <v>4</v>
      </c>
      <c r="K4917" s="35" t="s">
        <v>46</v>
      </c>
      <c r="L4917" s="32" t="s">
        <v>770</v>
      </c>
      <c r="M4917" s="32" t="s">
        <v>545</v>
      </c>
      <c r="N4917" s="59" t="s">
        <v>549</v>
      </c>
      <c r="O4917" s="61" t="s">
        <v>554</v>
      </c>
      <c r="T4917" s="6"/>
    </row>
    <row r="4918" spans="2:20" x14ac:dyDescent="0.25">
      <c r="B4918" s="36" t="s">
        <v>227</v>
      </c>
      <c r="C4918" s="37" t="s">
        <v>229</v>
      </c>
      <c r="D4918" s="37" t="s">
        <v>223</v>
      </c>
      <c r="E4918" s="37" t="s">
        <v>199</v>
      </c>
      <c r="F4918" s="37" t="s">
        <v>173</v>
      </c>
      <c r="G4918" s="38" t="str">
        <f t="shared" si="646"/>
        <v>4.5.93.61.01</v>
      </c>
      <c r="H4918" s="23" t="s">
        <v>723</v>
      </c>
      <c r="I4918" s="38" t="str">
        <f t="shared" si="655"/>
        <v>A</v>
      </c>
      <c r="J4918" s="38">
        <f t="shared" si="647"/>
        <v>5</v>
      </c>
      <c r="K4918" s="39" t="s">
        <v>47</v>
      </c>
      <c r="L4918" s="38" t="s">
        <v>770</v>
      </c>
      <c r="M4918" s="38" t="s">
        <v>545</v>
      </c>
      <c r="N4918" s="59" t="s">
        <v>549</v>
      </c>
      <c r="O4918" s="62" t="s">
        <v>554</v>
      </c>
      <c r="T4918" s="6"/>
    </row>
    <row r="4919" spans="2:20" x14ac:dyDescent="0.25">
      <c r="B4919" s="36" t="s">
        <v>227</v>
      </c>
      <c r="C4919" s="37" t="s">
        <v>229</v>
      </c>
      <c r="D4919" s="37" t="s">
        <v>223</v>
      </c>
      <c r="E4919" s="37" t="s">
        <v>199</v>
      </c>
      <c r="F4919" s="37" t="s">
        <v>138</v>
      </c>
      <c r="G4919" s="38" t="str">
        <f t="shared" si="646"/>
        <v>4.5.93.61.02</v>
      </c>
      <c r="H4919" s="23" t="s">
        <v>729</v>
      </c>
      <c r="I4919" s="38" t="str">
        <f t="shared" si="655"/>
        <v>A</v>
      </c>
      <c r="J4919" s="38">
        <f t="shared" si="647"/>
        <v>5</v>
      </c>
      <c r="K4919" s="39" t="s">
        <v>47</v>
      </c>
      <c r="L4919" s="38" t="s">
        <v>770</v>
      </c>
      <c r="M4919" s="38" t="s">
        <v>545</v>
      </c>
      <c r="N4919" s="59" t="s">
        <v>549</v>
      </c>
      <c r="O4919" s="62" t="s">
        <v>554</v>
      </c>
      <c r="T4919" s="6"/>
    </row>
    <row r="4920" spans="2:20" x14ac:dyDescent="0.25">
      <c r="B4920" s="36" t="s">
        <v>227</v>
      </c>
      <c r="C4920" s="37" t="s">
        <v>229</v>
      </c>
      <c r="D4920" s="37" t="s">
        <v>223</v>
      </c>
      <c r="E4920" s="37" t="s">
        <v>199</v>
      </c>
      <c r="F4920" s="37" t="s">
        <v>139</v>
      </c>
      <c r="G4920" s="38" t="str">
        <f t="shared" si="646"/>
        <v>4.5.93.61.03</v>
      </c>
      <c r="H4920" s="23" t="s">
        <v>724</v>
      </c>
      <c r="I4920" s="38" t="str">
        <f t="shared" si="655"/>
        <v>A</v>
      </c>
      <c r="J4920" s="38">
        <f t="shared" si="647"/>
        <v>5</v>
      </c>
      <c r="K4920" s="39" t="s">
        <v>47</v>
      </c>
      <c r="L4920" s="38" t="s">
        <v>770</v>
      </c>
      <c r="M4920" s="38" t="s">
        <v>545</v>
      </c>
      <c r="N4920" s="59" t="s">
        <v>549</v>
      </c>
      <c r="O4920" s="62" t="s">
        <v>554</v>
      </c>
      <c r="T4920" s="6"/>
    </row>
    <row r="4921" spans="2:20" x14ac:dyDescent="0.25">
      <c r="B4921" s="36" t="s">
        <v>227</v>
      </c>
      <c r="C4921" s="37" t="s">
        <v>229</v>
      </c>
      <c r="D4921" s="37" t="s">
        <v>223</v>
      </c>
      <c r="E4921" s="37" t="s">
        <v>199</v>
      </c>
      <c r="F4921" s="37" t="s">
        <v>140</v>
      </c>
      <c r="G4921" s="38" t="str">
        <f t="shared" si="646"/>
        <v>4.5.93.61.04</v>
      </c>
      <c r="H4921" s="23" t="s">
        <v>799</v>
      </c>
      <c r="I4921" s="38" t="str">
        <f t="shared" si="655"/>
        <v>A</v>
      </c>
      <c r="J4921" s="38">
        <f t="shared" si="647"/>
        <v>5</v>
      </c>
      <c r="K4921" s="39" t="s">
        <v>47</v>
      </c>
      <c r="L4921" s="38" t="s">
        <v>770</v>
      </c>
      <c r="M4921" s="38" t="s">
        <v>545</v>
      </c>
      <c r="N4921" s="59" t="s">
        <v>549</v>
      </c>
      <c r="O4921" s="62" t="s">
        <v>554</v>
      </c>
      <c r="T4921" s="6"/>
    </row>
    <row r="4922" spans="2:20" x14ac:dyDescent="0.25">
      <c r="B4922" s="36" t="s">
        <v>227</v>
      </c>
      <c r="C4922" s="37" t="s">
        <v>229</v>
      </c>
      <c r="D4922" s="37" t="s">
        <v>223</v>
      </c>
      <c r="E4922" s="37" t="s">
        <v>199</v>
      </c>
      <c r="F4922" s="37" t="s">
        <v>142</v>
      </c>
      <c r="G4922" s="38" t="str">
        <f t="shared" si="646"/>
        <v>4.5.93.61.06</v>
      </c>
      <c r="H4922" s="23" t="s">
        <v>725</v>
      </c>
      <c r="I4922" s="38" t="str">
        <f t="shared" si="655"/>
        <v>A</v>
      </c>
      <c r="J4922" s="38">
        <f t="shared" si="647"/>
        <v>5</v>
      </c>
      <c r="K4922" s="39" t="s">
        <v>47</v>
      </c>
      <c r="L4922" s="38" t="s">
        <v>770</v>
      </c>
      <c r="M4922" s="38" t="s">
        <v>545</v>
      </c>
      <c r="N4922" s="59" t="s">
        <v>549</v>
      </c>
      <c r="O4922" s="62" t="s">
        <v>554</v>
      </c>
      <c r="T4922" s="6"/>
    </row>
    <row r="4923" spans="2:20" x14ac:dyDescent="0.25">
      <c r="B4923" s="36" t="s">
        <v>227</v>
      </c>
      <c r="C4923" s="37" t="s">
        <v>229</v>
      </c>
      <c r="D4923" s="37" t="s">
        <v>223</v>
      </c>
      <c r="E4923" s="37" t="s">
        <v>199</v>
      </c>
      <c r="F4923" s="37" t="s">
        <v>143</v>
      </c>
      <c r="G4923" s="38" t="str">
        <f t="shared" si="646"/>
        <v>4.5.93.61.07</v>
      </c>
      <c r="H4923" s="23" t="s">
        <v>726</v>
      </c>
      <c r="I4923" s="38" t="str">
        <f t="shared" si="655"/>
        <v>A</v>
      </c>
      <c r="J4923" s="38">
        <f t="shared" si="647"/>
        <v>5</v>
      </c>
      <c r="K4923" s="39" t="s">
        <v>47</v>
      </c>
      <c r="L4923" s="38" t="s">
        <v>770</v>
      </c>
      <c r="M4923" s="38" t="s">
        <v>545</v>
      </c>
      <c r="N4923" s="59" t="s">
        <v>549</v>
      </c>
      <c r="O4923" s="62" t="s">
        <v>554</v>
      </c>
      <c r="T4923" s="6"/>
    </row>
    <row r="4924" spans="2:20" x14ac:dyDescent="0.25">
      <c r="B4924" s="36" t="s">
        <v>227</v>
      </c>
      <c r="C4924" s="37" t="s">
        <v>229</v>
      </c>
      <c r="D4924" s="37" t="s">
        <v>223</v>
      </c>
      <c r="E4924" s="37" t="s">
        <v>199</v>
      </c>
      <c r="F4924" s="37" t="s">
        <v>144</v>
      </c>
      <c r="G4924" s="38" t="str">
        <f t="shared" si="646"/>
        <v>4.5.93.61.08</v>
      </c>
      <c r="H4924" s="23" t="s">
        <v>727</v>
      </c>
      <c r="I4924" s="38" t="str">
        <f t="shared" si="655"/>
        <v>A</v>
      </c>
      <c r="J4924" s="38">
        <f t="shared" si="647"/>
        <v>5</v>
      </c>
      <c r="K4924" s="39" t="s">
        <v>47</v>
      </c>
      <c r="L4924" s="38" t="s">
        <v>770</v>
      </c>
      <c r="M4924" s="38" t="s">
        <v>545</v>
      </c>
      <c r="N4924" s="59" t="s">
        <v>549</v>
      </c>
      <c r="O4924" s="62" t="s">
        <v>554</v>
      </c>
      <c r="T4924" s="6"/>
    </row>
    <row r="4925" spans="2:20" x14ac:dyDescent="0.25">
      <c r="B4925" s="36" t="s">
        <v>227</v>
      </c>
      <c r="C4925" s="37" t="s">
        <v>229</v>
      </c>
      <c r="D4925" s="37" t="s">
        <v>223</v>
      </c>
      <c r="E4925" s="37" t="s">
        <v>199</v>
      </c>
      <c r="F4925" s="37" t="s">
        <v>185</v>
      </c>
      <c r="G4925" s="38" t="str">
        <f t="shared" si="646"/>
        <v>4.5.93.61.92</v>
      </c>
      <c r="H4925" s="23" t="s">
        <v>730</v>
      </c>
      <c r="I4925" s="38" t="str">
        <f t="shared" si="655"/>
        <v>A</v>
      </c>
      <c r="J4925" s="38">
        <f t="shared" si="647"/>
        <v>5</v>
      </c>
      <c r="K4925" s="39" t="s">
        <v>47</v>
      </c>
      <c r="L4925" s="38" t="s">
        <v>770</v>
      </c>
      <c r="M4925" s="38" t="s">
        <v>545</v>
      </c>
      <c r="N4925" s="59" t="s">
        <v>549</v>
      </c>
      <c r="O4925" s="62" t="s">
        <v>554</v>
      </c>
      <c r="T4925" s="6"/>
    </row>
    <row r="4926" spans="2:20" x14ac:dyDescent="0.25">
      <c r="B4926" s="36" t="s">
        <v>227</v>
      </c>
      <c r="C4926" s="37" t="s">
        <v>229</v>
      </c>
      <c r="D4926" s="37" t="s">
        <v>223</v>
      </c>
      <c r="E4926" s="37" t="s">
        <v>199</v>
      </c>
      <c r="F4926" s="37" t="s">
        <v>191</v>
      </c>
      <c r="G4926" s="38" t="str">
        <f t="shared" si="646"/>
        <v>4.5.93.61.99</v>
      </c>
      <c r="H4926" s="23" t="s">
        <v>728</v>
      </c>
      <c r="I4926" s="38" t="str">
        <f t="shared" si="655"/>
        <v>A</v>
      </c>
      <c r="J4926" s="38">
        <f t="shared" si="647"/>
        <v>5</v>
      </c>
      <c r="K4926" s="39" t="s">
        <v>47</v>
      </c>
      <c r="L4926" s="38" t="s">
        <v>770</v>
      </c>
      <c r="M4926" s="38" t="s">
        <v>545</v>
      </c>
      <c r="N4926" s="59" t="s">
        <v>549</v>
      </c>
      <c r="O4926" s="62" t="s">
        <v>554</v>
      </c>
      <c r="T4926" s="6"/>
    </row>
    <row r="4927" spans="2:20" x14ac:dyDescent="0.25">
      <c r="B4927" s="30" t="s">
        <v>227</v>
      </c>
      <c r="C4927" s="31" t="s">
        <v>229</v>
      </c>
      <c r="D4927" s="31" t="s">
        <v>223</v>
      </c>
      <c r="E4927" s="31" t="s">
        <v>200</v>
      </c>
      <c r="F4927" s="31" t="s">
        <v>186</v>
      </c>
      <c r="G4927" s="32" t="str">
        <f t="shared" si="646"/>
        <v>4.5.93.62.00</v>
      </c>
      <c r="H4927" s="41" t="s">
        <v>124</v>
      </c>
      <c r="I4927" s="34" t="str">
        <f t="shared" si="655"/>
        <v>S</v>
      </c>
      <c r="J4927" s="32">
        <f t="shared" si="647"/>
        <v>4</v>
      </c>
      <c r="K4927" s="35" t="s">
        <v>46</v>
      </c>
      <c r="L4927" s="32" t="s">
        <v>770</v>
      </c>
      <c r="M4927" s="32" t="s">
        <v>545</v>
      </c>
      <c r="N4927" s="59" t="s">
        <v>549</v>
      </c>
      <c r="O4927" s="61" t="s">
        <v>554</v>
      </c>
      <c r="T4927" s="6"/>
    </row>
    <row r="4928" spans="2:20" x14ac:dyDescent="0.25">
      <c r="B4928" s="36" t="s">
        <v>227</v>
      </c>
      <c r="C4928" s="37" t="s">
        <v>229</v>
      </c>
      <c r="D4928" s="37" t="s">
        <v>223</v>
      </c>
      <c r="E4928" s="37" t="s">
        <v>200</v>
      </c>
      <c r="F4928" s="37" t="s">
        <v>173</v>
      </c>
      <c r="G4928" s="38" t="str">
        <f t="shared" si="646"/>
        <v>4.5.93.62.01</v>
      </c>
      <c r="H4928" s="23" t="s">
        <v>740</v>
      </c>
      <c r="I4928" s="38" t="str">
        <f t="shared" si="655"/>
        <v>A</v>
      </c>
      <c r="J4928" s="38">
        <f t="shared" si="647"/>
        <v>5</v>
      </c>
      <c r="K4928" s="39" t="s">
        <v>47</v>
      </c>
      <c r="L4928" s="38" t="s">
        <v>770</v>
      </c>
      <c r="M4928" s="38" t="s">
        <v>545</v>
      </c>
      <c r="N4928" s="59" t="s">
        <v>549</v>
      </c>
      <c r="O4928" s="62" t="s">
        <v>554</v>
      </c>
      <c r="T4928" s="6"/>
    </row>
    <row r="4929" spans="2:20" x14ac:dyDescent="0.25">
      <c r="B4929" s="36" t="s">
        <v>227</v>
      </c>
      <c r="C4929" s="37" t="s">
        <v>229</v>
      </c>
      <c r="D4929" s="37" t="s">
        <v>223</v>
      </c>
      <c r="E4929" s="37" t="s">
        <v>200</v>
      </c>
      <c r="F4929" s="37" t="s">
        <v>191</v>
      </c>
      <c r="G4929" s="38" t="str">
        <f t="shared" si="646"/>
        <v>4.5.93.62.99</v>
      </c>
      <c r="H4929" s="23" t="s">
        <v>741</v>
      </c>
      <c r="I4929" s="38" t="str">
        <f t="shared" si="655"/>
        <v>A</v>
      </c>
      <c r="J4929" s="38">
        <f t="shared" si="647"/>
        <v>5</v>
      </c>
      <c r="K4929" s="39" t="s">
        <v>47</v>
      </c>
      <c r="L4929" s="38" t="s">
        <v>770</v>
      </c>
      <c r="M4929" s="38" t="s">
        <v>545</v>
      </c>
      <c r="N4929" s="59" t="s">
        <v>549</v>
      </c>
      <c r="O4929" s="62" t="s">
        <v>554</v>
      </c>
      <c r="T4929" s="6"/>
    </row>
    <row r="4930" spans="2:20" x14ac:dyDescent="0.25">
      <c r="B4930" s="30" t="s">
        <v>227</v>
      </c>
      <c r="C4930" s="31" t="s">
        <v>229</v>
      </c>
      <c r="D4930" s="31" t="s">
        <v>223</v>
      </c>
      <c r="E4930" s="31" t="s">
        <v>201</v>
      </c>
      <c r="F4930" s="31" t="s">
        <v>186</v>
      </c>
      <c r="G4930" s="32" t="str">
        <f t="shared" si="646"/>
        <v>4.5.93.63.00</v>
      </c>
      <c r="H4930" s="41" t="s">
        <v>125</v>
      </c>
      <c r="I4930" s="34" t="str">
        <f t="shared" si="655"/>
        <v>S</v>
      </c>
      <c r="J4930" s="32">
        <f t="shared" si="647"/>
        <v>4</v>
      </c>
      <c r="K4930" s="35" t="s">
        <v>46</v>
      </c>
      <c r="L4930" s="32" t="s">
        <v>770</v>
      </c>
      <c r="M4930" s="32" t="s">
        <v>545</v>
      </c>
      <c r="N4930" s="59" t="s">
        <v>549</v>
      </c>
      <c r="O4930" s="61" t="s">
        <v>554</v>
      </c>
      <c r="T4930" s="6"/>
    </row>
    <row r="4931" spans="2:20" x14ac:dyDescent="0.25">
      <c r="B4931" s="36" t="s">
        <v>227</v>
      </c>
      <c r="C4931" s="37" t="s">
        <v>229</v>
      </c>
      <c r="D4931" s="37" t="s">
        <v>223</v>
      </c>
      <c r="E4931" s="37" t="s">
        <v>201</v>
      </c>
      <c r="F4931" s="37" t="s">
        <v>173</v>
      </c>
      <c r="G4931" s="38" t="str">
        <f t="shared" si="646"/>
        <v>4.5.93.63.01</v>
      </c>
      <c r="H4931" s="23" t="s">
        <v>742</v>
      </c>
      <c r="I4931" s="38" t="str">
        <f t="shared" si="655"/>
        <v>A</v>
      </c>
      <c r="J4931" s="38">
        <f t="shared" si="647"/>
        <v>5</v>
      </c>
      <c r="K4931" s="39" t="s">
        <v>47</v>
      </c>
      <c r="L4931" s="38" t="s">
        <v>770</v>
      </c>
      <c r="M4931" s="38" t="s">
        <v>545</v>
      </c>
      <c r="N4931" s="59" t="s">
        <v>549</v>
      </c>
      <c r="O4931" s="62" t="s">
        <v>554</v>
      </c>
      <c r="T4931" s="6"/>
    </row>
    <row r="4932" spans="2:20" x14ac:dyDescent="0.25">
      <c r="B4932" s="36" t="s">
        <v>227</v>
      </c>
      <c r="C4932" s="37" t="s">
        <v>229</v>
      </c>
      <c r="D4932" s="37" t="s">
        <v>223</v>
      </c>
      <c r="E4932" s="37" t="s">
        <v>201</v>
      </c>
      <c r="F4932" s="37" t="s">
        <v>191</v>
      </c>
      <c r="G4932" s="38" t="str">
        <f t="shared" si="646"/>
        <v>4.5.93.63.99</v>
      </c>
      <c r="H4932" s="23" t="s">
        <v>743</v>
      </c>
      <c r="I4932" s="38" t="str">
        <f t="shared" si="655"/>
        <v>A</v>
      </c>
      <c r="J4932" s="38">
        <f t="shared" si="647"/>
        <v>5</v>
      </c>
      <c r="K4932" s="39" t="s">
        <v>47</v>
      </c>
      <c r="L4932" s="38" t="s">
        <v>770</v>
      </c>
      <c r="M4932" s="38" t="s">
        <v>545</v>
      </c>
      <c r="N4932" s="59" t="s">
        <v>549</v>
      </c>
      <c r="O4932" s="62" t="s">
        <v>554</v>
      </c>
      <c r="T4932" s="6"/>
    </row>
    <row r="4933" spans="2:20" x14ac:dyDescent="0.25">
      <c r="B4933" s="30" t="s">
        <v>227</v>
      </c>
      <c r="C4933" s="31" t="s">
        <v>229</v>
      </c>
      <c r="D4933" s="31" t="s">
        <v>223</v>
      </c>
      <c r="E4933" s="31" t="s">
        <v>202</v>
      </c>
      <c r="F4933" s="31" t="s">
        <v>186</v>
      </c>
      <c r="G4933" s="32" t="str">
        <f t="shared" si="646"/>
        <v>4.5.93.64.00</v>
      </c>
      <c r="H4933" s="41" t="s">
        <v>126</v>
      </c>
      <c r="I4933" s="34" t="str">
        <f t="shared" si="655"/>
        <v>S</v>
      </c>
      <c r="J4933" s="32">
        <f t="shared" si="647"/>
        <v>4</v>
      </c>
      <c r="K4933" s="35" t="s">
        <v>46</v>
      </c>
      <c r="L4933" s="32" t="s">
        <v>770</v>
      </c>
      <c r="M4933" s="32" t="s">
        <v>545</v>
      </c>
      <c r="N4933" s="59" t="s">
        <v>549</v>
      </c>
      <c r="O4933" s="61" t="s">
        <v>554</v>
      </c>
      <c r="T4933" s="6"/>
    </row>
    <row r="4934" spans="2:20" ht="15" customHeight="1" x14ac:dyDescent="0.25">
      <c r="B4934" s="36" t="s">
        <v>227</v>
      </c>
      <c r="C4934" s="37" t="s">
        <v>229</v>
      </c>
      <c r="D4934" s="37" t="s">
        <v>223</v>
      </c>
      <c r="E4934" s="37" t="s">
        <v>202</v>
      </c>
      <c r="F4934" s="37" t="s">
        <v>173</v>
      </c>
      <c r="G4934" s="38" t="str">
        <f t="shared" si="646"/>
        <v>4.5.93.64.01</v>
      </c>
      <c r="H4934" s="23" t="s">
        <v>735</v>
      </c>
      <c r="I4934" s="38" t="str">
        <f t="shared" si="655"/>
        <v>A</v>
      </c>
      <c r="J4934" s="38">
        <f t="shared" si="647"/>
        <v>5</v>
      </c>
      <c r="K4934" s="39" t="s">
        <v>47</v>
      </c>
      <c r="L4934" s="38" t="s">
        <v>770</v>
      </c>
      <c r="M4934" s="38" t="s">
        <v>545</v>
      </c>
      <c r="N4934" s="59" t="s">
        <v>549</v>
      </c>
      <c r="O4934" s="62" t="s">
        <v>554</v>
      </c>
      <c r="T4934" s="6"/>
    </row>
    <row r="4935" spans="2:20" x14ac:dyDescent="0.25">
      <c r="B4935" s="36" t="s">
        <v>227</v>
      </c>
      <c r="C4935" s="37" t="s">
        <v>229</v>
      </c>
      <c r="D4935" s="37" t="s">
        <v>223</v>
      </c>
      <c r="E4935" s="37" t="s">
        <v>202</v>
      </c>
      <c r="F4935" s="37" t="s">
        <v>191</v>
      </c>
      <c r="G4935" s="38" t="str">
        <f t="shared" si="646"/>
        <v>4.5.93.64.99</v>
      </c>
      <c r="H4935" s="23" t="s">
        <v>736</v>
      </c>
      <c r="I4935" s="38" t="str">
        <f t="shared" si="655"/>
        <v>A</v>
      </c>
      <c r="J4935" s="38">
        <f t="shared" si="647"/>
        <v>5</v>
      </c>
      <c r="K4935" s="39" t="s">
        <v>47</v>
      </c>
      <c r="L4935" s="38" t="s">
        <v>770</v>
      </c>
      <c r="M4935" s="38" t="s">
        <v>545</v>
      </c>
      <c r="N4935" s="59" t="s">
        <v>549</v>
      </c>
      <c r="O4935" s="62" t="s">
        <v>554</v>
      </c>
      <c r="T4935" s="6"/>
    </row>
    <row r="4936" spans="2:20" x14ac:dyDescent="0.25">
      <c r="B4936" s="30" t="s">
        <v>227</v>
      </c>
      <c r="C4936" s="31" t="s">
        <v>229</v>
      </c>
      <c r="D4936" s="31" t="s">
        <v>223</v>
      </c>
      <c r="E4936" s="31" t="s">
        <v>203</v>
      </c>
      <c r="F4936" s="31" t="s">
        <v>186</v>
      </c>
      <c r="G4936" s="32" t="str">
        <f t="shared" si="646"/>
        <v>4.5.93.65.00</v>
      </c>
      <c r="H4936" s="41" t="s">
        <v>127</v>
      </c>
      <c r="I4936" s="34" t="str">
        <f t="shared" si="655"/>
        <v>S</v>
      </c>
      <c r="J4936" s="32">
        <f t="shared" si="647"/>
        <v>4</v>
      </c>
      <c r="K4936" s="35" t="s">
        <v>46</v>
      </c>
      <c r="L4936" s="32" t="s">
        <v>770</v>
      </c>
      <c r="M4936" s="32" t="s">
        <v>545</v>
      </c>
      <c r="N4936" s="59" t="s">
        <v>549</v>
      </c>
      <c r="O4936" s="61" t="s">
        <v>554</v>
      </c>
      <c r="T4936" s="6"/>
    </row>
    <row r="4937" spans="2:20" x14ac:dyDescent="0.25">
      <c r="B4937" s="36" t="s">
        <v>227</v>
      </c>
      <c r="C4937" s="37" t="s">
        <v>229</v>
      </c>
      <c r="D4937" s="37" t="s">
        <v>223</v>
      </c>
      <c r="E4937" s="37" t="s">
        <v>203</v>
      </c>
      <c r="F4937" s="37" t="s">
        <v>173</v>
      </c>
      <c r="G4937" s="38" t="str">
        <f t="shared" ref="G4937:G5000" si="656">B4937&amp;"."&amp;C4937&amp;"."&amp;D4937&amp;"."&amp;E4937&amp;"."&amp;F4937</f>
        <v>4.5.93.65.01</v>
      </c>
      <c r="H4937" s="23" t="s">
        <v>731</v>
      </c>
      <c r="I4937" s="38" t="str">
        <f t="shared" si="655"/>
        <v>A</v>
      </c>
      <c r="J4937" s="38">
        <f t="shared" ref="J4937:J5000" si="657">IF( (VALUE(F4937) &gt; 0), 5,IF( (VALUE(E4937) &gt; 0), 4,IF( (VALUE(D4937) &gt; 0), 3,IF( (VALUE(C4937) &gt; 0), 2,1))))</f>
        <v>5</v>
      </c>
      <c r="K4937" s="39" t="s">
        <v>47</v>
      </c>
      <c r="L4937" s="38" t="s">
        <v>770</v>
      </c>
      <c r="M4937" s="38" t="s">
        <v>545</v>
      </c>
      <c r="N4937" s="59" t="s">
        <v>549</v>
      </c>
      <c r="O4937" s="62" t="s">
        <v>554</v>
      </c>
      <c r="T4937" s="6"/>
    </row>
    <row r="4938" spans="2:20" x14ac:dyDescent="0.25">
      <c r="B4938" s="36" t="s">
        <v>227</v>
      </c>
      <c r="C4938" s="37" t="s">
        <v>229</v>
      </c>
      <c r="D4938" s="37" t="s">
        <v>223</v>
      </c>
      <c r="E4938" s="37" t="s">
        <v>203</v>
      </c>
      <c r="F4938" s="37" t="s">
        <v>138</v>
      </c>
      <c r="G4938" s="38" t="str">
        <f t="shared" si="656"/>
        <v>4.5.93.65.02</v>
      </c>
      <c r="H4938" s="23" t="s">
        <v>732</v>
      </c>
      <c r="I4938" s="38" t="str">
        <f t="shared" si="655"/>
        <v>A</v>
      </c>
      <c r="J4938" s="38">
        <f t="shared" si="657"/>
        <v>5</v>
      </c>
      <c r="K4938" s="28" t="s">
        <v>47</v>
      </c>
      <c r="L4938" s="38" t="s">
        <v>770</v>
      </c>
      <c r="M4938" s="38" t="s">
        <v>545</v>
      </c>
      <c r="N4938" s="59" t="s">
        <v>549</v>
      </c>
      <c r="O4938" s="62" t="s">
        <v>554</v>
      </c>
      <c r="T4938" s="6"/>
    </row>
    <row r="4939" spans="2:20" x14ac:dyDescent="0.25">
      <c r="B4939" s="36" t="s">
        <v>227</v>
      </c>
      <c r="C4939" s="37" t="s">
        <v>229</v>
      </c>
      <c r="D4939" s="37" t="s">
        <v>223</v>
      </c>
      <c r="E4939" s="37" t="s">
        <v>203</v>
      </c>
      <c r="F4939" s="37" t="s">
        <v>191</v>
      </c>
      <c r="G4939" s="38" t="str">
        <f t="shared" si="656"/>
        <v>4.5.93.65.99</v>
      </c>
      <c r="H4939" s="23" t="s">
        <v>733</v>
      </c>
      <c r="I4939" s="38" t="str">
        <f t="shared" si="655"/>
        <v>A</v>
      </c>
      <c r="J4939" s="38">
        <f t="shared" si="657"/>
        <v>5</v>
      </c>
      <c r="K4939" s="28" t="s">
        <v>47</v>
      </c>
      <c r="L4939" s="38" t="s">
        <v>770</v>
      </c>
      <c r="M4939" s="38" t="s">
        <v>545</v>
      </c>
      <c r="N4939" s="59" t="s">
        <v>549</v>
      </c>
      <c r="O4939" s="62" t="s">
        <v>554</v>
      </c>
      <c r="T4939" s="6"/>
    </row>
    <row r="4940" spans="2:20" x14ac:dyDescent="0.25">
      <c r="B4940" s="30" t="s">
        <v>227</v>
      </c>
      <c r="C4940" s="31" t="s">
        <v>229</v>
      </c>
      <c r="D4940" s="31" t="s">
        <v>223</v>
      </c>
      <c r="E4940" s="31" t="s">
        <v>204</v>
      </c>
      <c r="F4940" s="31" t="s">
        <v>186</v>
      </c>
      <c r="G4940" s="32" t="str">
        <f t="shared" si="656"/>
        <v>4.5.93.66.00</v>
      </c>
      <c r="H4940" s="41" t="s">
        <v>123</v>
      </c>
      <c r="I4940" s="34" t="str">
        <f t="shared" si="655"/>
        <v>S</v>
      </c>
      <c r="J4940" s="32">
        <f t="shared" si="657"/>
        <v>4</v>
      </c>
      <c r="K4940" s="35" t="s">
        <v>46</v>
      </c>
      <c r="L4940" s="32" t="s">
        <v>770</v>
      </c>
      <c r="M4940" s="32" t="s">
        <v>545</v>
      </c>
      <c r="N4940" s="59" t="s">
        <v>549</v>
      </c>
      <c r="O4940" s="61" t="s">
        <v>554</v>
      </c>
      <c r="T4940" s="6"/>
    </row>
    <row r="4941" spans="2:20" x14ac:dyDescent="0.25">
      <c r="B4941" s="36" t="s">
        <v>227</v>
      </c>
      <c r="C4941" s="37" t="s">
        <v>229</v>
      </c>
      <c r="D4941" s="37" t="s">
        <v>223</v>
      </c>
      <c r="E4941" s="37" t="s">
        <v>204</v>
      </c>
      <c r="F4941" s="37" t="s">
        <v>173</v>
      </c>
      <c r="G4941" s="38" t="str">
        <f t="shared" si="656"/>
        <v>4.5.93.66.01</v>
      </c>
      <c r="H4941" s="23" t="s">
        <v>737</v>
      </c>
      <c r="I4941" s="38" t="str">
        <f t="shared" si="655"/>
        <v>A</v>
      </c>
      <c r="J4941" s="38">
        <f t="shared" si="657"/>
        <v>5</v>
      </c>
      <c r="K4941" s="39" t="s">
        <v>47</v>
      </c>
      <c r="L4941" s="38" t="s">
        <v>770</v>
      </c>
      <c r="M4941" s="38" t="s">
        <v>545</v>
      </c>
      <c r="N4941" s="59" t="s">
        <v>549</v>
      </c>
      <c r="O4941" s="62" t="s">
        <v>554</v>
      </c>
      <c r="T4941" s="6"/>
    </row>
    <row r="4942" spans="2:20" x14ac:dyDescent="0.25">
      <c r="B4942" s="36" t="s">
        <v>227</v>
      </c>
      <c r="C4942" s="37" t="s">
        <v>229</v>
      </c>
      <c r="D4942" s="37" t="s">
        <v>223</v>
      </c>
      <c r="E4942" s="37" t="s">
        <v>204</v>
      </c>
      <c r="F4942" s="37" t="s">
        <v>138</v>
      </c>
      <c r="G4942" s="38" t="str">
        <f t="shared" si="656"/>
        <v>4.5.93.66.02</v>
      </c>
      <c r="H4942" s="23" t="s">
        <v>738</v>
      </c>
      <c r="I4942" s="38" t="str">
        <f t="shared" si="655"/>
        <v>A</v>
      </c>
      <c r="J4942" s="38">
        <f t="shared" si="657"/>
        <v>5</v>
      </c>
      <c r="K4942" s="28" t="s">
        <v>47</v>
      </c>
      <c r="L4942" s="38" t="s">
        <v>770</v>
      </c>
      <c r="M4942" s="38" t="s">
        <v>545</v>
      </c>
      <c r="N4942" s="59" t="s">
        <v>549</v>
      </c>
      <c r="O4942" s="62" t="s">
        <v>554</v>
      </c>
      <c r="T4942" s="6"/>
    </row>
    <row r="4943" spans="2:20" x14ac:dyDescent="0.25">
      <c r="B4943" s="36" t="s">
        <v>227</v>
      </c>
      <c r="C4943" s="37" t="s">
        <v>229</v>
      </c>
      <c r="D4943" s="37" t="s">
        <v>223</v>
      </c>
      <c r="E4943" s="37" t="s">
        <v>204</v>
      </c>
      <c r="F4943" s="37" t="s">
        <v>191</v>
      </c>
      <c r="G4943" s="38" t="str">
        <f t="shared" si="656"/>
        <v>4.5.93.66.99</v>
      </c>
      <c r="H4943" s="23" t="s">
        <v>739</v>
      </c>
      <c r="I4943" s="38" t="str">
        <f t="shared" si="655"/>
        <v>A</v>
      </c>
      <c r="J4943" s="38">
        <f t="shared" si="657"/>
        <v>5</v>
      </c>
      <c r="K4943" s="28" t="s">
        <v>47</v>
      </c>
      <c r="L4943" s="38" t="s">
        <v>770</v>
      </c>
      <c r="M4943" s="38" t="s">
        <v>545</v>
      </c>
      <c r="N4943" s="59" t="s">
        <v>549</v>
      </c>
      <c r="O4943" s="62" t="s">
        <v>554</v>
      </c>
      <c r="T4943" s="6"/>
    </row>
    <row r="4944" spans="2:20" x14ac:dyDescent="0.25">
      <c r="B4944" s="30" t="s">
        <v>227</v>
      </c>
      <c r="C4944" s="31" t="s">
        <v>229</v>
      </c>
      <c r="D4944" s="31" t="s">
        <v>223</v>
      </c>
      <c r="E4944" s="31" t="s">
        <v>205</v>
      </c>
      <c r="F4944" s="31" t="s">
        <v>186</v>
      </c>
      <c r="G4944" s="32" t="str">
        <f t="shared" si="656"/>
        <v>4.5.93.67.00</v>
      </c>
      <c r="H4944" s="41" t="s">
        <v>2</v>
      </c>
      <c r="I4944" s="34" t="str">
        <f t="shared" si="655"/>
        <v>S</v>
      </c>
      <c r="J4944" s="32">
        <f t="shared" si="657"/>
        <v>4</v>
      </c>
      <c r="K4944" s="35" t="s">
        <v>46</v>
      </c>
      <c r="L4944" s="32" t="s">
        <v>770</v>
      </c>
      <c r="M4944" s="32" t="s">
        <v>545</v>
      </c>
      <c r="N4944" s="59" t="s">
        <v>549</v>
      </c>
      <c r="O4944" s="61" t="s">
        <v>554</v>
      </c>
      <c r="T4944" s="6"/>
    </row>
    <row r="4945" spans="2:20" x14ac:dyDescent="0.25">
      <c r="B4945" s="36" t="s">
        <v>227</v>
      </c>
      <c r="C4945" s="37" t="s">
        <v>229</v>
      </c>
      <c r="D4945" s="37" t="s">
        <v>223</v>
      </c>
      <c r="E4945" s="37" t="s">
        <v>205</v>
      </c>
      <c r="F4945" s="37" t="s">
        <v>173</v>
      </c>
      <c r="G4945" s="38" t="str">
        <f t="shared" si="656"/>
        <v>4.5.93.67.01</v>
      </c>
      <c r="H4945" s="23" t="s">
        <v>563</v>
      </c>
      <c r="I4945" s="38" t="str">
        <f t="shared" si="655"/>
        <v>A</v>
      </c>
      <c r="J4945" s="38">
        <f t="shared" si="657"/>
        <v>5</v>
      </c>
      <c r="K4945" s="39" t="s">
        <v>47</v>
      </c>
      <c r="L4945" s="38" t="s">
        <v>770</v>
      </c>
      <c r="M4945" s="38" t="s">
        <v>545</v>
      </c>
      <c r="N4945" s="59" t="s">
        <v>549</v>
      </c>
      <c r="O4945" s="62" t="s">
        <v>554</v>
      </c>
      <c r="T4945" s="6"/>
    </row>
    <row r="4946" spans="2:20" x14ac:dyDescent="0.25">
      <c r="B4946" s="36" t="s">
        <v>227</v>
      </c>
      <c r="C4946" s="37" t="s">
        <v>229</v>
      </c>
      <c r="D4946" s="37" t="s">
        <v>223</v>
      </c>
      <c r="E4946" s="37" t="s">
        <v>205</v>
      </c>
      <c r="F4946" s="37" t="s">
        <v>138</v>
      </c>
      <c r="G4946" s="38" t="str">
        <f t="shared" si="656"/>
        <v>4.5.93.67.02</v>
      </c>
      <c r="H4946" s="23" t="s">
        <v>1</v>
      </c>
      <c r="I4946" s="38" t="str">
        <f t="shared" si="655"/>
        <v>A</v>
      </c>
      <c r="J4946" s="38">
        <f t="shared" si="657"/>
        <v>5</v>
      </c>
      <c r="K4946" s="28" t="s">
        <v>47</v>
      </c>
      <c r="L4946" s="38" t="s">
        <v>770</v>
      </c>
      <c r="M4946" s="38" t="s">
        <v>545</v>
      </c>
      <c r="N4946" s="59" t="s">
        <v>549</v>
      </c>
      <c r="O4946" s="62" t="s">
        <v>554</v>
      </c>
      <c r="T4946" s="6"/>
    </row>
    <row r="4947" spans="2:20" x14ac:dyDescent="0.25">
      <c r="B4947" s="36" t="s">
        <v>227</v>
      </c>
      <c r="C4947" s="37" t="s">
        <v>229</v>
      </c>
      <c r="D4947" s="37" t="s">
        <v>223</v>
      </c>
      <c r="E4947" s="37" t="s">
        <v>205</v>
      </c>
      <c r="F4947" s="37" t="s">
        <v>139</v>
      </c>
      <c r="G4947" s="38" t="str">
        <f t="shared" si="656"/>
        <v>4.5.93.67.03</v>
      </c>
      <c r="H4947" s="23" t="s">
        <v>564</v>
      </c>
      <c r="I4947" s="38" t="str">
        <f t="shared" si="655"/>
        <v>A</v>
      </c>
      <c r="J4947" s="38">
        <f t="shared" si="657"/>
        <v>5</v>
      </c>
      <c r="K4947" s="28" t="s">
        <v>47</v>
      </c>
      <c r="L4947" s="38" t="s">
        <v>770</v>
      </c>
      <c r="M4947" s="38" t="s">
        <v>545</v>
      </c>
      <c r="N4947" s="59" t="s">
        <v>549</v>
      </c>
      <c r="O4947" s="62" t="s">
        <v>554</v>
      </c>
      <c r="T4947" s="6"/>
    </row>
    <row r="4948" spans="2:20" x14ac:dyDescent="0.25">
      <c r="B4948" s="36" t="s">
        <v>227</v>
      </c>
      <c r="C4948" s="37" t="s">
        <v>229</v>
      </c>
      <c r="D4948" s="37" t="s">
        <v>223</v>
      </c>
      <c r="E4948" s="37" t="s">
        <v>205</v>
      </c>
      <c r="F4948" s="37" t="s">
        <v>191</v>
      </c>
      <c r="G4948" s="38" t="str">
        <f t="shared" si="656"/>
        <v>4.5.93.67.99</v>
      </c>
      <c r="H4948" s="23" t="s">
        <v>565</v>
      </c>
      <c r="I4948" s="38" t="str">
        <f t="shared" si="655"/>
        <v>A</v>
      </c>
      <c r="J4948" s="38">
        <f t="shared" si="657"/>
        <v>5</v>
      </c>
      <c r="K4948" s="28" t="s">
        <v>47</v>
      </c>
      <c r="L4948" s="38" t="s">
        <v>770</v>
      </c>
      <c r="M4948" s="38" t="s">
        <v>545</v>
      </c>
      <c r="N4948" s="59" t="s">
        <v>549</v>
      </c>
      <c r="O4948" s="62" t="s">
        <v>554</v>
      </c>
      <c r="T4948" s="6"/>
    </row>
    <row r="4949" spans="2:20" x14ac:dyDescent="0.25">
      <c r="B4949" s="30" t="s">
        <v>227</v>
      </c>
      <c r="C4949" s="31" t="s">
        <v>229</v>
      </c>
      <c r="D4949" s="31" t="s">
        <v>223</v>
      </c>
      <c r="E4949" s="31" t="s">
        <v>233</v>
      </c>
      <c r="F4949" s="31" t="s">
        <v>186</v>
      </c>
      <c r="G4949" s="32" t="str">
        <f t="shared" si="656"/>
        <v>4.5.93.91.00</v>
      </c>
      <c r="H4949" s="41" t="s">
        <v>56</v>
      </c>
      <c r="I4949" s="34" t="str">
        <f t="shared" si="655"/>
        <v>S</v>
      </c>
      <c r="J4949" s="32">
        <f t="shared" si="657"/>
        <v>4</v>
      </c>
      <c r="K4949" s="35" t="s">
        <v>46</v>
      </c>
      <c r="L4949" s="32" t="s">
        <v>770</v>
      </c>
      <c r="M4949" s="32" t="s">
        <v>545</v>
      </c>
      <c r="N4949" s="59" t="s">
        <v>549</v>
      </c>
      <c r="O4949" s="61" t="s">
        <v>554</v>
      </c>
      <c r="T4949" s="6"/>
    </row>
    <row r="4950" spans="2:20" x14ac:dyDescent="0.25">
      <c r="B4950" s="36" t="s">
        <v>227</v>
      </c>
      <c r="C4950" s="37" t="s">
        <v>229</v>
      </c>
      <c r="D4950" s="37" t="s">
        <v>223</v>
      </c>
      <c r="E4950" s="37" t="s">
        <v>233</v>
      </c>
      <c r="F4950" s="37" t="s">
        <v>139</v>
      </c>
      <c r="G4950" s="38" t="str">
        <f t="shared" si="656"/>
        <v>4.5.93.91.03</v>
      </c>
      <c r="H4950" s="23" t="s">
        <v>499</v>
      </c>
      <c r="I4950" s="38" t="str">
        <f t="shared" si="655"/>
        <v>A</v>
      </c>
      <c r="J4950" s="38">
        <f t="shared" si="657"/>
        <v>5</v>
      </c>
      <c r="K4950" s="39" t="s">
        <v>47</v>
      </c>
      <c r="L4950" s="38" t="s">
        <v>770</v>
      </c>
      <c r="M4950" s="38" t="s">
        <v>545</v>
      </c>
      <c r="N4950" s="59" t="s">
        <v>549</v>
      </c>
      <c r="O4950" s="62" t="s">
        <v>554</v>
      </c>
      <c r="T4950" s="6"/>
    </row>
    <row r="4951" spans="2:20" x14ac:dyDescent="0.25">
      <c r="B4951" s="36" t="s">
        <v>227</v>
      </c>
      <c r="C4951" s="37" t="s">
        <v>229</v>
      </c>
      <c r="D4951" s="37" t="s">
        <v>223</v>
      </c>
      <c r="E4951" s="37" t="s">
        <v>233</v>
      </c>
      <c r="F4951" s="37" t="s">
        <v>191</v>
      </c>
      <c r="G4951" s="38" t="str">
        <f t="shared" si="656"/>
        <v>4.5.93.91.99</v>
      </c>
      <c r="H4951" s="23" t="s">
        <v>456</v>
      </c>
      <c r="I4951" s="38" t="str">
        <f t="shared" si="655"/>
        <v>A</v>
      </c>
      <c r="J4951" s="38">
        <f t="shared" si="657"/>
        <v>5</v>
      </c>
      <c r="K4951" s="39" t="s">
        <v>47</v>
      </c>
      <c r="L4951" s="38" t="s">
        <v>770</v>
      </c>
      <c r="M4951" s="38" t="s">
        <v>545</v>
      </c>
      <c r="N4951" s="59" t="s">
        <v>549</v>
      </c>
      <c r="O4951" s="62" t="s">
        <v>554</v>
      </c>
      <c r="T4951" s="6"/>
    </row>
    <row r="4952" spans="2:20" x14ac:dyDescent="0.25">
      <c r="B4952" s="30" t="s">
        <v>227</v>
      </c>
      <c r="C4952" s="31" t="s">
        <v>229</v>
      </c>
      <c r="D4952" s="31" t="s">
        <v>223</v>
      </c>
      <c r="E4952" s="31" t="s">
        <v>185</v>
      </c>
      <c r="F4952" s="31" t="s">
        <v>186</v>
      </c>
      <c r="G4952" s="32" t="str">
        <f t="shared" si="656"/>
        <v>4.5.93.92.00</v>
      </c>
      <c r="H4952" s="41" t="s">
        <v>59</v>
      </c>
      <c r="I4952" s="34" t="str">
        <f t="shared" ref="I4952:I5015" si="658">IF(J4952&lt;J4953,"S","A")</f>
        <v>S</v>
      </c>
      <c r="J4952" s="32">
        <f t="shared" si="657"/>
        <v>4</v>
      </c>
      <c r="K4952" s="35" t="s">
        <v>46</v>
      </c>
      <c r="L4952" s="32" t="s">
        <v>770</v>
      </c>
      <c r="M4952" s="32" t="s">
        <v>545</v>
      </c>
      <c r="N4952" s="59" t="s">
        <v>549</v>
      </c>
      <c r="O4952" s="61" t="s">
        <v>554</v>
      </c>
      <c r="T4952" s="6"/>
    </row>
    <row r="4953" spans="2:20" x14ac:dyDescent="0.25">
      <c r="B4953" s="36" t="s">
        <v>227</v>
      </c>
      <c r="C4953" s="37" t="s">
        <v>229</v>
      </c>
      <c r="D4953" s="37" t="s">
        <v>223</v>
      </c>
      <c r="E4953" s="37" t="s">
        <v>185</v>
      </c>
      <c r="F4953" s="37" t="s">
        <v>152</v>
      </c>
      <c r="G4953" s="38" t="str">
        <f t="shared" si="656"/>
        <v>4.5.93.92.27</v>
      </c>
      <c r="H4953" s="23" t="s">
        <v>91</v>
      </c>
      <c r="I4953" s="38" t="str">
        <f t="shared" si="658"/>
        <v>A</v>
      </c>
      <c r="J4953" s="38">
        <f t="shared" si="657"/>
        <v>5</v>
      </c>
      <c r="K4953" s="39" t="s">
        <v>47</v>
      </c>
      <c r="L4953" s="38" t="s">
        <v>770</v>
      </c>
      <c r="M4953" s="38" t="s">
        <v>545</v>
      </c>
      <c r="N4953" s="59" t="s">
        <v>549</v>
      </c>
      <c r="O4953" s="62" t="s">
        <v>554</v>
      </c>
      <c r="T4953" s="6"/>
    </row>
    <row r="4954" spans="2:20" x14ac:dyDescent="0.25">
      <c r="B4954" s="36" t="s">
        <v>227</v>
      </c>
      <c r="C4954" s="37" t="s">
        <v>229</v>
      </c>
      <c r="D4954" s="37" t="s">
        <v>223</v>
      </c>
      <c r="E4954" s="37" t="s">
        <v>185</v>
      </c>
      <c r="F4954" s="37" t="s">
        <v>199</v>
      </c>
      <c r="G4954" s="38" t="str">
        <f t="shared" si="656"/>
        <v>4.5.93.92.61</v>
      </c>
      <c r="H4954" s="23" t="s">
        <v>121</v>
      </c>
      <c r="I4954" s="38" t="str">
        <f t="shared" si="658"/>
        <v>A</v>
      </c>
      <c r="J4954" s="38">
        <f t="shared" si="657"/>
        <v>5</v>
      </c>
      <c r="K4954" s="39" t="s">
        <v>47</v>
      </c>
      <c r="L4954" s="38" t="s">
        <v>770</v>
      </c>
      <c r="M4954" s="38" t="s">
        <v>545</v>
      </c>
      <c r="N4954" s="59" t="s">
        <v>549</v>
      </c>
      <c r="O4954" s="62" t="s">
        <v>554</v>
      </c>
      <c r="T4954" s="6"/>
    </row>
    <row r="4955" spans="2:20" x14ac:dyDescent="0.25">
      <c r="B4955" s="36" t="s">
        <v>227</v>
      </c>
      <c r="C4955" s="37" t="s">
        <v>229</v>
      </c>
      <c r="D4955" s="37" t="s">
        <v>223</v>
      </c>
      <c r="E4955" s="37" t="s">
        <v>185</v>
      </c>
      <c r="F4955" s="37" t="s">
        <v>200</v>
      </c>
      <c r="G4955" s="38" t="str">
        <f t="shared" si="656"/>
        <v>4.5.93.92.62</v>
      </c>
      <c r="H4955" s="23" t="s">
        <v>124</v>
      </c>
      <c r="I4955" s="38" t="str">
        <f t="shared" si="658"/>
        <v>A</v>
      </c>
      <c r="J4955" s="38">
        <f t="shared" si="657"/>
        <v>5</v>
      </c>
      <c r="K4955" s="39" t="s">
        <v>47</v>
      </c>
      <c r="L4955" s="38" t="s">
        <v>770</v>
      </c>
      <c r="M4955" s="38" t="s">
        <v>545</v>
      </c>
      <c r="N4955" s="59" t="s">
        <v>549</v>
      </c>
      <c r="O4955" s="62" t="s">
        <v>554</v>
      </c>
      <c r="T4955" s="6"/>
    </row>
    <row r="4956" spans="2:20" x14ac:dyDescent="0.25">
      <c r="B4956" s="36" t="s">
        <v>227</v>
      </c>
      <c r="C4956" s="37" t="s">
        <v>229</v>
      </c>
      <c r="D4956" s="37" t="s">
        <v>223</v>
      </c>
      <c r="E4956" s="37" t="s">
        <v>185</v>
      </c>
      <c r="F4956" s="37" t="s">
        <v>201</v>
      </c>
      <c r="G4956" s="38" t="str">
        <f t="shared" si="656"/>
        <v>4.5.93.92.63</v>
      </c>
      <c r="H4956" s="23" t="s">
        <v>125</v>
      </c>
      <c r="I4956" s="38" t="str">
        <f t="shared" si="658"/>
        <v>A</v>
      </c>
      <c r="J4956" s="38">
        <f t="shared" si="657"/>
        <v>5</v>
      </c>
      <c r="K4956" s="39" t="s">
        <v>47</v>
      </c>
      <c r="L4956" s="38" t="s">
        <v>770</v>
      </c>
      <c r="M4956" s="38" t="s">
        <v>545</v>
      </c>
      <c r="N4956" s="59" t="s">
        <v>549</v>
      </c>
      <c r="O4956" s="62" t="s">
        <v>554</v>
      </c>
      <c r="T4956" s="6"/>
    </row>
    <row r="4957" spans="2:20" x14ac:dyDescent="0.25">
      <c r="B4957" s="36" t="s">
        <v>227</v>
      </c>
      <c r="C4957" s="37" t="s">
        <v>229</v>
      </c>
      <c r="D4957" s="37" t="s">
        <v>223</v>
      </c>
      <c r="E4957" s="37" t="s">
        <v>185</v>
      </c>
      <c r="F4957" s="37" t="s">
        <v>202</v>
      </c>
      <c r="G4957" s="38" t="str">
        <f t="shared" si="656"/>
        <v>4.5.93.92.64</v>
      </c>
      <c r="H4957" s="23" t="s">
        <v>126</v>
      </c>
      <c r="I4957" s="38" t="str">
        <f t="shared" si="658"/>
        <v>A</v>
      </c>
      <c r="J4957" s="38">
        <f t="shared" si="657"/>
        <v>5</v>
      </c>
      <c r="K4957" s="39" t="s">
        <v>47</v>
      </c>
      <c r="L4957" s="38" t="s">
        <v>770</v>
      </c>
      <c r="M4957" s="38" t="s">
        <v>545</v>
      </c>
      <c r="N4957" s="59" t="s">
        <v>549</v>
      </c>
      <c r="O4957" s="62" t="s">
        <v>554</v>
      </c>
      <c r="T4957" s="6"/>
    </row>
    <row r="4958" spans="2:20" x14ac:dyDescent="0.25">
      <c r="B4958" s="36" t="s">
        <v>227</v>
      </c>
      <c r="C4958" s="37" t="s">
        <v>229</v>
      </c>
      <c r="D4958" s="37" t="s">
        <v>223</v>
      </c>
      <c r="E4958" s="37" t="s">
        <v>185</v>
      </c>
      <c r="F4958" s="37" t="s">
        <v>203</v>
      </c>
      <c r="G4958" s="38" t="str">
        <f t="shared" si="656"/>
        <v>4.5.93.92.65</v>
      </c>
      <c r="H4958" s="23" t="s">
        <v>127</v>
      </c>
      <c r="I4958" s="38" t="str">
        <f t="shared" si="658"/>
        <v>A</v>
      </c>
      <c r="J4958" s="38">
        <f t="shared" si="657"/>
        <v>5</v>
      </c>
      <c r="K4958" s="39" t="s">
        <v>47</v>
      </c>
      <c r="L4958" s="38" t="s">
        <v>770</v>
      </c>
      <c r="M4958" s="38" t="s">
        <v>545</v>
      </c>
      <c r="N4958" s="59" t="s">
        <v>549</v>
      </c>
      <c r="O4958" s="62" t="s">
        <v>554</v>
      </c>
      <c r="T4958" s="6"/>
    </row>
    <row r="4959" spans="2:20" x14ac:dyDescent="0.25">
      <c r="B4959" s="36" t="s">
        <v>227</v>
      </c>
      <c r="C4959" s="37" t="s">
        <v>229</v>
      </c>
      <c r="D4959" s="37" t="s">
        <v>223</v>
      </c>
      <c r="E4959" s="37" t="s">
        <v>185</v>
      </c>
      <c r="F4959" s="37" t="s">
        <v>204</v>
      </c>
      <c r="G4959" s="38" t="str">
        <f t="shared" si="656"/>
        <v>4.5.93.92.66</v>
      </c>
      <c r="H4959" s="23" t="s">
        <v>123</v>
      </c>
      <c r="I4959" s="38" t="str">
        <f t="shared" si="658"/>
        <v>A</v>
      </c>
      <c r="J4959" s="38">
        <f t="shared" si="657"/>
        <v>5</v>
      </c>
      <c r="K4959" s="39" t="s">
        <v>47</v>
      </c>
      <c r="L4959" s="38" t="s">
        <v>770</v>
      </c>
      <c r="M4959" s="38" t="s">
        <v>545</v>
      </c>
      <c r="N4959" s="59" t="s">
        <v>549</v>
      </c>
      <c r="O4959" s="62" t="s">
        <v>554</v>
      </c>
      <c r="T4959" s="6"/>
    </row>
    <row r="4960" spans="2:20" x14ac:dyDescent="0.25">
      <c r="B4960" s="36" t="s">
        <v>227</v>
      </c>
      <c r="C4960" s="37" t="s">
        <v>229</v>
      </c>
      <c r="D4960" s="37" t="s">
        <v>223</v>
      </c>
      <c r="E4960" s="37" t="s">
        <v>185</v>
      </c>
      <c r="F4960" s="37" t="s">
        <v>205</v>
      </c>
      <c r="G4960" s="38" t="str">
        <f t="shared" si="656"/>
        <v>4.5.93.92.67</v>
      </c>
      <c r="H4960" s="23" t="s">
        <v>2</v>
      </c>
      <c r="I4960" s="38" t="str">
        <f t="shared" si="658"/>
        <v>A</v>
      </c>
      <c r="J4960" s="38">
        <f t="shared" si="657"/>
        <v>5</v>
      </c>
      <c r="K4960" s="39" t="s">
        <v>47</v>
      </c>
      <c r="L4960" s="38" t="s">
        <v>770</v>
      </c>
      <c r="M4960" s="38" t="s">
        <v>545</v>
      </c>
      <c r="N4960" s="59" t="s">
        <v>549</v>
      </c>
      <c r="O4960" s="62" t="s">
        <v>554</v>
      </c>
      <c r="T4960" s="6"/>
    </row>
    <row r="4961" spans="2:20" x14ac:dyDescent="0.25">
      <c r="B4961" s="36" t="s">
        <v>227</v>
      </c>
      <c r="C4961" s="37" t="s">
        <v>229</v>
      </c>
      <c r="D4961" s="37" t="s">
        <v>223</v>
      </c>
      <c r="E4961" s="37" t="s">
        <v>185</v>
      </c>
      <c r="F4961" s="37" t="s">
        <v>233</v>
      </c>
      <c r="G4961" s="38" t="str">
        <f t="shared" si="656"/>
        <v>4.5.93.92.91</v>
      </c>
      <c r="H4961" s="23" t="s">
        <v>56</v>
      </c>
      <c r="I4961" s="38" t="str">
        <f t="shared" si="658"/>
        <v>A</v>
      </c>
      <c r="J4961" s="38">
        <f t="shared" si="657"/>
        <v>5</v>
      </c>
      <c r="K4961" s="39" t="s">
        <v>47</v>
      </c>
      <c r="L4961" s="38" t="s">
        <v>770</v>
      </c>
      <c r="M4961" s="38" t="s">
        <v>545</v>
      </c>
      <c r="N4961" s="59" t="s">
        <v>549</v>
      </c>
      <c r="O4961" s="62" t="s">
        <v>554</v>
      </c>
      <c r="T4961" s="6"/>
    </row>
    <row r="4962" spans="2:20" x14ac:dyDescent="0.25">
      <c r="B4962" s="36" t="s">
        <v>227</v>
      </c>
      <c r="C4962" s="37" t="s">
        <v>229</v>
      </c>
      <c r="D4962" s="37" t="s">
        <v>223</v>
      </c>
      <c r="E4962" s="37" t="s">
        <v>185</v>
      </c>
      <c r="F4962" s="37" t="s">
        <v>191</v>
      </c>
      <c r="G4962" s="38" t="str">
        <f t="shared" si="656"/>
        <v>4.5.93.92.99</v>
      </c>
      <c r="H4962" s="23" t="s">
        <v>62</v>
      </c>
      <c r="I4962" s="38" t="str">
        <f t="shared" si="658"/>
        <v>A</v>
      </c>
      <c r="J4962" s="38">
        <f t="shared" si="657"/>
        <v>5</v>
      </c>
      <c r="K4962" s="39" t="s">
        <v>47</v>
      </c>
      <c r="L4962" s="38" t="s">
        <v>770</v>
      </c>
      <c r="M4962" s="38" t="s">
        <v>545</v>
      </c>
      <c r="N4962" s="59" t="s">
        <v>549</v>
      </c>
      <c r="O4962" s="62" t="s">
        <v>554</v>
      </c>
      <c r="T4962" s="6"/>
    </row>
    <row r="4963" spans="2:20" x14ac:dyDescent="0.25">
      <c r="B4963" s="30" t="s">
        <v>227</v>
      </c>
      <c r="C4963" s="31" t="s">
        <v>229</v>
      </c>
      <c r="D4963" s="31" t="s">
        <v>223</v>
      </c>
      <c r="E4963" s="31" t="s">
        <v>223</v>
      </c>
      <c r="F4963" s="31" t="s">
        <v>186</v>
      </c>
      <c r="G4963" s="32" t="str">
        <f t="shared" si="656"/>
        <v>4.5.93.93.00</v>
      </c>
      <c r="H4963" s="41" t="s">
        <v>9</v>
      </c>
      <c r="I4963" s="34" t="str">
        <f t="shared" si="658"/>
        <v>S</v>
      </c>
      <c r="J4963" s="32">
        <f t="shared" si="657"/>
        <v>4</v>
      </c>
      <c r="K4963" s="35" t="s">
        <v>46</v>
      </c>
      <c r="L4963" s="32" t="s">
        <v>770</v>
      </c>
      <c r="M4963" s="32" t="s">
        <v>545</v>
      </c>
      <c r="N4963" s="59" t="s">
        <v>549</v>
      </c>
      <c r="O4963" s="61" t="s">
        <v>554</v>
      </c>
      <c r="T4963" s="6"/>
    </row>
    <row r="4964" spans="2:20" x14ac:dyDescent="0.25">
      <c r="B4964" s="36" t="s">
        <v>227</v>
      </c>
      <c r="C4964" s="37" t="s">
        <v>229</v>
      </c>
      <c r="D4964" s="37" t="s">
        <v>223</v>
      </c>
      <c r="E4964" s="37" t="s">
        <v>223</v>
      </c>
      <c r="F4964" s="37" t="s">
        <v>173</v>
      </c>
      <c r="G4964" s="38" t="str">
        <f t="shared" si="656"/>
        <v>4.5.93.93.01</v>
      </c>
      <c r="H4964" s="23" t="s">
        <v>505</v>
      </c>
      <c r="I4964" s="38" t="str">
        <f t="shared" si="658"/>
        <v>A</v>
      </c>
      <c r="J4964" s="38">
        <f t="shared" si="657"/>
        <v>5</v>
      </c>
      <c r="K4964" s="39" t="s">
        <v>47</v>
      </c>
      <c r="L4964" s="38" t="s">
        <v>770</v>
      </c>
      <c r="M4964" s="38" t="s">
        <v>545</v>
      </c>
      <c r="N4964" s="59" t="s">
        <v>549</v>
      </c>
      <c r="O4964" s="62" t="s">
        <v>554</v>
      </c>
      <c r="T4964" s="6"/>
    </row>
    <row r="4965" spans="2:20" x14ac:dyDescent="0.25">
      <c r="B4965" s="36" t="s">
        <v>227</v>
      </c>
      <c r="C4965" s="37" t="s">
        <v>229</v>
      </c>
      <c r="D4965" s="37" t="s">
        <v>223</v>
      </c>
      <c r="E4965" s="37" t="s">
        <v>223</v>
      </c>
      <c r="F4965" s="37" t="s">
        <v>138</v>
      </c>
      <c r="G4965" s="38" t="str">
        <f t="shared" si="656"/>
        <v>4.5.93.93.02</v>
      </c>
      <c r="H4965" s="23" t="s">
        <v>506</v>
      </c>
      <c r="I4965" s="38" t="str">
        <f t="shared" si="658"/>
        <v>A</v>
      </c>
      <c r="J4965" s="38">
        <f t="shared" si="657"/>
        <v>5</v>
      </c>
      <c r="K4965" s="39" t="s">
        <v>47</v>
      </c>
      <c r="L4965" s="38" t="s">
        <v>770</v>
      </c>
      <c r="M4965" s="38" t="s">
        <v>545</v>
      </c>
      <c r="N4965" s="59" t="s">
        <v>549</v>
      </c>
      <c r="O4965" s="62" t="s">
        <v>554</v>
      </c>
      <c r="T4965" s="6"/>
    </row>
    <row r="4966" spans="2:20" x14ac:dyDescent="0.25">
      <c r="B4966" s="36" t="s">
        <v>227</v>
      </c>
      <c r="C4966" s="37" t="s">
        <v>229</v>
      </c>
      <c r="D4966" s="37" t="s">
        <v>223</v>
      </c>
      <c r="E4966" s="37" t="s">
        <v>223</v>
      </c>
      <c r="F4966" s="37" t="s">
        <v>191</v>
      </c>
      <c r="G4966" s="38" t="str">
        <f t="shared" si="656"/>
        <v>4.5.93.93.99</v>
      </c>
      <c r="H4966" s="23" t="s">
        <v>509</v>
      </c>
      <c r="I4966" s="38" t="str">
        <f t="shared" si="658"/>
        <v>A</v>
      </c>
      <c r="J4966" s="38">
        <f t="shared" si="657"/>
        <v>5</v>
      </c>
      <c r="K4966" s="39" t="s">
        <v>47</v>
      </c>
      <c r="L4966" s="38" t="s">
        <v>770</v>
      </c>
      <c r="M4966" s="38" t="s">
        <v>545</v>
      </c>
      <c r="N4966" s="59" t="s">
        <v>549</v>
      </c>
      <c r="O4966" s="62" t="s">
        <v>554</v>
      </c>
      <c r="T4966" s="6"/>
    </row>
    <row r="4967" spans="2:20" ht="30" x14ac:dyDescent="0.25">
      <c r="B4967" s="30" t="s">
        <v>227</v>
      </c>
      <c r="C4967" s="31" t="s">
        <v>229</v>
      </c>
      <c r="D4967" s="31" t="s">
        <v>224</v>
      </c>
      <c r="E4967" s="31" t="s">
        <v>186</v>
      </c>
      <c r="F4967" s="31" t="s">
        <v>186</v>
      </c>
      <c r="G4967" s="32" t="str">
        <f t="shared" si="656"/>
        <v>4.5.94.00.00</v>
      </c>
      <c r="H4967" s="41" t="s">
        <v>512</v>
      </c>
      <c r="I4967" s="32" t="str">
        <f t="shared" si="658"/>
        <v>S</v>
      </c>
      <c r="J4967" s="32">
        <f t="shared" si="657"/>
        <v>3</v>
      </c>
      <c r="K4967" s="35" t="s">
        <v>43</v>
      </c>
      <c r="L4967" s="38" t="s">
        <v>770</v>
      </c>
      <c r="M4967" s="32" t="s">
        <v>544</v>
      </c>
      <c r="N4967" s="59" t="s">
        <v>549</v>
      </c>
      <c r="O4967" s="61" t="s">
        <v>554</v>
      </c>
      <c r="T4967" s="6"/>
    </row>
    <row r="4968" spans="2:20" x14ac:dyDescent="0.25">
      <c r="B4968" s="30" t="s">
        <v>227</v>
      </c>
      <c r="C4968" s="31" t="s">
        <v>229</v>
      </c>
      <c r="D4968" s="31" t="s">
        <v>224</v>
      </c>
      <c r="E4968" s="31" t="s">
        <v>152</v>
      </c>
      <c r="F4968" s="31" t="s">
        <v>186</v>
      </c>
      <c r="G4968" s="32" t="str">
        <f t="shared" si="656"/>
        <v>4.5.94.27.00</v>
      </c>
      <c r="H4968" s="41" t="s">
        <v>91</v>
      </c>
      <c r="I4968" s="34" t="str">
        <f t="shared" si="658"/>
        <v>S</v>
      </c>
      <c r="J4968" s="32">
        <f t="shared" si="657"/>
        <v>4</v>
      </c>
      <c r="K4968" s="35" t="s">
        <v>46</v>
      </c>
      <c r="L4968" s="32" t="s">
        <v>770</v>
      </c>
      <c r="M4968" s="32" t="s">
        <v>545</v>
      </c>
      <c r="N4968" s="59" t="s">
        <v>549</v>
      </c>
      <c r="O4968" s="61" t="s">
        <v>554</v>
      </c>
      <c r="T4968" s="6"/>
    </row>
    <row r="4969" spans="2:20" x14ac:dyDescent="0.25">
      <c r="B4969" s="36" t="s">
        <v>227</v>
      </c>
      <c r="C4969" s="37" t="s">
        <v>229</v>
      </c>
      <c r="D4969" s="37" t="s">
        <v>224</v>
      </c>
      <c r="E4969" s="37" t="s">
        <v>152</v>
      </c>
      <c r="F4969" s="37" t="s">
        <v>173</v>
      </c>
      <c r="G4969" s="38" t="str">
        <f t="shared" si="656"/>
        <v>4.5.94.27.01</v>
      </c>
      <c r="H4969" s="23" t="s">
        <v>635</v>
      </c>
      <c r="I4969" s="38" t="str">
        <f t="shared" si="658"/>
        <v>A</v>
      </c>
      <c r="J4969" s="38">
        <f t="shared" si="657"/>
        <v>5</v>
      </c>
      <c r="K4969" s="39" t="s">
        <v>47</v>
      </c>
      <c r="L4969" s="38" t="s">
        <v>770</v>
      </c>
      <c r="M4969" s="38" t="s">
        <v>545</v>
      </c>
      <c r="N4969" s="59" t="s">
        <v>549</v>
      </c>
      <c r="O4969" s="62" t="s">
        <v>554</v>
      </c>
      <c r="T4969" s="6"/>
    </row>
    <row r="4970" spans="2:20" x14ac:dyDescent="0.25">
      <c r="B4970" s="36" t="s">
        <v>227</v>
      </c>
      <c r="C4970" s="37" t="s">
        <v>229</v>
      </c>
      <c r="D4970" s="37" t="s">
        <v>224</v>
      </c>
      <c r="E4970" s="37" t="s">
        <v>152</v>
      </c>
      <c r="F4970" s="37" t="s">
        <v>138</v>
      </c>
      <c r="G4970" s="38" t="str">
        <f t="shared" si="656"/>
        <v>4.5.94.27.02</v>
      </c>
      <c r="H4970" s="23" t="s">
        <v>636</v>
      </c>
      <c r="I4970" s="38" t="str">
        <f t="shared" si="658"/>
        <v>A</v>
      </c>
      <c r="J4970" s="38">
        <f t="shared" si="657"/>
        <v>5</v>
      </c>
      <c r="K4970" s="39" t="s">
        <v>47</v>
      </c>
      <c r="L4970" s="38" t="s">
        <v>770</v>
      </c>
      <c r="M4970" s="38" t="s">
        <v>545</v>
      </c>
      <c r="N4970" s="59" t="s">
        <v>549</v>
      </c>
      <c r="O4970" s="62" t="s">
        <v>554</v>
      </c>
      <c r="T4970" s="6"/>
    </row>
    <row r="4971" spans="2:20" x14ac:dyDescent="0.25">
      <c r="B4971" s="36" t="s">
        <v>227</v>
      </c>
      <c r="C4971" s="37" t="s">
        <v>229</v>
      </c>
      <c r="D4971" s="37" t="s">
        <v>224</v>
      </c>
      <c r="E4971" s="37" t="s">
        <v>152</v>
      </c>
      <c r="F4971" s="37" t="s">
        <v>139</v>
      </c>
      <c r="G4971" s="38" t="str">
        <f t="shared" si="656"/>
        <v>4.5.94.27.03</v>
      </c>
      <c r="H4971" s="23" t="s">
        <v>637</v>
      </c>
      <c r="I4971" s="38" t="str">
        <f t="shared" si="658"/>
        <v>A</v>
      </c>
      <c r="J4971" s="38">
        <f t="shared" si="657"/>
        <v>5</v>
      </c>
      <c r="K4971" s="39" t="s">
        <v>47</v>
      </c>
      <c r="L4971" s="38" t="s">
        <v>770</v>
      </c>
      <c r="M4971" s="38" t="s">
        <v>545</v>
      </c>
      <c r="N4971" s="59" t="s">
        <v>549</v>
      </c>
      <c r="O4971" s="62" t="s">
        <v>554</v>
      </c>
      <c r="T4971" s="6"/>
    </row>
    <row r="4972" spans="2:20" x14ac:dyDescent="0.25">
      <c r="B4972" s="36" t="s">
        <v>227</v>
      </c>
      <c r="C4972" s="37" t="s">
        <v>229</v>
      </c>
      <c r="D4972" s="37" t="s">
        <v>224</v>
      </c>
      <c r="E4972" s="37" t="s">
        <v>152</v>
      </c>
      <c r="F4972" s="37" t="s">
        <v>191</v>
      </c>
      <c r="G4972" s="38" t="str">
        <f t="shared" si="656"/>
        <v>4.5.94.27.99</v>
      </c>
      <c r="H4972" s="23" t="s">
        <v>638</v>
      </c>
      <c r="I4972" s="38" t="str">
        <f t="shared" si="658"/>
        <v>A</v>
      </c>
      <c r="J4972" s="38">
        <f t="shared" si="657"/>
        <v>5</v>
      </c>
      <c r="K4972" s="39" t="s">
        <v>47</v>
      </c>
      <c r="L4972" s="38" t="s">
        <v>770</v>
      </c>
      <c r="M4972" s="38" t="s">
        <v>545</v>
      </c>
      <c r="N4972" s="59" t="s">
        <v>549</v>
      </c>
      <c r="O4972" s="62" t="s">
        <v>554</v>
      </c>
      <c r="T4972" s="6"/>
    </row>
    <row r="4973" spans="2:20" x14ac:dyDescent="0.25">
      <c r="B4973" s="30" t="s">
        <v>227</v>
      </c>
      <c r="C4973" s="31" t="s">
        <v>229</v>
      </c>
      <c r="D4973" s="31" t="s">
        <v>224</v>
      </c>
      <c r="E4973" s="31" t="s">
        <v>199</v>
      </c>
      <c r="F4973" s="31" t="s">
        <v>186</v>
      </c>
      <c r="G4973" s="32" t="str">
        <f t="shared" si="656"/>
        <v>4.5.94.61.00</v>
      </c>
      <c r="H4973" s="41" t="s">
        <v>121</v>
      </c>
      <c r="I4973" s="34" t="str">
        <f t="shared" si="658"/>
        <v>S</v>
      </c>
      <c r="J4973" s="32">
        <f t="shared" si="657"/>
        <v>4</v>
      </c>
      <c r="K4973" s="35" t="s">
        <v>46</v>
      </c>
      <c r="L4973" s="32" t="s">
        <v>770</v>
      </c>
      <c r="M4973" s="32" t="s">
        <v>545</v>
      </c>
      <c r="N4973" s="59" t="s">
        <v>549</v>
      </c>
      <c r="O4973" s="61" t="s">
        <v>554</v>
      </c>
      <c r="T4973" s="6"/>
    </row>
    <row r="4974" spans="2:20" x14ac:dyDescent="0.25">
      <c r="B4974" s="36" t="s">
        <v>227</v>
      </c>
      <c r="C4974" s="37" t="s">
        <v>229</v>
      </c>
      <c r="D4974" s="37" t="s">
        <v>224</v>
      </c>
      <c r="E4974" s="37" t="s">
        <v>199</v>
      </c>
      <c r="F4974" s="37" t="s">
        <v>173</v>
      </c>
      <c r="G4974" s="38" t="str">
        <f t="shared" si="656"/>
        <v>4.5.94.61.01</v>
      </c>
      <c r="H4974" s="23" t="s">
        <v>723</v>
      </c>
      <c r="I4974" s="38" t="str">
        <f t="shared" si="658"/>
        <v>A</v>
      </c>
      <c r="J4974" s="38">
        <f t="shared" si="657"/>
        <v>5</v>
      </c>
      <c r="K4974" s="39" t="s">
        <v>47</v>
      </c>
      <c r="L4974" s="38" t="s">
        <v>770</v>
      </c>
      <c r="M4974" s="38" t="s">
        <v>545</v>
      </c>
      <c r="N4974" s="59" t="s">
        <v>549</v>
      </c>
      <c r="O4974" s="62" t="s">
        <v>554</v>
      </c>
      <c r="T4974" s="6"/>
    </row>
    <row r="4975" spans="2:20" x14ac:dyDescent="0.25">
      <c r="B4975" s="36" t="s">
        <v>227</v>
      </c>
      <c r="C4975" s="37" t="s">
        <v>229</v>
      </c>
      <c r="D4975" s="37" t="s">
        <v>224</v>
      </c>
      <c r="E4975" s="37" t="s">
        <v>199</v>
      </c>
      <c r="F4975" s="37" t="s">
        <v>138</v>
      </c>
      <c r="G4975" s="38" t="str">
        <f t="shared" si="656"/>
        <v>4.5.94.61.02</v>
      </c>
      <c r="H4975" s="23" t="s">
        <v>729</v>
      </c>
      <c r="I4975" s="38" t="str">
        <f t="shared" si="658"/>
        <v>A</v>
      </c>
      <c r="J4975" s="38">
        <f t="shared" si="657"/>
        <v>5</v>
      </c>
      <c r="K4975" s="39" t="s">
        <v>47</v>
      </c>
      <c r="L4975" s="38" t="s">
        <v>770</v>
      </c>
      <c r="M4975" s="38" t="s">
        <v>545</v>
      </c>
      <c r="N4975" s="59" t="s">
        <v>549</v>
      </c>
      <c r="O4975" s="62" t="s">
        <v>554</v>
      </c>
      <c r="T4975" s="6"/>
    </row>
    <row r="4976" spans="2:20" x14ac:dyDescent="0.25">
      <c r="B4976" s="36" t="s">
        <v>227</v>
      </c>
      <c r="C4976" s="37" t="s">
        <v>229</v>
      </c>
      <c r="D4976" s="37" t="s">
        <v>224</v>
      </c>
      <c r="E4976" s="37" t="s">
        <v>199</v>
      </c>
      <c r="F4976" s="37" t="s">
        <v>139</v>
      </c>
      <c r="G4976" s="38" t="str">
        <f t="shared" si="656"/>
        <v>4.5.94.61.03</v>
      </c>
      <c r="H4976" s="23" t="s">
        <v>724</v>
      </c>
      <c r="I4976" s="38" t="str">
        <f t="shared" si="658"/>
        <v>A</v>
      </c>
      <c r="J4976" s="38">
        <f t="shared" si="657"/>
        <v>5</v>
      </c>
      <c r="K4976" s="39" t="s">
        <v>47</v>
      </c>
      <c r="L4976" s="38" t="s">
        <v>770</v>
      </c>
      <c r="M4976" s="38" t="s">
        <v>545</v>
      </c>
      <c r="N4976" s="59" t="s">
        <v>549</v>
      </c>
      <c r="O4976" s="62" t="s">
        <v>554</v>
      </c>
      <c r="T4976" s="6"/>
    </row>
    <row r="4977" spans="2:20" x14ac:dyDescent="0.25">
      <c r="B4977" s="36" t="s">
        <v>227</v>
      </c>
      <c r="C4977" s="37" t="s">
        <v>229</v>
      </c>
      <c r="D4977" s="37" t="s">
        <v>224</v>
      </c>
      <c r="E4977" s="37" t="s">
        <v>199</v>
      </c>
      <c r="F4977" s="37" t="s">
        <v>140</v>
      </c>
      <c r="G4977" s="38" t="str">
        <f t="shared" si="656"/>
        <v>4.5.94.61.04</v>
      </c>
      <c r="H4977" s="23" t="s">
        <v>799</v>
      </c>
      <c r="I4977" s="38" t="str">
        <f t="shared" si="658"/>
        <v>A</v>
      </c>
      <c r="J4977" s="38">
        <f t="shared" si="657"/>
        <v>5</v>
      </c>
      <c r="K4977" s="39" t="s">
        <v>47</v>
      </c>
      <c r="L4977" s="38" t="s">
        <v>770</v>
      </c>
      <c r="M4977" s="38" t="s">
        <v>545</v>
      </c>
      <c r="N4977" s="59" t="s">
        <v>549</v>
      </c>
      <c r="O4977" s="62" t="s">
        <v>554</v>
      </c>
      <c r="T4977" s="6"/>
    </row>
    <row r="4978" spans="2:20" x14ac:dyDescent="0.25">
      <c r="B4978" s="36" t="s">
        <v>227</v>
      </c>
      <c r="C4978" s="37" t="s">
        <v>229</v>
      </c>
      <c r="D4978" s="37" t="s">
        <v>224</v>
      </c>
      <c r="E4978" s="37" t="s">
        <v>199</v>
      </c>
      <c r="F4978" s="37" t="s">
        <v>142</v>
      </c>
      <c r="G4978" s="38" t="str">
        <f t="shared" si="656"/>
        <v>4.5.94.61.06</v>
      </c>
      <c r="H4978" s="23" t="s">
        <v>725</v>
      </c>
      <c r="I4978" s="38" t="str">
        <f t="shared" si="658"/>
        <v>A</v>
      </c>
      <c r="J4978" s="38">
        <f t="shared" si="657"/>
        <v>5</v>
      </c>
      <c r="K4978" s="39" t="s">
        <v>47</v>
      </c>
      <c r="L4978" s="38" t="s">
        <v>770</v>
      </c>
      <c r="M4978" s="38" t="s">
        <v>545</v>
      </c>
      <c r="N4978" s="59" t="s">
        <v>549</v>
      </c>
      <c r="O4978" s="62" t="s">
        <v>554</v>
      </c>
      <c r="T4978" s="6"/>
    </row>
    <row r="4979" spans="2:20" x14ac:dyDescent="0.25">
      <c r="B4979" s="36" t="s">
        <v>227</v>
      </c>
      <c r="C4979" s="37" t="s">
        <v>229</v>
      </c>
      <c r="D4979" s="37" t="s">
        <v>224</v>
      </c>
      <c r="E4979" s="37" t="s">
        <v>199</v>
      </c>
      <c r="F4979" s="37" t="s">
        <v>143</v>
      </c>
      <c r="G4979" s="38" t="str">
        <f t="shared" si="656"/>
        <v>4.5.94.61.07</v>
      </c>
      <c r="H4979" s="23" t="s">
        <v>726</v>
      </c>
      <c r="I4979" s="38" t="str">
        <f t="shared" si="658"/>
        <v>A</v>
      </c>
      <c r="J4979" s="38">
        <f t="shared" si="657"/>
        <v>5</v>
      </c>
      <c r="K4979" s="39" t="s">
        <v>47</v>
      </c>
      <c r="L4979" s="38" t="s">
        <v>770</v>
      </c>
      <c r="M4979" s="38" t="s">
        <v>545</v>
      </c>
      <c r="N4979" s="59" t="s">
        <v>549</v>
      </c>
      <c r="O4979" s="62" t="s">
        <v>554</v>
      </c>
      <c r="T4979" s="6"/>
    </row>
    <row r="4980" spans="2:20" x14ac:dyDescent="0.25">
      <c r="B4980" s="36" t="s">
        <v>227</v>
      </c>
      <c r="C4980" s="37" t="s">
        <v>229</v>
      </c>
      <c r="D4980" s="37" t="s">
        <v>224</v>
      </c>
      <c r="E4980" s="37" t="s">
        <v>199</v>
      </c>
      <c r="F4980" s="37" t="s">
        <v>144</v>
      </c>
      <c r="G4980" s="38" t="str">
        <f t="shared" si="656"/>
        <v>4.5.94.61.08</v>
      </c>
      <c r="H4980" s="23" t="s">
        <v>727</v>
      </c>
      <c r="I4980" s="38" t="str">
        <f t="shared" si="658"/>
        <v>A</v>
      </c>
      <c r="J4980" s="38">
        <f t="shared" si="657"/>
        <v>5</v>
      </c>
      <c r="K4980" s="39" t="s">
        <v>47</v>
      </c>
      <c r="L4980" s="38" t="s">
        <v>770</v>
      </c>
      <c r="M4980" s="38" t="s">
        <v>545</v>
      </c>
      <c r="N4980" s="59" t="s">
        <v>549</v>
      </c>
      <c r="O4980" s="62" t="s">
        <v>554</v>
      </c>
      <c r="T4980" s="6"/>
    </row>
    <row r="4981" spans="2:20" x14ac:dyDescent="0.25">
      <c r="B4981" s="36" t="s">
        <v>227</v>
      </c>
      <c r="C4981" s="37" t="s">
        <v>229</v>
      </c>
      <c r="D4981" s="37" t="s">
        <v>224</v>
      </c>
      <c r="E4981" s="37" t="s">
        <v>199</v>
      </c>
      <c r="F4981" s="37" t="s">
        <v>185</v>
      </c>
      <c r="G4981" s="38" t="str">
        <f t="shared" si="656"/>
        <v>4.5.94.61.92</v>
      </c>
      <c r="H4981" s="23" t="s">
        <v>730</v>
      </c>
      <c r="I4981" s="38" t="str">
        <f t="shared" si="658"/>
        <v>A</v>
      </c>
      <c r="J4981" s="38">
        <f t="shared" si="657"/>
        <v>5</v>
      </c>
      <c r="K4981" s="39" t="s">
        <v>47</v>
      </c>
      <c r="L4981" s="38" t="s">
        <v>770</v>
      </c>
      <c r="M4981" s="38" t="s">
        <v>545</v>
      </c>
      <c r="N4981" s="59" t="s">
        <v>549</v>
      </c>
      <c r="O4981" s="62" t="s">
        <v>554</v>
      </c>
      <c r="T4981" s="6"/>
    </row>
    <row r="4982" spans="2:20" x14ac:dyDescent="0.25">
      <c r="B4982" s="36" t="s">
        <v>227</v>
      </c>
      <c r="C4982" s="37" t="s">
        <v>229</v>
      </c>
      <c r="D4982" s="37" t="s">
        <v>224</v>
      </c>
      <c r="E4982" s="37" t="s">
        <v>199</v>
      </c>
      <c r="F4982" s="37" t="s">
        <v>191</v>
      </c>
      <c r="G4982" s="38" t="str">
        <f t="shared" si="656"/>
        <v>4.5.94.61.99</v>
      </c>
      <c r="H4982" s="23" t="s">
        <v>728</v>
      </c>
      <c r="I4982" s="38" t="str">
        <f t="shared" si="658"/>
        <v>A</v>
      </c>
      <c r="J4982" s="38">
        <f t="shared" si="657"/>
        <v>5</v>
      </c>
      <c r="K4982" s="39" t="s">
        <v>47</v>
      </c>
      <c r="L4982" s="38" t="s">
        <v>770</v>
      </c>
      <c r="M4982" s="38" t="s">
        <v>545</v>
      </c>
      <c r="N4982" s="59" t="s">
        <v>549</v>
      </c>
      <c r="O4982" s="62" t="s">
        <v>554</v>
      </c>
      <c r="T4982" s="6"/>
    </row>
    <row r="4983" spans="2:20" x14ac:dyDescent="0.25">
      <c r="B4983" s="30" t="s">
        <v>227</v>
      </c>
      <c r="C4983" s="31" t="s">
        <v>229</v>
      </c>
      <c r="D4983" s="31" t="s">
        <v>224</v>
      </c>
      <c r="E4983" s="31" t="s">
        <v>200</v>
      </c>
      <c r="F4983" s="31" t="s">
        <v>186</v>
      </c>
      <c r="G4983" s="32" t="str">
        <f t="shared" si="656"/>
        <v>4.5.94.62.00</v>
      </c>
      <c r="H4983" s="41" t="s">
        <v>124</v>
      </c>
      <c r="I4983" s="34" t="str">
        <f t="shared" si="658"/>
        <v>S</v>
      </c>
      <c r="J4983" s="32">
        <f t="shared" si="657"/>
        <v>4</v>
      </c>
      <c r="K4983" s="35" t="s">
        <v>46</v>
      </c>
      <c r="L4983" s="32" t="s">
        <v>770</v>
      </c>
      <c r="M4983" s="32" t="s">
        <v>545</v>
      </c>
      <c r="N4983" s="59" t="s">
        <v>549</v>
      </c>
      <c r="O4983" s="61" t="s">
        <v>554</v>
      </c>
      <c r="T4983" s="6"/>
    </row>
    <row r="4984" spans="2:20" x14ac:dyDescent="0.25">
      <c r="B4984" s="36" t="s">
        <v>227</v>
      </c>
      <c r="C4984" s="37" t="s">
        <v>229</v>
      </c>
      <c r="D4984" s="37" t="s">
        <v>224</v>
      </c>
      <c r="E4984" s="37" t="s">
        <v>200</v>
      </c>
      <c r="F4984" s="37" t="s">
        <v>173</v>
      </c>
      <c r="G4984" s="38" t="str">
        <f t="shared" si="656"/>
        <v>4.5.94.62.01</v>
      </c>
      <c r="H4984" s="23" t="s">
        <v>740</v>
      </c>
      <c r="I4984" s="38" t="str">
        <f t="shared" si="658"/>
        <v>A</v>
      </c>
      <c r="J4984" s="38">
        <f t="shared" si="657"/>
        <v>5</v>
      </c>
      <c r="K4984" s="39" t="s">
        <v>47</v>
      </c>
      <c r="L4984" s="38" t="s">
        <v>770</v>
      </c>
      <c r="M4984" s="38" t="s">
        <v>545</v>
      </c>
      <c r="N4984" s="59" t="s">
        <v>549</v>
      </c>
      <c r="O4984" s="62" t="s">
        <v>554</v>
      </c>
      <c r="T4984" s="6"/>
    </row>
    <row r="4985" spans="2:20" x14ac:dyDescent="0.25">
      <c r="B4985" s="36" t="s">
        <v>227</v>
      </c>
      <c r="C4985" s="37" t="s">
        <v>229</v>
      </c>
      <c r="D4985" s="37" t="s">
        <v>224</v>
      </c>
      <c r="E4985" s="37" t="s">
        <v>200</v>
      </c>
      <c r="F4985" s="37" t="s">
        <v>191</v>
      </c>
      <c r="G4985" s="38" t="str">
        <f t="shared" si="656"/>
        <v>4.5.94.62.99</v>
      </c>
      <c r="H4985" s="23" t="s">
        <v>741</v>
      </c>
      <c r="I4985" s="38" t="str">
        <f t="shared" si="658"/>
        <v>A</v>
      </c>
      <c r="J4985" s="38">
        <f t="shared" si="657"/>
        <v>5</v>
      </c>
      <c r="K4985" s="39" t="s">
        <v>47</v>
      </c>
      <c r="L4985" s="38" t="s">
        <v>770</v>
      </c>
      <c r="M4985" s="38" t="s">
        <v>545</v>
      </c>
      <c r="N4985" s="59" t="s">
        <v>549</v>
      </c>
      <c r="O4985" s="62" t="s">
        <v>554</v>
      </c>
      <c r="T4985" s="6"/>
    </row>
    <row r="4986" spans="2:20" x14ac:dyDescent="0.25">
      <c r="B4986" s="30" t="s">
        <v>227</v>
      </c>
      <c r="C4986" s="31" t="s">
        <v>229</v>
      </c>
      <c r="D4986" s="31" t="s">
        <v>224</v>
      </c>
      <c r="E4986" s="31" t="s">
        <v>201</v>
      </c>
      <c r="F4986" s="31" t="s">
        <v>186</v>
      </c>
      <c r="G4986" s="32" t="str">
        <f t="shared" si="656"/>
        <v>4.5.94.63.00</v>
      </c>
      <c r="H4986" s="41" t="s">
        <v>125</v>
      </c>
      <c r="I4986" s="34" t="str">
        <f t="shared" si="658"/>
        <v>S</v>
      </c>
      <c r="J4986" s="32">
        <f t="shared" si="657"/>
        <v>4</v>
      </c>
      <c r="K4986" s="35" t="s">
        <v>46</v>
      </c>
      <c r="L4986" s="32" t="s">
        <v>770</v>
      </c>
      <c r="M4986" s="32" t="s">
        <v>545</v>
      </c>
      <c r="N4986" s="59" t="s">
        <v>549</v>
      </c>
      <c r="O4986" s="61" t="s">
        <v>554</v>
      </c>
      <c r="T4986" s="6"/>
    </row>
    <row r="4987" spans="2:20" x14ac:dyDescent="0.25">
      <c r="B4987" s="36" t="s">
        <v>227</v>
      </c>
      <c r="C4987" s="37" t="s">
        <v>229</v>
      </c>
      <c r="D4987" s="37" t="s">
        <v>224</v>
      </c>
      <c r="E4987" s="37" t="s">
        <v>201</v>
      </c>
      <c r="F4987" s="37" t="s">
        <v>173</v>
      </c>
      <c r="G4987" s="38" t="str">
        <f t="shared" si="656"/>
        <v>4.5.94.63.01</v>
      </c>
      <c r="H4987" s="23" t="s">
        <v>742</v>
      </c>
      <c r="I4987" s="38" t="str">
        <f t="shared" si="658"/>
        <v>A</v>
      </c>
      <c r="J4987" s="38">
        <f t="shared" si="657"/>
        <v>5</v>
      </c>
      <c r="K4987" s="39" t="s">
        <v>47</v>
      </c>
      <c r="L4987" s="38" t="s">
        <v>770</v>
      </c>
      <c r="M4987" s="38" t="s">
        <v>545</v>
      </c>
      <c r="N4987" s="59" t="s">
        <v>549</v>
      </c>
      <c r="O4987" s="62" t="s">
        <v>554</v>
      </c>
      <c r="T4987" s="6"/>
    </row>
    <row r="4988" spans="2:20" x14ac:dyDescent="0.25">
      <c r="B4988" s="36" t="s">
        <v>227</v>
      </c>
      <c r="C4988" s="37" t="s">
        <v>229</v>
      </c>
      <c r="D4988" s="37" t="s">
        <v>224</v>
      </c>
      <c r="E4988" s="37" t="s">
        <v>201</v>
      </c>
      <c r="F4988" s="37" t="s">
        <v>191</v>
      </c>
      <c r="G4988" s="38" t="str">
        <f t="shared" si="656"/>
        <v>4.5.94.63.99</v>
      </c>
      <c r="H4988" s="23" t="s">
        <v>743</v>
      </c>
      <c r="I4988" s="38" t="str">
        <f t="shared" si="658"/>
        <v>A</v>
      </c>
      <c r="J4988" s="38">
        <f t="shared" si="657"/>
        <v>5</v>
      </c>
      <c r="K4988" s="39" t="s">
        <v>47</v>
      </c>
      <c r="L4988" s="38" t="s">
        <v>770</v>
      </c>
      <c r="M4988" s="38" t="s">
        <v>545</v>
      </c>
      <c r="N4988" s="59" t="s">
        <v>549</v>
      </c>
      <c r="O4988" s="62" t="s">
        <v>554</v>
      </c>
      <c r="T4988" s="6"/>
    </row>
    <row r="4989" spans="2:20" x14ac:dyDescent="0.25">
      <c r="B4989" s="30" t="s">
        <v>227</v>
      </c>
      <c r="C4989" s="31" t="s">
        <v>229</v>
      </c>
      <c r="D4989" s="31" t="s">
        <v>224</v>
      </c>
      <c r="E4989" s="31" t="s">
        <v>202</v>
      </c>
      <c r="F4989" s="31" t="s">
        <v>186</v>
      </c>
      <c r="G4989" s="32" t="str">
        <f t="shared" si="656"/>
        <v>4.5.94.64.00</v>
      </c>
      <c r="H4989" s="41" t="s">
        <v>126</v>
      </c>
      <c r="I4989" s="34" t="str">
        <f t="shared" si="658"/>
        <v>S</v>
      </c>
      <c r="J4989" s="32">
        <f t="shared" si="657"/>
        <v>4</v>
      </c>
      <c r="K4989" s="35" t="s">
        <v>46</v>
      </c>
      <c r="L4989" s="32" t="s">
        <v>770</v>
      </c>
      <c r="M4989" s="32" t="s">
        <v>545</v>
      </c>
      <c r="N4989" s="59" t="s">
        <v>549</v>
      </c>
      <c r="O4989" s="61" t="s">
        <v>554</v>
      </c>
      <c r="T4989" s="6"/>
    </row>
    <row r="4990" spans="2:20" ht="15" customHeight="1" x14ac:dyDescent="0.25">
      <c r="B4990" s="36" t="s">
        <v>227</v>
      </c>
      <c r="C4990" s="37" t="s">
        <v>229</v>
      </c>
      <c r="D4990" s="37" t="s">
        <v>224</v>
      </c>
      <c r="E4990" s="37" t="s">
        <v>202</v>
      </c>
      <c r="F4990" s="37" t="s">
        <v>173</v>
      </c>
      <c r="G4990" s="38" t="str">
        <f t="shared" si="656"/>
        <v>4.5.94.64.01</v>
      </c>
      <c r="H4990" s="23" t="s">
        <v>735</v>
      </c>
      <c r="I4990" s="38" t="str">
        <f t="shared" si="658"/>
        <v>A</v>
      </c>
      <c r="J4990" s="38">
        <f t="shared" si="657"/>
        <v>5</v>
      </c>
      <c r="K4990" s="39" t="s">
        <v>47</v>
      </c>
      <c r="L4990" s="38" t="s">
        <v>770</v>
      </c>
      <c r="M4990" s="38" t="s">
        <v>545</v>
      </c>
      <c r="N4990" s="59" t="s">
        <v>549</v>
      </c>
      <c r="O4990" s="62" t="s">
        <v>554</v>
      </c>
      <c r="T4990" s="6"/>
    </row>
    <row r="4991" spans="2:20" x14ac:dyDescent="0.25">
      <c r="B4991" s="36" t="s">
        <v>227</v>
      </c>
      <c r="C4991" s="37" t="s">
        <v>229</v>
      </c>
      <c r="D4991" s="37" t="s">
        <v>224</v>
      </c>
      <c r="E4991" s="37" t="s">
        <v>202</v>
      </c>
      <c r="F4991" s="37" t="s">
        <v>191</v>
      </c>
      <c r="G4991" s="38" t="str">
        <f t="shared" si="656"/>
        <v>4.5.94.64.99</v>
      </c>
      <c r="H4991" s="23" t="s">
        <v>736</v>
      </c>
      <c r="I4991" s="38" t="str">
        <f t="shared" si="658"/>
        <v>A</v>
      </c>
      <c r="J4991" s="38">
        <f t="shared" si="657"/>
        <v>5</v>
      </c>
      <c r="K4991" s="39" t="s">
        <v>47</v>
      </c>
      <c r="L4991" s="38" t="s">
        <v>770</v>
      </c>
      <c r="M4991" s="38" t="s">
        <v>545</v>
      </c>
      <c r="N4991" s="59" t="s">
        <v>549</v>
      </c>
      <c r="O4991" s="62" t="s">
        <v>554</v>
      </c>
      <c r="T4991" s="6"/>
    </row>
    <row r="4992" spans="2:20" x14ac:dyDescent="0.25">
      <c r="B4992" s="30" t="s">
        <v>227</v>
      </c>
      <c r="C4992" s="31" t="s">
        <v>229</v>
      </c>
      <c r="D4992" s="31" t="s">
        <v>224</v>
      </c>
      <c r="E4992" s="31" t="s">
        <v>203</v>
      </c>
      <c r="F4992" s="31" t="s">
        <v>186</v>
      </c>
      <c r="G4992" s="32" t="str">
        <f t="shared" si="656"/>
        <v>4.5.94.65.00</v>
      </c>
      <c r="H4992" s="41" t="s">
        <v>127</v>
      </c>
      <c r="I4992" s="34" t="str">
        <f t="shared" si="658"/>
        <v>S</v>
      </c>
      <c r="J4992" s="32">
        <f t="shared" si="657"/>
        <v>4</v>
      </c>
      <c r="K4992" s="35" t="s">
        <v>46</v>
      </c>
      <c r="L4992" s="32" t="s">
        <v>770</v>
      </c>
      <c r="M4992" s="32" t="s">
        <v>545</v>
      </c>
      <c r="N4992" s="59" t="s">
        <v>549</v>
      </c>
      <c r="O4992" s="61" t="s">
        <v>554</v>
      </c>
      <c r="T4992" s="6"/>
    </row>
    <row r="4993" spans="2:20" x14ac:dyDescent="0.25">
      <c r="B4993" s="36" t="s">
        <v>227</v>
      </c>
      <c r="C4993" s="37" t="s">
        <v>229</v>
      </c>
      <c r="D4993" s="37" t="s">
        <v>224</v>
      </c>
      <c r="E4993" s="37" t="s">
        <v>203</v>
      </c>
      <c r="F4993" s="37" t="s">
        <v>173</v>
      </c>
      <c r="G4993" s="38" t="str">
        <f t="shared" si="656"/>
        <v>4.5.94.65.01</v>
      </c>
      <c r="H4993" s="23" t="s">
        <v>731</v>
      </c>
      <c r="I4993" s="38" t="str">
        <f t="shared" si="658"/>
        <v>A</v>
      </c>
      <c r="J4993" s="38">
        <f t="shared" si="657"/>
        <v>5</v>
      </c>
      <c r="K4993" s="39" t="s">
        <v>47</v>
      </c>
      <c r="L4993" s="38" t="s">
        <v>770</v>
      </c>
      <c r="M4993" s="38" t="s">
        <v>545</v>
      </c>
      <c r="N4993" s="59" t="s">
        <v>549</v>
      </c>
      <c r="O4993" s="62" t="s">
        <v>554</v>
      </c>
      <c r="T4993" s="6"/>
    </row>
    <row r="4994" spans="2:20" x14ac:dyDescent="0.25">
      <c r="B4994" s="36" t="s">
        <v>227</v>
      </c>
      <c r="C4994" s="37" t="s">
        <v>229</v>
      </c>
      <c r="D4994" s="37" t="s">
        <v>224</v>
      </c>
      <c r="E4994" s="37" t="s">
        <v>203</v>
      </c>
      <c r="F4994" s="37" t="s">
        <v>138</v>
      </c>
      <c r="G4994" s="38" t="str">
        <f t="shared" si="656"/>
        <v>4.5.94.65.02</v>
      </c>
      <c r="H4994" s="23" t="s">
        <v>732</v>
      </c>
      <c r="I4994" s="38" t="str">
        <f t="shared" si="658"/>
        <v>A</v>
      </c>
      <c r="J4994" s="38">
        <f t="shared" si="657"/>
        <v>5</v>
      </c>
      <c r="K4994" s="28" t="s">
        <v>47</v>
      </c>
      <c r="L4994" s="38" t="s">
        <v>770</v>
      </c>
      <c r="M4994" s="38" t="s">
        <v>545</v>
      </c>
      <c r="N4994" s="59" t="s">
        <v>549</v>
      </c>
      <c r="O4994" s="62" t="s">
        <v>554</v>
      </c>
      <c r="T4994" s="6"/>
    </row>
    <row r="4995" spans="2:20" x14ac:dyDescent="0.25">
      <c r="B4995" s="36" t="s">
        <v>227</v>
      </c>
      <c r="C4995" s="37" t="s">
        <v>229</v>
      </c>
      <c r="D4995" s="37" t="s">
        <v>224</v>
      </c>
      <c r="E4995" s="37" t="s">
        <v>203</v>
      </c>
      <c r="F4995" s="37" t="s">
        <v>191</v>
      </c>
      <c r="G4995" s="38" t="str">
        <f t="shared" si="656"/>
        <v>4.5.94.65.99</v>
      </c>
      <c r="H4995" s="23" t="s">
        <v>733</v>
      </c>
      <c r="I4995" s="38" t="str">
        <f t="shared" si="658"/>
        <v>A</v>
      </c>
      <c r="J4995" s="38">
        <f t="shared" si="657"/>
        <v>5</v>
      </c>
      <c r="K4995" s="28" t="s">
        <v>47</v>
      </c>
      <c r="L4995" s="38" t="s">
        <v>770</v>
      </c>
      <c r="M4995" s="38" t="s">
        <v>545</v>
      </c>
      <c r="N4995" s="59" t="s">
        <v>549</v>
      </c>
      <c r="O4995" s="62" t="s">
        <v>554</v>
      </c>
      <c r="T4995" s="6"/>
    </row>
    <row r="4996" spans="2:20" x14ac:dyDescent="0.25">
      <c r="B4996" s="30" t="s">
        <v>227</v>
      </c>
      <c r="C4996" s="31" t="s">
        <v>229</v>
      </c>
      <c r="D4996" s="31" t="s">
        <v>224</v>
      </c>
      <c r="E4996" s="31" t="s">
        <v>204</v>
      </c>
      <c r="F4996" s="31" t="s">
        <v>186</v>
      </c>
      <c r="G4996" s="32" t="str">
        <f t="shared" si="656"/>
        <v>4.5.94.66.00</v>
      </c>
      <c r="H4996" s="41" t="s">
        <v>123</v>
      </c>
      <c r="I4996" s="34" t="str">
        <f t="shared" si="658"/>
        <v>S</v>
      </c>
      <c r="J4996" s="32">
        <f t="shared" si="657"/>
        <v>4</v>
      </c>
      <c r="K4996" s="35" t="s">
        <v>46</v>
      </c>
      <c r="L4996" s="32" t="s">
        <v>770</v>
      </c>
      <c r="M4996" s="32" t="s">
        <v>545</v>
      </c>
      <c r="N4996" s="59" t="s">
        <v>549</v>
      </c>
      <c r="O4996" s="61" t="s">
        <v>554</v>
      </c>
      <c r="T4996" s="6"/>
    </row>
    <row r="4997" spans="2:20" x14ac:dyDescent="0.25">
      <c r="B4997" s="36" t="s">
        <v>227</v>
      </c>
      <c r="C4997" s="37" t="s">
        <v>229</v>
      </c>
      <c r="D4997" s="37" t="s">
        <v>224</v>
      </c>
      <c r="E4997" s="37" t="s">
        <v>204</v>
      </c>
      <c r="F4997" s="37" t="s">
        <v>173</v>
      </c>
      <c r="G4997" s="38" t="str">
        <f t="shared" si="656"/>
        <v>4.5.94.66.01</v>
      </c>
      <c r="H4997" s="23" t="s">
        <v>737</v>
      </c>
      <c r="I4997" s="38" t="str">
        <f t="shared" si="658"/>
        <v>A</v>
      </c>
      <c r="J4997" s="38">
        <f t="shared" si="657"/>
        <v>5</v>
      </c>
      <c r="K4997" s="39" t="s">
        <v>47</v>
      </c>
      <c r="L4997" s="38" t="s">
        <v>770</v>
      </c>
      <c r="M4997" s="38" t="s">
        <v>545</v>
      </c>
      <c r="N4997" s="59" t="s">
        <v>549</v>
      </c>
      <c r="O4997" s="62" t="s">
        <v>554</v>
      </c>
      <c r="T4997" s="6"/>
    </row>
    <row r="4998" spans="2:20" x14ac:dyDescent="0.25">
      <c r="B4998" s="36" t="s">
        <v>227</v>
      </c>
      <c r="C4998" s="37" t="s">
        <v>229</v>
      </c>
      <c r="D4998" s="37" t="s">
        <v>224</v>
      </c>
      <c r="E4998" s="37" t="s">
        <v>204</v>
      </c>
      <c r="F4998" s="37" t="s">
        <v>138</v>
      </c>
      <c r="G4998" s="38" t="str">
        <f t="shared" si="656"/>
        <v>4.5.94.66.02</v>
      </c>
      <c r="H4998" s="23" t="s">
        <v>738</v>
      </c>
      <c r="I4998" s="38" t="str">
        <f t="shared" si="658"/>
        <v>A</v>
      </c>
      <c r="J4998" s="38">
        <f t="shared" si="657"/>
        <v>5</v>
      </c>
      <c r="K4998" s="28" t="s">
        <v>47</v>
      </c>
      <c r="L4998" s="38" t="s">
        <v>770</v>
      </c>
      <c r="M4998" s="38" t="s">
        <v>545</v>
      </c>
      <c r="N4998" s="59" t="s">
        <v>549</v>
      </c>
      <c r="O4998" s="62" t="s">
        <v>554</v>
      </c>
      <c r="T4998" s="6"/>
    </row>
    <row r="4999" spans="2:20" x14ac:dyDescent="0.25">
      <c r="B4999" s="36" t="s">
        <v>227</v>
      </c>
      <c r="C4999" s="37" t="s">
        <v>229</v>
      </c>
      <c r="D4999" s="37" t="s">
        <v>224</v>
      </c>
      <c r="E4999" s="37" t="s">
        <v>204</v>
      </c>
      <c r="F4999" s="37" t="s">
        <v>191</v>
      </c>
      <c r="G4999" s="38" t="str">
        <f t="shared" si="656"/>
        <v>4.5.94.66.99</v>
      </c>
      <c r="H4999" s="23" t="s">
        <v>739</v>
      </c>
      <c r="I4999" s="38" t="str">
        <f t="shared" si="658"/>
        <v>A</v>
      </c>
      <c r="J4999" s="38">
        <f t="shared" si="657"/>
        <v>5</v>
      </c>
      <c r="K4999" s="28" t="s">
        <v>47</v>
      </c>
      <c r="L4999" s="38" t="s">
        <v>770</v>
      </c>
      <c r="M4999" s="38" t="s">
        <v>545</v>
      </c>
      <c r="N4999" s="59" t="s">
        <v>549</v>
      </c>
      <c r="O4999" s="62" t="s">
        <v>554</v>
      </c>
      <c r="T4999" s="6"/>
    </row>
    <row r="5000" spans="2:20" x14ac:dyDescent="0.25">
      <c r="B5000" s="30" t="s">
        <v>227</v>
      </c>
      <c r="C5000" s="31" t="s">
        <v>229</v>
      </c>
      <c r="D5000" s="31" t="s">
        <v>224</v>
      </c>
      <c r="E5000" s="31" t="s">
        <v>205</v>
      </c>
      <c r="F5000" s="31" t="s">
        <v>186</v>
      </c>
      <c r="G5000" s="32" t="str">
        <f t="shared" si="656"/>
        <v>4.5.94.67.00</v>
      </c>
      <c r="H5000" s="41" t="s">
        <v>2</v>
      </c>
      <c r="I5000" s="34" t="str">
        <f t="shared" si="658"/>
        <v>S</v>
      </c>
      <c r="J5000" s="32">
        <f t="shared" si="657"/>
        <v>4</v>
      </c>
      <c r="K5000" s="35" t="s">
        <v>46</v>
      </c>
      <c r="L5000" s="32" t="s">
        <v>770</v>
      </c>
      <c r="M5000" s="32" t="s">
        <v>545</v>
      </c>
      <c r="N5000" s="59" t="s">
        <v>549</v>
      </c>
      <c r="O5000" s="61" t="s">
        <v>554</v>
      </c>
      <c r="T5000" s="6"/>
    </row>
    <row r="5001" spans="2:20" x14ac:dyDescent="0.25">
      <c r="B5001" s="36" t="s">
        <v>227</v>
      </c>
      <c r="C5001" s="37" t="s">
        <v>229</v>
      </c>
      <c r="D5001" s="37" t="s">
        <v>224</v>
      </c>
      <c r="E5001" s="37" t="s">
        <v>205</v>
      </c>
      <c r="F5001" s="37" t="s">
        <v>173</v>
      </c>
      <c r="G5001" s="38" t="str">
        <f t="shared" ref="G5001:G5064" si="659">B5001&amp;"."&amp;C5001&amp;"."&amp;D5001&amp;"."&amp;E5001&amp;"."&amp;F5001</f>
        <v>4.5.94.67.01</v>
      </c>
      <c r="H5001" s="23" t="s">
        <v>563</v>
      </c>
      <c r="I5001" s="38" t="str">
        <f t="shared" si="658"/>
        <v>A</v>
      </c>
      <c r="J5001" s="38">
        <f t="shared" ref="J5001:J5064" si="660">IF( (VALUE(F5001) &gt; 0), 5,IF( (VALUE(E5001) &gt; 0), 4,IF( (VALUE(D5001) &gt; 0), 3,IF( (VALUE(C5001) &gt; 0), 2,1))))</f>
        <v>5</v>
      </c>
      <c r="K5001" s="39" t="s">
        <v>47</v>
      </c>
      <c r="L5001" s="38" t="s">
        <v>770</v>
      </c>
      <c r="M5001" s="38" t="s">
        <v>545</v>
      </c>
      <c r="N5001" s="59" t="s">
        <v>549</v>
      </c>
      <c r="O5001" s="62" t="s">
        <v>554</v>
      </c>
      <c r="T5001" s="6"/>
    </row>
    <row r="5002" spans="2:20" x14ac:dyDescent="0.25">
      <c r="B5002" s="36" t="s">
        <v>227</v>
      </c>
      <c r="C5002" s="37" t="s">
        <v>229</v>
      </c>
      <c r="D5002" s="37" t="s">
        <v>224</v>
      </c>
      <c r="E5002" s="37" t="s">
        <v>205</v>
      </c>
      <c r="F5002" s="37" t="s">
        <v>138</v>
      </c>
      <c r="G5002" s="38" t="str">
        <f t="shared" si="659"/>
        <v>4.5.94.67.02</v>
      </c>
      <c r="H5002" s="23" t="s">
        <v>1</v>
      </c>
      <c r="I5002" s="38" t="str">
        <f t="shared" si="658"/>
        <v>A</v>
      </c>
      <c r="J5002" s="38">
        <f t="shared" si="660"/>
        <v>5</v>
      </c>
      <c r="K5002" s="28" t="s">
        <v>47</v>
      </c>
      <c r="L5002" s="38" t="s">
        <v>770</v>
      </c>
      <c r="M5002" s="38" t="s">
        <v>545</v>
      </c>
      <c r="N5002" s="59" t="s">
        <v>549</v>
      </c>
      <c r="O5002" s="62" t="s">
        <v>554</v>
      </c>
      <c r="T5002" s="6"/>
    </row>
    <row r="5003" spans="2:20" x14ac:dyDescent="0.25">
      <c r="B5003" s="36" t="s">
        <v>227</v>
      </c>
      <c r="C5003" s="37" t="s">
        <v>229</v>
      </c>
      <c r="D5003" s="37" t="s">
        <v>224</v>
      </c>
      <c r="E5003" s="37" t="s">
        <v>205</v>
      </c>
      <c r="F5003" s="37" t="s">
        <v>139</v>
      </c>
      <c r="G5003" s="38" t="str">
        <f t="shared" si="659"/>
        <v>4.5.94.67.03</v>
      </c>
      <c r="H5003" s="23" t="s">
        <v>564</v>
      </c>
      <c r="I5003" s="38" t="str">
        <f t="shared" si="658"/>
        <v>A</v>
      </c>
      <c r="J5003" s="38">
        <f t="shared" si="660"/>
        <v>5</v>
      </c>
      <c r="K5003" s="28" t="s">
        <v>47</v>
      </c>
      <c r="L5003" s="38" t="s">
        <v>770</v>
      </c>
      <c r="M5003" s="38" t="s">
        <v>545</v>
      </c>
      <c r="N5003" s="59" t="s">
        <v>549</v>
      </c>
      <c r="O5003" s="62" t="s">
        <v>554</v>
      </c>
      <c r="T5003" s="6"/>
    </row>
    <row r="5004" spans="2:20" x14ac:dyDescent="0.25">
      <c r="B5004" s="36" t="s">
        <v>227</v>
      </c>
      <c r="C5004" s="37" t="s">
        <v>229</v>
      </c>
      <c r="D5004" s="37" t="s">
        <v>224</v>
      </c>
      <c r="E5004" s="37" t="s">
        <v>205</v>
      </c>
      <c r="F5004" s="37" t="s">
        <v>191</v>
      </c>
      <c r="G5004" s="38" t="str">
        <f t="shared" si="659"/>
        <v>4.5.94.67.99</v>
      </c>
      <c r="H5004" s="23" t="s">
        <v>565</v>
      </c>
      <c r="I5004" s="38" t="str">
        <f t="shared" si="658"/>
        <v>A</v>
      </c>
      <c r="J5004" s="38">
        <f t="shared" si="660"/>
        <v>5</v>
      </c>
      <c r="K5004" s="28" t="s">
        <v>47</v>
      </c>
      <c r="L5004" s="38" t="s">
        <v>770</v>
      </c>
      <c r="M5004" s="38" t="s">
        <v>545</v>
      </c>
      <c r="N5004" s="59" t="s">
        <v>549</v>
      </c>
      <c r="O5004" s="62" t="s">
        <v>554</v>
      </c>
      <c r="T5004" s="6"/>
    </row>
    <row r="5005" spans="2:20" x14ac:dyDescent="0.25">
      <c r="B5005" s="30" t="s">
        <v>227</v>
      </c>
      <c r="C5005" s="31" t="s">
        <v>229</v>
      </c>
      <c r="D5005" s="31" t="s">
        <v>224</v>
      </c>
      <c r="E5005" s="31" t="s">
        <v>233</v>
      </c>
      <c r="F5005" s="31" t="s">
        <v>186</v>
      </c>
      <c r="G5005" s="32" t="str">
        <f t="shared" si="659"/>
        <v>4.5.94.91.00</v>
      </c>
      <c r="H5005" s="41" t="s">
        <v>56</v>
      </c>
      <c r="I5005" s="34" t="str">
        <f t="shared" si="658"/>
        <v>S</v>
      </c>
      <c r="J5005" s="32">
        <f t="shared" si="660"/>
        <v>4</v>
      </c>
      <c r="K5005" s="35" t="s">
        <v>46</v>
      </c>
      <c r="L5005" s="32" t="s">
        <v>770</v>
      </c>
      <c r="M5005" s="32" t="s">
        <v>545</v>
      </c>
      <c r="N5005" s="59" t="s">
        <v>549</v>
      </c>
      <c r="O5005" s="61" t="s">
        <v>554</v>
      </c>
      <c r="T5005" s="6"/>
    </row>
    <row r="5006" spans="2:20" x14ac:dyDescent="0.25">
      <c r="B5006" s="36" t="s">
        <v>227</v>
      </c>
      <c r="C5006" s="37" t="s">
        <v>229</v>
      </c>
      <c r="D5006" s="37" t="s">
        <v>224</v>
      </c>
      <c r="E5006" s="37" t="s">
        <v>233</v>
      </c>
      <c r="F5006" s="37" t="s">
        <v>139</v>
      </c>
      <c r="G5006" s="38" t="str">
        <f t="shared" si="659"/>
        <v>4.5.94.91.03</v>
      </c>
      <c r="H5006" s="23" t="s">
        <v>499</v>
      </c>
      <c r="I5006" s="38" t="str">
        <f t="shared" si="658"/>
        <v>A</v>
      </c>
      <c r="J5006" s="38">
        <f t="shared" si="660"/>
        <v>5</v>
      </c>
      <c r="K5006" s="39" t="s">
        <v>47</v>
      </c>
      <c r="L5006" s="38" t="s">
        <v>770</v>
      </c>
      <c r="M5006" s="38" t="s">
        <v>545</v>
      </c>
      <c r="N5006" s="59" t="s">
        <v>549</v>
      </c>
      <c r="O5006" s="62" t="s">
        <v>554</v>
      </c>
      <c r="T5006" s="6"/>
    </row>
    <row r="5007" spans="2:20" x14ac:dyDescent="0.25">
      <c r="B5007" s="36" t="s">
        <v>227</v>
      </c>
      <c r="C5007" s="37" t="s">
        <v>229</v>
      </c>
      <c r="D5007" s="37" t="s">
        <v>224</v>
      </c>
      <c r="E5007" s="37" t="s">
        <v>233</v>
      </c>
      <c r="F5007" s="37" t="s">
        <v>191</v>
      </c>
      <c r="G5007" s="38" t="str">
        <f t="shared" si="659"/>
        <v>4.5.94.91.99</v>
      </c>
      <c r="H5007" s="23" t="s">
        <v>456</v>
      </c>
      <c r="I5007" s="38" t="str">
        <f t="shared" si="658"/>
        <v>A</v>
      </c>
      <c r="J5007" s="38">
        <f t="shared" si="660"/>
        <v>5</v>
      </c>
      <c r="K5007" s="39" t="s">
        <v>47</v>
      </c>
      <c r="L5007" s="38" t="s">
        <v>770</v>
      </c>
      <c r="M5007" s="38" t="s">
        <v>545</v>
      </c>
      <c r="N5007" s="59" t="s">
        <v>549</v>
      </c>
      <c r="O5007" s="62" t="s">
        <v>554</v>
      </c>
      <c r="T5007" s="6"/>
    </row>
    <row r="5008" spans="2:20" x14ac:dyDescent="0.25">
      <c r="B5008" s="30" t="s">
        <v>227</v>
      </c>
      <c r="C5008" s="31" t="s">
        <v>229</v>
      </c>
      <c r="D5008" s="31" t="s">
        <v>224</v>
      </c>
      <c r="E5008" s="31" t="s">
        <v>185</v>
      </c>
      <c r="F5008" s="31" t="s">
        <v>186</v>
      </c>
      <c r="G5008" s="32" t="str">
        <f t="shared" si="659"/>
        <v>4.5.94.92.00</v>
      </c>
      <c r="H5008" s="41" t="s">
        <v>59</v>
      </c>
      <c r="I5008" s="34" t="str">
        <f t="shared" si="658"/>
        <v>S</v>
      </c>
      <c r="J5008" s="32">
        <f t="shared" si="660"/>
        <v>4</v>
      </c>
      <c r="K5008" s="35" t="s">
        <v>46</v>
      </c>
      <c r="L5008" s="32" t="s">
        <v>770</v>
      </c>
      <c r="M5008" s="32" t="s">
        <v>545</v>
      </c>
      <c r="N5008" s="59" t="s">
        <v>549</v>
      </c>
      <c r="O5008" s="61" t="s">
        <v>554</v>
      </c>
      <c r="T5008" s="6"/>
    </row>
    <row r="5009" spans="2:20" x14ac:dyDescent="0.25">
      <c r="B5009" s="36" t="s">
        <v>227</v>
      </c>
      <c r="C5009" s="37" t="s">
        <v>229</v>
      </c>
      <c r="D5009" s="37" t="s">
        <v>224</v>
      </c>
      <c r="E5009" s="37" t="s">
        <v>185</v>
      </c>
      <c r="F5009" s="37" t="s">
        <v>152</v>
      </c>
      <c r="G5009" s="38" t="str">
        <f t="shared" si="659"/>
        <v>4.5.94.92.27</v>
      </c>
      <c r="H5009" s="23" t="s">
        <v>91</v>
      </c>
      <c r="I5009" s="38" t="str">
        <f t="shared" si="658"/>
        <v>A</v>
      </c>
      <c r="J5009" s="38">
        <f t="shared" si="660"/>
        <v>5</v>
      </c>
      <c r="K5009" s="39" t="s">
        <v>47</v>
      </c>
      <c r="L5009" s="38" t="s">
        <v>770</v>
      </c>
      <c r="M5009" s="38" t="s">
        <v>545</v>
      </c>
      <c r="N5009" s="59" t="s">
        <v>549</v>
      </c>
      <c r="O5009" s="62" t="s">
        <v>554</v>
      </c>
      <c r="T5009" s="6"/>
    </row>
    <row r="5010" spans="2:20" x14ac:dyDescent="0.25">
      <c r="B5010" s="36" t="s">
        <v>227</v>
      </c>
      <c r="C5010" s="37" t="s">
        <v>229</v>
      </c>
      <c r="D5010" s="37" t="s">
        <v>224</v>
      </c>
      <c r="E5010" s="37" t="s">
        <v>185</v>
      </c>
      <c r="F5010" s="37" t="s">
        <v>199</v>
      </c>
      <c r="G5010" s="38" t="str">
        <f t="shared" si="659"/>
        <v>4.5.94.92.61</v>
      </c>
      <c r="H5010" s="23" t="s">
        <v>121</v>
      </c>
      <c r="I5010" s="38" t="str">
        <f t="shared" si="658"/>
        <v>A</v>
      </c>
      <c r="J5010" s="38">
        <f t="shared" si="660"/>
        <v>5</v>
      </c>
      <c r="K5010" s="39" t="s">
        <v>47</v>
      </c>
      <c r="L5010" s="38" t="s">
        <v>770</v>
      </c>
      <c r="M5010" s="38" t="s">
        <v>545</v>
      </c>
      <c r="N5010" s="59" t="s">
        <v>549</v>
      </c>
      <c r="O5010" s="62" t="s">
        <v>554</v>
      </c>
      <c r="T5010" s="6"/>
    </row>
    <row r="5011" spans="2:20" x14ac:dyDescent="0.25">
      <c r="B5011" s="36" t="s">
        <v>227</v>
      </c>
      <c r="C5011" s="37" t="s">
        <v>229</v>
      </c>
      <c r="D5011" s="37" t="s">
        <v>224</v>
      </c>
      <c r="E5011" s="37" t="s">
        <v>185</v>
      </c>
      <c r="F5011" s="37" t="s">
        <v>200</v>
      </c>
      <c r="G5011" s="38" t="str">
        <f t="shared" si="659"/>
        <v>4.5.94.92.62</v>
      </c>
      <c r="H5011" s="23" t="s">
        <v>124</v>
      </c>
      <c r="I5011" s="38" t="str">
        <f t="shared" si="658"/>
        <v>A</v>
      </c>
      <c r="J5011" s="38">
        <f t="shared" si="660"/>
        <v>5</v>
      </c>
      <c r="K5011" s="39" t="s">
        <v>47</v>
      </c>
      <c r="L5011" s="38" t="s">
        <v>770</v>
      </c>
      <c r="M5011" s="38" t="s">
        <v>545</v>
      </c>
      <c r="N5011" s="59" t="s">
        <v>549</v>
      </c>
      <c r="O5011" s="62" t="s">
        <v>554</v>
      </c>
      <c r="T5011" s="6"/>
    </row>
    <row r="5012" spans="2:20" x14ac:dyDescent="0.25">
      <c r="B5012" s="36" t="s">
        <v>227</v>
      </c>
      <c r="C5012" s="37" t="s">
        <v>229</v>
      </c>
      <c r="D5012" s="37" t="s">
        <v>224</v>
      </c>
      <c r="E5012" s="37" t="s">
        <v>185</v>
      </c>
      <c r="F5012" s="37" t="s">
        <v>201</v>
      </c>
      <c r="G5012" s="38" t="str">
        <f t="shared" si="659"/>
        <v>4.5.94.92.63</v>
      </c>
      <c r="H5012" s="23" t="s">
        <v>125</v>
      </c>
      <c r="I5012" s="38" t="str">
        <f t="shared" si="658"/>
        <v>A</v>
      </c>
      <c r="J5012" s="38">
        <f t="shared" si="660"/>
        <v>5</v>
      </c>
      <c r="K5012" s="39" t="s">
        <v>47</v>
      </c>
      <c r="L5012" s="38" t="s">
        <v>770</v>
      </c>
      <c r="M5012" s="38" t="s">
        <v>545</v>
      </c>
      <c r="N5012" s="59" t="s">
        <v>549</v>
      </c>
      <c r="O5012" s="62" t="s">
        <v>554</v>
      </c>
      <c r="T5012" s="6"/>
    </row>
    <row r="5013" spans="2:20" x14ac:dyDescent="0.25">
      <c r="B5013" s="36" t="s">
        <v>227</v>
      </c>
      <c r="C5013" s="37" t="s">
        <v>229</v>
      </c>
      <c r="D5013" s="37" t="s">
        <v>224</v>
      </c>
      <c r="E5013" s="37" t="s">
        <v>185</v>
      </c>
      <c r="F5013" s="37" t="s">
        <v>202</v>
      </c>
      <c r="G5013" s="38" t="str">
        <f t="shared" si="659"/>
        <v>4.5.94.92.64</v>
      </c>
      <c r="H5013" s="23" t="s">
        <v>126</v>
      </c>
      <c r="I5013" s="38" t="str">
        <f t="shared" si="658"/>
        <v>A</v>
      </c>
      <c r="J5013" s="38">
        <f t="shared" si="660"/>
        <v>5</v>
      </c>
      <c r="K5013" s="39" t="s">
        <v>47</v>
      </c>
      <c r="L5013" s="38" t="s">
        <v>770</v>
      </c>
      <c r="M5013" s="38" t="s">
        <v>545</v>
      </c>
      <c r="N5013" s="59" t="s">
        <v>549</v>
      </c>
      <c r="O5013" s="62" t="s">
        <v>554</v>
      </c>
      <c r="T5013" s="6"/>
    </row>
    <row r="5014" spans="2:20" x14ac:dyDescent="0.25">
      <c r="B5014" s="36" t="s">
        <v>227</v>
      </c>
      <c r="C5014" s="37" t="s">
        <v>229</v>
      </c>
      <c r="D5014" s="37" t="s">
        <v>224</v>
      </c>
      <c r="E5014" s="37" t="s">
        <v>185</v>
      </c>
      <c r="F5014" s="37" t="s">
        <v>203</v>
      </c>
      <c r="G5014" s="38" t="str">
        <f t="shared" si="659"/>
        <v>4.5.94.92.65</v>
      </c>
      <c r="H5014" s="23" t="s">
        <v>127</v>
      </c>
      <c r="I5014" s="38" t="str">
        <f t="shared" si="658"/>
        <v>A</v>
      </c>
      <c r="J5014" s="38">
        <f t="shared" si="660"/>
        <v>5</v>
      </c>
      <c r="K5014" s="39" t="s">
        <v>47</v>
      </c>
      <c r="L5014" s="38" t="s">
        <v>770</v>
      </c>
      <c r="M5014" s="38" t="s">
        <v>545</v>
      </c>
      <c r="N5014" s="59" t="s">
        <v>549</v>
      </c>
      <c r="O5014" s="62" t="s">
        <v>554</v>
      </c>
      <c r="T5014" s="6"/>
    </row>
    <row r="5015" spans="2:20" x14ac:dyDescent="0.25">
      <c r="B5015" s="36" t="s">
        <v>227</v>
      </c>
      <c r="C5015" s="37" t="s">
        <v>229</v>
      </c>
      <c r="D5015" s="37" t="s">
        <v>224</v>
      </c>
      <c r="E5015" s="37" t="s">
        <v>185</v>
      </c>
      <c r="F5015" s="37" t="s">
        <v>204</v>
      </c>
      <c r="G5015" s="38" t="str">
        <f t="shared" si="659"/>
        <v>4.5.94.92.66</v>
      </c>
      <c r="H5015" s="23" t="s">
        <v>123</v>
      </c>
      <c r="I5015" s="38" t="str">
        <f t="shared" si="658"/>
        <v>A</v>
      </c>
      <c r="J5015" s="38">
        <f t="shared" si="660"/>
        <v>5</v>
      </c>
      <c r="K5015" s="39" t="s">
        <v>47</v>
      </c>
      <c r="L5015" s="38" t="s">
        <v>770</v>
      </c>
      <c r="M5015" s="38" t="s">
        <v>545</v>
      </c>
      <c r="N5015" s="59" t="s">
        <v>549</v>
      </c>
      <c r="O5015" s="62" t="s">
        <v>554</v>
      </c>
      <c r="T5015" s="6"/>
    </row>
    <row r="5016" spans="2:20" x14ac:dyDescent="0.25">
      <c r="B5016" s="36" t="s">
        <v>227</v>
      </c>
      <c r="C5016" s="37" t="s">
        <v>229</v>
      </c>
      <c r="D5016" s="37" t="s">
        <v>224</v>
      </c>
      <c r="E5016" s="37" t="s">
        <v>185</v>
      </c>
      <c r="F5016" s="37" t="s">
        <v>205</v>
      </c>
      <c r="G5016" s="38" t="str">
        <f t="shared" si="659"/>
        <v>4.5.94.92.67</v>
      </c>
      <c r="H5016" s="23" t="s">
        <v>2</v>
      </c>
      <c r="I5016" s="38" t="str">
        <f t="shared" ref="I5016:I5079" si="661">IF(J5016&lt;J5017,"S","A")</f>
        <v>A</v>
      </c>
      <c r="J5016" s="38">
        <f t="shared" si="660"/>
        <v>5</v>
      </c>
      <c r="K5016" s="39" t="s">
        <v>47</v>
      </c>
      <c r="L5016" s="38" t="s">
        <v>770</v>
      </c>
      <c r="M5016" s="38" t="s">
        <v>545</v>
      </c>
      <c r="N5016" s="59" t="s">
        <v>549</v>
      </c>
      <c r="O5016" s="62" t="s">
        <v>554</v>
      </c>
      <c r="T5016" s="6"/>
    </row>
    <row r="5017" spans="2:20" x14ac:dyDescent="0.25">
      <c r="B5017" s="36" t="s">
        <v>227</v>
      </c>
      <c r="C5017" s="37" t="s">
        <v>229</v>
      </c>
      <c r="D5017" s="37" t="s">
        <v>224</v>
      </c>
      <c r="E5017" s="37" t="s">
        <v>185</v>
      </c>
      <c r="F5017" s="37" t="s">
        <v>233</v>
      </c>
      <c r="G5017" s="38" t="str">
        <f t="shared" si="659"/>
        <v>4.5.94.92.91</v>
      </c>
      <c r="H5017" s="23" t="s">
        <v>56</v>
      </c>
      <c r="I5017" s="38" t="str">
        <f t="shared" si="661"/>
        <v>A</v>
      </c>
      <c r="J5017" s="38">
        <f t="shared" si="660"/>
        <v>5</v>
      </c>
      <c r="K5017" s="39" t="s">
        <v>47</v>
      </c>
      <c r="L5017" s="38" t="s">
        <v>770</v>
      </c>
      <c r="M5017" s="38" t="s">
        <v>545</v>
      </c>
      <c r="N5017" s="59" t="s">
        <v>549</v>
      </c>
      <c r="O5017" s="62" t="s">
        <v>554</v>
      </c>
      <c r="T5017" s="6"/>
    </row>
    <row r="5018" spans="2:20" x14ac:dyDescent="0.25">
      <c r="B5018" s="36" t="s">
        <v>227</v>
      </c>
      <c r="C5018" s="37" t="s">
        <v>229</v>
      </c>
      <c r="D5018" s="37" t="s">
        <v>224</v>
      </c>
      <c r="E5018" s="37" t="s">
        <v>185</v>
      </c>
      <c r="F5018" s="37" t="s">
        <v>191</v>
      </c>
      <c r="G5018" s="38" t="str">
        <f t="shared" si="659"/>
        <v>4.5.94.92.99</v>
      </c>
      <c r="H5018" s="23" t="s">
        <v>62</v>
      </c>
      <c r="I5018" s="38" t="str">
        <f t="shared" si="661"/>
        <v>A</v>
      </c>
      <c r="J5018" s="38">
        <f t="shared" si="660"/>
        <v>5</v>
      </c>
      <c r="K5018" s="39" t="s">
        <v>47</v>
      </c>
      <c r="L5018" s="38" t="s">
        <v>770</v>
      </c>
      <c r="M5018" s="38" t="s">
        <v>545</v>
      </c>
      <c r="N5018" s="59" t="s">
        <v>549</v>
      </c>
      <c r="O5018" s="62" t="s">
        <v>554</v>
      </c>
      <c r="T5018" s="6"/>
    </row>
    <row r="5019" spans="2:20" x14ac:dyDescent="0.25">
      <c r="B5019" s="30" t="s">
        <v>227</v>
      </c>
      <c r="C5019" s="31" t="s">
        <v>229</v>
      </c>
      <c r="D5019" s="31" t="s">
        <v>224</v>
      </c>
      <c r="E5019" s="31" t="s">
        <v>223</v>
      </c>
      <c r="F5019" s="31" t="s">
        <v>186</v>
      </c>
      <c r="G5019" s="32" t="str">
        <f t="shared" si="659"/>
        <v>4.5.94.93.00</v>
      </c>
      <c r="H5019" s="41" t="s">
        <v>9</v>
      </c>
      <c r="I5019" s="34" t="str">
        <f t="shared" si="661"/>
        <v>S</v>
      </c>
      <c r="J5019" s="32">
        <f t="shared" si="660"/>
        <v>4</v>
      </c>
      <c r="K5019" s="35" t="s">
        <v>46</v>
      </c>
      <c r="L5019" s="32" t="s">
        <v>770</v>
      </c>
      <c r="M5019" s="32" t="s">
        <v>545</v>
      </c>
      <c r="N5019" s="59" t="s">
        <v>549</v>
      </c>
      <c r="O5019" s="61" t="s">
        <v>554</v>
      </c>
      <c r="T5019" s="6"/>
    </row>
    <row r="5020" spans="2:20" x14ac:dyDescent="0.25">
      <c r="B5020" s="36" t="s">
        <v>227</v>
      </c>
      <c r="C5020" s="37" t="s">
        <v>229</v>
      </c>
      <c r="D5020" s="37" t="s">
        <v>224</v>
      </c>
      <c r="E5020" s="37" t="s">
        <v>223</v>
      </c>
      <c r="F5020" s="37" t="s">
        <v>173</v>
      </c>
      <c r="G5020" s="38" t="str">
        <f t="shared" si="659"/>
        <v>4.5.94.93.01</v>
      </c>
      <c r="H5020" s="23" t="s">
        <v>505</v>
      </c>
      <c r="I5020" s="38" t="str">
        <f t="shared" si="661"/>
        <v>A</v>
      </c>
      <c r="J5020" s="38">
        <f t="shared" si="660"/>
        <v>5</v>
      </c>
      <c r="K5020" s="39" t="s">
        <v>47</v>
      </c>
      <c r="L5020" s="38" t="s">
        <v>770</v>
      </c>
      <c r="M5020" s="38" t="s">
        <v>545</v>
      </c>
      <c r="N5020" s="59" t="s">
        <v>549</v>
      </c>
      <c r="O5020" s="62" t="s">
        <v>554</v>
      </c>
      <c r="T5020" s="6"/>
    </row>
    <row r="5021" spans="2:20" x14ac:dyDescent="0.25">
      <c r="B5021" s="36" t="s">
        <v>227</v>
      </c>
      <c r="C5021" s="37" t="s">
        <v>229</v>
      </c>
      <c r="D5021" s="37" t="s">
        <v>224</v>
      </c>
      <c r="E5021" s="37" t="s">
        <v>223</v>
      </c>
      <c r="F5021" s="37" t="s">
        <v>138</v>
      </c>
      <c r="G5021" s="38" t="str">
        <f t="shared" si="659"/>
        <v>4.5.94.93.02</v>
      </c>
      <c r="H5021" s="23" t="s">
        <v>506</v>
      </c>
      <c r="I5021" s="38" t="str">
        <f t="shared" si="661"/>
        <v>A</v>
      </c>
      <c r="J5021" s="38">
        <f t="shared" si="660"/>
        <v>5</v>
      </c>
      <c r="K5021" s="39" t="s">
        <v>47</v>
      </c>
      <c r="L5021" s="38" t="s">
        <v>770</v>
      </c>
      <c r="M5021" s="38" t="s">
        <v>545</v>
      </c>
      <c r="N5021" s="59" t="s">
        <v>549</v>
      </c>
      <c r="O5021" s="62" t="s">
        <v>554</v>
      </c>
      <c r="T5021" s="6"/>
    </row>
    <row r="5022" spans="2:20" x14ac:dyDescent="0.25">
      <c r="B5022" s="36" t="s">
        <v>227</v>
      </c>
      <c r="C5022" s="37" t="s">
        <v>229</v>
      </c>
      <c r="D5022" s="37" t="s">
        <v>224</v>
      </c>
      <c r="E5022" s="37" t="s">
        <v>223</v>
      </c>
      <c r="F5022" s="37" t="s">
        <v>191</v>
      </c>
      <c r="G5022" s="38" t="str">
        <f t="shared" si="659"/>
        <v>4.5.94.93.99</v>
      </c>
      <c r="H5022" s="23" t="s">
        <v>509</v>
      </c>
      <c r="I5022" s="38" t="str">
        <f t="shared" si="661"/>
        <v>A</v>
      </c>
      <c r="J5022" s="38">
        <f t="shared" si="660"/>
        <v>5</v>
      </c>
      <c r="K5022" s="39" t="s">
        <v>47</v>
      </c>
      <c r="L5022" s="38" t="s">
        <v>770</v>
      </c>
      <c r="M5022" s="38" t="s">
        <v>545</v>
      </c>
      <c r="N5022" s="59" t="s">
        <v>549</v>
      </c>
      <c r="O5022" s="62" t="s">
        <v>554</v>
      </c>
      <c r="T5022" s="6"/>
    </row>
    <row r="5023" spans="2:20" ht="30" x14ac:dyDescent="0.25">
      <c r="B5023" s="30" t="s">
        <v>227</v>
      </c>
      <c r="C5023" s="31" t="s">
        <v>229</v>
      </c>
      <c r="D5023" s="31" t="s">
        <v>225</v>
      </c>
      <c r="E5023" s="31" t="s">
        <v>186</v>
      </c>
      <c r="F5023" s="31" t="s">
        <v>186</v>
      </c>
      <c r="G5023" s="32" t="str">
        <f t="shared" si="659"/>
        <v>4.5.95.00.00</v>
      </c>
      <c r="H5023" s="41" t="s">
        <v>659</v>
      </c>
      <c r="I5023" s="32" t="str">
        <f t="shared" si="661"/>
        <v>S</v>
      </c>
      <c r="J5023" s="32">
        <f t="shared" si="660"/>
        <v>3</v>
      </c>
      <c r="K5023" s="35" t="s">
        <v>43</v>
      </c>
      <c r="L5023" s="38" t="s">
        <v>770</v>
      </c>
      <c r="M5023" s="32" t="s">
        <v>544</v>
      </c>
      <c r="N5023" s="59" t="s">
        <v>549</v>
      </c>
      <c r="O5023" s="61" t="s">
        <v>554</v>
      </c>
      <c r="T5023" s="6"/>
    </row>
    <row r="5024" spans="2:20" x14ac:dyDescent="0.25">
      <c r="B5024" s="30" t="s">
        <v>227</v>
      </c>
      <c r="C5024" s="31" t="s">
        <v>229</v>
      </c>
      <c r="D5024" s="31" t="s">
        <v>225</v>
      </c>
      <c r="E5024" s="31" t="s">
        <v>152</v>
      </c>
      <c r="F5024" s="31" t="s">
        <v>186</v>
      </c>
      <c r="G5024" s="32" t="str">
        <f t="shared" si="659"/>
        <v>4.5.95.27.00</v>
      </c>
      <c r="H5024" s="41" t="s">
        <v>91</v>
      </c>
      <c r="I5024" s="34" t="str">
        <f t="shared" si="661"/>
        <v>S</v>
      </c>
      <c r="J5024" s="32">
        <f t="shared" si="660"/>
        <v>4</v>
      </c>
      <c r="K5024" s="35" t="s">
        <v>46</v>
      </c>
      <c r="L5024" s="32" t="s">
        <v>770</v>
      </c>
      <c r="M5024" s="32" t="s">
        <v>545</v>
      </c>
      <c r="N5024" s="59" t="s">
        <v>549</v>
      </c>
      <c r="O5024" s="61" t="s">
        <v>554</v>
      </c>
      <c r="T5024" s="6"/>
    </row>
    <row r="5025" spans="2:20" x14ac:dyDescent="0.25">
      <c r="B5025" s="36" t="s">
        <v>227</v>
      </c>
      <c r="C5025" s="37" t="s">
        <v>229</v>
      </c>
      <c r="D5025" s="37" t="s">
        <v>225</v>
      </c>
      <c r="E5025" s="37" t="s">
        <v>152</v>
      </c>
      <c r="F5025" s="37" t="s">
        <v>173</v>
      </c>
      <c r="G5025" s="38" t="str">
        <f t="shared" si="659"/>
        <v>4.5.95.27.01</v>
      </c>
      <c r="H5025" s="23" t="s">
        <v>635</v>
      </c>
      <c r="I5025" s="38" t="str">
        <f t="shared" si="661"/>
        <v>A</v>
      </c>
      <c r="J5025" s="38">
        <f t="shared" si="660"/>
        <v>5</v>
      </c>
      <c r="K5025" s="39" t="s">
        <v>47</v>
      </c>
      <c r="L5025" s="38" t="s">
        <v>770</v>
      </c>
      <c r="M5025" s="38" t="s">
        <v>545</v>
      </c>
      <c r="N5025" s="59" t="s">
        <v>549</v>
      </c>
      <c r="O5025" s="62" t="s">
        <v>554</v>
      </c>
      <c r="T5025" s="6"/>
    </row>
    <row r="5026" spans="2:20" x14ac:dyDescent="0.25">
      <c r="B5026" s="36" t="s">
        <v>227</v>
      </c>
      <c r="C5026" s="37" t="s">
        <v>229</v>
      </c>
      <c r="D5026" s="37" t="s">
        <v>225</v>
      </c>
      <c r="E5026" s="37" t="s">
        <v>152</v>
      </c>
      <c r="F5026" s="37" t="s">
        <v>138</v>
      </c>
      <c r="G5026" s="38" t="str">
        <f t="shared" si="659"/>
        <v>4.5.95.27.02</v>
      </c>
      <c r="H5026" s="23" t="s">
        <v>636</v>
      </c>
      <c r="I5026" s="38" t="str">
        <f t="shared" si="661"/>
        <v>A</v>
      </c>
      <c r="J5026" s="38">
        <f t="shared" si="660"/>
        <v>5</v>
      </c>
      <c r="K5026" s="39" t="s">
        <v>47</v>
      </c>
      <c r="L5026" s="38" t="s">
        <v>770</v>
      </c>
      <c r="M5026" s="38" t="s">
        <v>545</v>
      </c>
      <c r="N5026" s="59" t="s">
        <v>549</v>
      </c>
      <c r="O5026" s="62" t="s">
        <v>554</v>
      </c>
      <c r="T5026" s="6"/>
    </row>
    <row r="5027" spans="2:20" x14ac:dyDescent="0.25">
      <c r="B5027" s="36" t="s">
        <v>227</v>
      </c>
      <c r="C5027" s="37" t="s">
        <v>229</v>
      </c>
      <c r="D5027" s="37" t="s">
        <v>225</v>
      </c>
      <c r="E5027" s="37" t="s">
        <v>152</v>
      </c>
      <c r="F5027" s="37" t="s">
        <v>139</v>
      </c>
      <c r="G5027" s="38" t="str">
        <f t="shared" si="659"/>
        <v>4.5.95.27.03</v>
      </c>
      <c r="H5027" s="23" t="s">
        <v>637</v>
      </c>
      <c r="I5027" s="38" t="str">
        <f t="shared" si="661"/>
        <v>A</v>
      </c>
      <c r="J5027" s="38">
        <f t="shared" si="660"/>
        <v>5</v>
      </c>
      <c r="K5027" s="39" t="s">
        <v>47</v>
      </c>
      <c r="L5027" s="38" t="s">
        <v>770</v>
      </c>
      <c r="M5027" s="38" t="s">
        <v>545</v>
      </c>
      <c r="N5027" s="59" t="s">
        <v>549</v>
      </c>
      <c r="O5027" s="62" t="s">
        <v>554</v>
      </c>
      <c r="T5027" s="6"/>
    </row>
    <row r="5028" spans="2:20" x14ac:dyDescent="0.25">
      <c r="B5028" s="36" t="s">
        <v>227</v>
      </c>
      <c r="C5028" s="37" t="s">
        <v>229</v>
      </c>
      <c r="D5028" s="37" t="s">
        <v>225</v>
      </c>
      <c r="E5028" s="37" t="s">
        <v>152</v>
      </c>
      <c r="F5028" s="37" t="s">
        <v>191</v>
      </c>
      <c r="G5028" s="38" t="str">
        <f t="shared" si="659"/>
        <v>4.5.95.27.99</v>
      </c>
      <c r="H5028" s="23" t="s">
        <v>638</v>
      </c>
      <c r="I5028" s="38" t="str">
        <f t="shared" si="661"/>
        <v>A</v>
      </c>
      <c r="J5028" s="38">
        <f t="shared" si="660"/>
        <v>5</v>
      </c>
      <c r="K5028" s="39" t="s">
        <v>47</v>
      </c>
      <c r="L5028" s="38" t="s">
        <v>770</v>
      </c>
      <c r="M5028" s="38" t="s">
        <v>545</v>
      </c>
      <c r="N5028" s="59" t="s">
        <v>549</v>
      </c>
      <c r="O5028" s="62" t="s">
        <v>554</v>
      </c>
      <c r="T5028" s="6"/>
    </row>
    <row r="5029" spans="2:20" x14ac:dyDescent="0.25">
      <c r="B5029" s="30" t="s">
        <v>227</v>
      </c>
      <c r="C5029" s="31" t="s">
        <v>229</v>
      </c>
      <c r="D5029" s="31" t="s">
        <v>225</v>
      </c>
      <c r="E5029" s="31" t="s">
        <v>199</v>
      </c>
      <c r="F5029" s="31" t="s">
        <v>186</v>
      </c>
      <c r="G5029" s="32" t="str">
        <f t="shared" si="659"/>
        <v>4.5.95.61.00</v>
      </c>
      <c r="H5029" s="41" t="s">
        <v>121</v>
      </c>
      <c r="I5029" s="34" t="str">
        <f t="shared" si="661"/>
        <v>S</v>
      </c>
      <c r="J5029" s="32">
        <f t="shared" si="660"/>
        <v>4</v>
      </c>
      <c r="K5029" s="35" t="s">
        <v>46</v>
      </c>
      <c r="L5029" s="32" t="s">
        <v>770</v>
      </c>
      <c r="M5029" s="32" t="s">
        <v>544</v>
      </c>
      <c r="N5029" s="59" t="s">
        <v>549</v>
      </c>
      <c r="O5029" s="61" t="s">
        <v>554</v>
      </c>
      <c r="T5029" s="6"/>
    </row>
    <row r="5030" spans="2:20" x14ac:dyDescent="0.25">
      <c r="B5030" s="36" t="s">
        <v>227</v>
      </c>
      <c r="C5030" s="37" t="s">
        <v>229</v>
      </c>
      <c r="D5030" s="37" t="s">
        <v>225</v>
      </c>
      <c r="E5030" s="37" t="s">
        <v>199</v>
      </c>
      <c r="F5030" s="37" t="s">
        <v>173</v>
      </c>
      <c r="G5030" s="38" t="str">
        <f t="shared" si="659"/>
        <v>4.5.95.61.01</v>
      </c>
      <c r="H5030" s="23" t="s">
        <v>723</v>
      </c>
      <c r="I5030" s="38" t="str">
        <f t="shared" si="661"/>
        <v>A</v>
      </c>
      <c r="J5030" s="38">
        <f t="shared" si="660"/>
        <v>5</v>
      </c>
      <c r="K5030" s="39" t="s">
        <v>47</v>
      </c>
      <c r="L5030" s="38" t="s">
        <v>770</v>
      </c>
      <c r="M5030" s="38" t="s">
        <v>545</v>
      </c>
      <c r="N5030" s="59" t="s">
        <v>549</v>
      </c>
      <c r="O5030" s="62" t="s">
        <v>554</v>
      </c>
      <c r="T5030" s="6"/>
    </row>
    <row r="5031" spans="2:20" x14ac:dyDescent="0.25">
      <c r="B5031" s="36" t="s">
        <v>227</v>
      </c>
      <c r="C5031" s="37" t="s">
        <v>229</v>
      </c>
      <c r="D5031" s="37" t="s">
        <v>225</v>
      </c>
      <c r="E5031" s="37" t="s">
        <v>199</v>
      </c>
      <c r="F5031" s="37" t="s">
        <v>138</v>
      </c>
      <c r="G5031" s="38" t="str">
        <f t="shared" si="659"/>
        <v>4.5.95.61.02</v>
      </c>
      <c r="H5031" s="23" t="s">
        <v>729</v>
      </c>
      <c r="I5031" s="38" t="str">
        <f t="shared" si="661"/>
        <v>A</v>
      </c>
      <c r="J5031" s="38">
        <f t="shared" si="660"/>
        <v>5</v>
      </c>
      <c r="K5031" s="39" t="s">
        <v>47</v>
      </c>
      <c r="L5031" s="38" t="s">
        <v>770</v>
      </c>
      <c r="M5031" s="38" t="s">
        <v>545</v>
      </c>
      <c r="N5031" s="59" t="s">
        <v>549</v>
      </c>
      <c r="O5031" s="62" t="s">
        <v>554</v>
      </c>
      <c r="T5031" s="6"/>
    </row>
    <row r="5032" spans="2:20" x14ac:dyDescent="0.25">
      <c r="B5032" s="36" t="s">
        <v>227</v>
      </c>
      <c r="C5032" s="37" t="s">
        <v>229</v>
      </c>
      <c r="D5032" s="37" t="s">
        <v>225</v>
      </c>
      <c r="E5032" s="37" t="s">
        <v>199</v>
      </c>
      <c r="F5032" s="37" t="s">
        <v>139</v>
      </c>
      <c r="G5032" s="38" t="str">
        <f t="shared" si="659"/>
        <v>4.5.95.61.03</v>
      </c>
      <c r="H5032" s="23" t="s">
        <v>724</v>
      </c>
      <c r="I5032" s="38" t="str">
        <f t="shared" si="661"/>
        <v>A</v>
      </c>
      <c r="J5032" s="38">
        <f t="shared" si="660"/>
        <v>5</v>
      </c>
      <c r="K5032" s="39" t="s">
        <v>47</v>
      </c>
      <c r="L5032" s="38" t="s">
        <v>770</v>
      </c>
      <c r="M5032" s="38" t="s">
        <v>545</v>
      </c>
      <c r="N5032" s="59" t="s">
        <v>549</v>
      </c>
      <c r="O5032" s="62" t="s">
        <v>554</v>
      </c>
      <c r="T5032" s="6"/>
    </row>
    <row r="5033" spans="2:20" x14ac:dyDescent="0.25">
      <c r="B5033" s="36" t="s">
        <v>227</v>
      </c>
      <c r="C5033" s="37" t="s">
        <v>229</v>
      </c>
      <c r="D5033" s="37" t="s">
        <v>225</v>
      </c>
      <c r="E5033" s="37" t="s">
        <v>199</v>
      </c>
      <c r="F5033" s="37" t="s">
        <v>140</v>
      </c>
      <c r="G5033" s="38" t="str">
        <f t="shared" si="659"/>
        <v>4.5.95.61.04</v>
      </c>
      <c r="H5033" s="23" t="s">
        <v>799</v>
      </c>
      <c r="I5033" s="38" t="str">
        <f t="shared" si="661"/>
        <v>A</v>
      </c>
      <c r="J5033" s="38">
        <f t="shared" si="660"/>
        <v>5</v>
      </c>
      <c r="K5033" s="39" t="s">
        <v>47</v>
      </c>
      <c r="L5033" s="38" t="s">
        <v>770</v>
      </c>
      <c r="M5033" s="38" t="s">
        <v>545</v>
      </c>
      <c r="N5033" s="59" t="s">
        <v>549</v>
      </c>
      <c r="O5033" s="62" t="s">
        <v>554</v>
      </c>
      <c r="T5033" s="6"/>
    </row>
    <row r="5034" spans="2:20" x14ac:dyDescent="0.25">
      <c r="B5034" s="36" t="s">
        <v>227</v>
      </c>
      <c r="C5034" s="37" t="s">
        <v>229</v>
      </c>
      <c r="D5034" s="37" t="s">
        <v>225</v>
      </c>
      <c r="E5034" s="37" t="s">
        <v>199</v>
      </c>
      <c r="F5034" s="37" t="s">
        <v>142</v>
      </c>
      <c r="G5034" s="38" t="str">
        <f t="shared" si="659"/>
        <v>4.5.95.61.06</v>
      </c>
      <c r="H5034" s="23" t="s">
        <v>725</v>
      </c>
      <c r="I5034" s="38" t="str">
        <f t="shared" si="661"/>
        <v>A</v>
      </c>
      <c r="J5034" s="38">
        <f t="shared" si="660"/>
        <v>5</v>
      </c>
      <c r="K5034" s="39" t="s">
        <v>47</v>
      </c>
      <c r="L5034" s="38" t="s">
        <v>770</v>
      </c>
      <c r="M5034" s="38" t="s">
        <v>545</v>
      </c>
      <c r="N5034" s="59" t="s">
        <v>549</v>
      </c>
      <c r="O5034" s="62" t="s">
        <v>554</v>
      </c>
      <c r="T5034" s="6"/>
    </row>
    <row r="5035" spans="2:20" x14ac:dyDescent="0.25">
      <c r="B5035" s="36" t="s">
        <v>227</v>
      </c>
      <c r="C5035" s="37" t="s">
        <v>229</v>
      </c>
      <c r="D5035" s="37" t="s">
        <v>225</v>
      </c>
      <c r="E5035" s="37" t="s">
        <v>199</v>
      </c>
      <c r="F5035" s="37" t="s">
        <v>143</v>
      </c>
      <c r="G5035" s="38" t="str">
        <f t="shared" si="659"/>
        <v>4.5.95.61.07</v>
      </c>
      <c r="H5035" s="23" t="s">
        <v>726</v>
      </c>
      <c r="I5035" s="38" t="str">
        <f t="shared" si="661"/>
        <v>A</v>
      </c>
      <c r="J5035" s="38">
        <f t="shared" si="660"/>
        <v>5</v>
      </c>
      <c r="K5035" s="39" t="s">
        <v>47</v>
      </c>
      <c r="L5035" s="38" t="s">
        <v>770</v>
      </c>
      <c r="M5035" s="38" t="s">
        <v>545</v>
      </c>
      <c r="N5035" s="59" t="s">
        <v>549</v>
      </c>
      <c r="O5035" s="62" t="s">
        <v>554</v>
      </c>
      <c r="T5035" s="6"/>
    </row>
    <row r="5036" spans="2:20" x14ac:dyDescent="0.25">
      <c r="B5036" s="36" t="s">
        <v>227</v>
      </c>
      <c r="C5036" s="37" t="s">
        <v>229</v>
      </c>
      <c r="D5036" s="37" t="s">
        <v>225</v>
      </c>
      <c r="E5036" s="37" t="s">
        <v>199</v>
      </c>
      <c r="F5036" s="37" t="s">
        <v>144</v>
      </c>
      <c r="G5036" s="38" t="str">
        <f t="shared" si="659"/>
        <v>4.5.95.61.08</v>
      </c>
      <c r="H5036" s="23" t="s">
        <v>727</v>
      </c>
      <c r="I5036" s="38" t="str">
        <f t="shared" si="661"/>
        <v>A</v>
      </c>
      <c r="J5036" s="38">
        <f t="shared" si="660"/>
        <v>5</v>
      </c>
      <c r="K5036" s="39" t="s">
        <v>47</v>
      </c>
      <c r="L5036" s="38" t="s">
        <v>770</v>
      </c>
      <c r="M5036" s="38" t="s">
        <v>545</v>
      </c>
      <c r="N5036" s="59" t="s">
        <v>549</v>
      </c>
      <c r="O5036" s="62" t="s">
        <v>554</v>
      </c>
      <c r="T5036" s="6"/>
    </row>
    <row r="5037" spans="2:20" x14ac:dyDescent="0.25">
      <c r="B5037" s="36" t="s">
        <v>227</v>
      </c>
      <c r="C5037" s="37" t="s">
        <v>229</v>
      </c>
      <c r="D5037" s="37" t="s">
        <v>225</v>
      </c>
      <c r="E5037" s="37" t="s">
        <v>199</v>
      </c>
      <c r="F5037" s="37" t="s">
        <v>185</v>
      </c>
      <c r="G5037" s="38" t="str">
        <f t="shared" si="659"/>
        <v>4.5.95.61.92</v>
      </c>
      <c r="H5037" s="23" t="s">
        <v>730</v>
      </c>
      <c r="I5037" s="38" t="str">
        <f t="shared" si="661"/>
        <v>A</v>
      </c>
      <c r="J5037" s="38">
        <f t="shared" si="660"/>
        <v>5</v>
      </c>
      <c r="K5037" s="39" t="s">
        <v>47</v>
      </c>
      <c r="L5037" s="38" t="s">
        <v>770</v>
      </c>
      <c r="M5037" s="38" t="s">
        <v>545</v>
      </c>
      <c r="N5037" s="59" t="s">
        <v>549</v>
      </c>
      <c r="O5037" s="62" t="s">
        <v>554</v>
      </c>
      <c r="T5037" s="6"/>
    </row>
    <row r="5038" spans="2:20" x14ac:dyDescent="0.25">
      <c r="B5038" s="36" t="s">
        <v>227</v>
      </c>
      <c r="C5038" s="37" t="s">
        <v>229</v>
      </c>
      <c r="D5038" s="37" t="s">
        <v>225</v>
      </c>
      <c r="E5038" s="37" t="s">
        <v>199</v>
      </c>
      <c r="F5038" s="37" t="s">
        <v>191</v>
      </c>
      <c r="G5038" s="38" t="str">
        <f t="shared" si="659"/>
        <v>4.5.95.61.99</v>
      </c>
      <c r="H5038" s="23" t="s">
        <v>728</v>
      </c>
      <c r="I5038" s="38" t="str">
        <f t="shared" si="661"/>
        <v>A</v>
      </c>
      <c r="J5038" s="38">
        <f t="shared" si="660"/>
        <v>5</v>
      </c>
      <c r="K5038" s="39" t="s">
        <v>47</v>
      </c>
      <c r="L5038" s="38" t="s">
        <v>770</v>
      </c>
      <c r="M5038" s="38" t="s">
        <v>545</v>
      </c>
      <c r="N5038" s="59" t="s">
        <v>549</v>
      </c>
      <c r="O5038" s="62" t="s">
        <v>554</v>
      </c>
      <c r="T5038" s="6"/>
    </row>
    <row r="5039" spans="2:20" x14ac:dyDescent="0.25">
      <c r="B5039" s="30" t="s">
        <v>227</v>
      </c>
      <c r="C5039" s="31" t="s">
        <v>229</v>
      </c>
      <c r="D5039" s="31" t="s">
        <v>225</v>
      </c>
      <c r="E5039" s="31" t="s">
        <v>200</v>
      </c>
      <c r="F5039" s="31" t="s">
        <v>186</v>
      </c>
      <c r="G5039" s="32" t="str">
        <f t="shared" si="659"/>
        <v>4.5.95.62.00</v>
      </c>
      <c r="H5039" s="41" t="s">
        <v>124</v>
      </c>
      <c r="I5039" s="34" t="str">
        <f t="shared" si="661"/>
        <v>S</v>
      </c>
      <c r="J5039" s="32">
        <f t="shared" si="660"/>
        <v>4</v>
      </c>
      <c r="K5039" s="35" t="s">
        <v>46</v>
      </c>
      <c r="L5039" s="32" t="s">
        <v>770</v>
      </c>
      <c r="M5039" s="32" t="s">
        <v>545</v>
      </c>
      <c r="N5039" s="59" t="s">
        <v>549</v>
      </c>
      <c r="O5039" s="61" t="s">
        <v>554</v>
      </c>
      <c r="T5039" s="6"/>
    </row>
    <row r="5040" spans="2:20" x14ac:dyDescent="0.25">
      <c r="B5040" s="36" t="s">
        <v>227</v>
      </c>
      <c r="C5040" s="37" t="s">
        <v>229</v>
      </c>
      <c r="D5040" s="37" t="s">
        <v>225</v>
      </c>
      <c r="E5040" s="37" t="s">
        <v>200</v>
      </c>
      <c r="F5040" s="37" t="s">
        <v>173</v>
      </c>
      <c r="G5040" s="38" t="str">
        <f t="shared" si="659"/>
        <v>4.5.95.62.01</v>
      </c>
      <c r="H5040" s="23" t="s">
        <v>740</v>
      </c>
      <c r="I5040" s="38" t="str">
        <f t="shared" si="661"/>
        <v>A</v>
      </c>
      <c r="J5040" s="38">
        <f t="shared" si="660"/>
        <v>5</v>
      </c>
      <c r="K5040" s="39" t="s">
        <v>47</v>
      </c>
      <c r="L5040" s="38" t="s">
        <v>770</v>
      </c>
      <c r="M5040" s="38" t="s">
        <v>545</v>
      </c>
      <c r="N5040" s="59" t="s">
        <v>549</v>
      </c>
      <c r="O5040" s="62" t="s">
        <v>554</v>
      </c>
      <c r="T5040" s="6"/>
    </row>
    <row r="5041" spans="2:20" x14ac:dyDescent="0.25">
      <c r="B5041" s="36" t="s">
        <v>227</v>
      </c>
      <c r="C5041" s="37" t="s">
        <v>229</v>
      </c>
      <c r="D5041" s="37" t="s">
        <v>225</v>
      </c>
      <c r="E5041" s="37" t="s">
        <v>200</v>
      </c>
      <c r="F5041" s="37" t="s">
        <v>191</v>
      </c>
      <c r="G5041" s="38" t="str">
        <f t="shared" si="659"/>
        <v>4.5.95.62.99</v>
      </c>
      <c r="H5041" s="23" t="s">
        <v>741</v>
      </c>
      <c r="I5041" s="38" t="str">
        <f t="shared" si="661"/>
        <v>A</v>
      </c>
      <c r="J5041" s="38">
        <f t="shared" si="660"/>
        <v>5</v>
      </c>
      <c r="K5041" s="39" t="s">
        <v>47</v>
      </c>
      <c r="L5041" s="38" t="s">
        <v>770</v>
      </c>
      <c r="M5041" s="38" t="s">
        <v>545</v>
      </c>
      <c r="N5041" s="59" t="s">
        <v>549</v>
      </c>
      <c r="O5041" s="62" t="s">
        <v>554</v>
      </c>
      <c r="T5041" s="6"/>
    </row>
    <row r="5042" spans="2:20" x14ac:dyDescent="0.25">
      <c r="B5042" s="30" t="s">
        <v>227</v>
      </c>
      <c r="C5042" s="31" t="s">
        <v>229</v>
      </c>
      <c r="D5042" s="31" t="s">
        <v>225</v>
      </c>
      <c r="E5042" s="31" t="s">
        <v>201</v>
      </c>
      <c r="F5042" s="31" t="s">
        <v>186</v>
      </c>
      <c r="G5042" s="32" t="str">
        <f t="shared" si="659"/>
        <v>4.5.95.63.00</v>
      </c>
      <c r="H5042" s="41" t="s">
        <v>125</v>
      </c>
      <c r="I5042" s="34" t="str">
        <f t="shared" si="661"/>
        <v>S</v>
      </c>
      <c r="J5042" s="32">
        <f t="shared" si="660"/>
        <v>4</v>
      </c>
      <c r="K5042" s="35" t="s">
        <v>46</v>
      </c>
      <c r="L5042" s="32" t="s">
        <v>770</v>
      </c>
      <c r="M5042" s="32" t="s">
        <v>545</v>
      </c>
      <c r="N5042" s="59" t="s">
        <v>549</v>
      </c>
      <c r="O5042" s="61" t="s">
        <v>554</v>
      </c>
      <c r="T5042" s="6"/>
    </row>
    <row r="5043" spans="2:20" x14ac:dyDescent="0.25">
      <c r="B5043" s="36" t="s">
        <v>227</v>
      </c>
      <c r="C5043" s="37" t="s">
        <v>229</v>
      </c>
      <c r="D5043" s="37" t="s">
        <v>225</v>
      </c>
      <c r="E5043" s="37" t="s">
        <v>201</v>
      </c>
      <c r="F5043" s="37" t="s">
        <v>173</v>
      </c>
      <c r="G5043" s="38" t="str">
        <f t="shared" si="659"/>
        <v>4.5.95.63.01</v>
      </c>
      <c r="H5043" s="23" t="s">
        <v>742</v>
      </c>
      <c r="I5043" s="38" t="str">
        <f t="shared" si="661"/>
        <v>A</v>
      </c>
      <c r="J5043" s="38">
        <f t="shared" si="660"/>
        <v>5</v>
      </c>
      <c r="K5043" s="39" t="s">
        <v>47</v>
      </c>
      <c r="L5043" s="38" t="s">
        <v>770</v>
      </c>
      <c r="M5043" s="38" t="s">
        <v>545</v>
      </c>
      <c r="N5043" s="59" t="s">
        <v>549</v>
      </c>
      <c r="O5043" s="62" t="s">
        <v>554</v>
      </c>
      <c r="T5043" s="6"/>
    </row>
    <row r="5044" spans="2:20" x14ac:dyDescent="0.25">
      <c r="B5044" s="36" t="s">
        <v>227</v>
      </c>
      <c r="C5044" s="37" t="s">
        <v>229</v>
      </c>
      <c r="D5044" s="37" t="s">
        <v>225</v>
      </c>
      <c r="E5044" s="37" t="s">
        <v>201</v>
      </c>
      <c r="F5044" s="37" t="s">
        <v>191</v>
      </c>
      <c r="G5044" s="38" t="str">
        <f t="shared" si="659"/>
        <v>4.5.95.63.99</v>
      </c>
      <c r="H5044" s="23" t="s">
        <v>743</v>
      </c>
      <c r="I5044" s="38" t="str">
        <f t="shared" si="661"/>
        <v>A</v>
      </c>
      <c r="J5044" s="38">
        <f t="shared" si="660"/>
        <v>5</v>
      </c>
      <c r="K5044" s="39" t="s">
        <v>47</v>
      </c>
      <c r="L5044" s="38" t="s">
        <v>770</v>
      </c>
      <c r="M5044" s="38" t="s">
        <v>545</v>
      </c>
      <c r="N5044" s="59" t="s">
        <v>549</v>
      </c>
      <c r="O5044" s="62" t="s">
        <v>554</v>
      </c>
      <c r="T5044" s="6"/>
    </row>
    <row r="5045" spans="2:20" x14ac:dyDescent="0.25">
      <c r="B5045" s="30" t="s">
        <v>227</v>
      </c>
      <c r="C5045" s="31" t="s">
        <v>229</v>
      </c>
      <c r="D5045" s="31" t="s">
        <v>225</v>
      </c>
      <c r="E5045" s="31" t="s">
        <v>202</v>
      </c>
      <c r="F5045" s="31" t="s">
        <v>186</v>
      </c>
      <c r="G5045" s="32" t="str">
        <f t="shared" si="659"/>
        <v>4.5.95.64.00</v>
      </c>
      <c r="H5045" s="41" t="s">
        <v>126</v>
      </c>
      <c r="I5045" s="34" t="str">
        <f t="shared" si="661"/>
        <v>S</v>
      </c>
      <c r="J5045" s="32">
        <f t="shared" si="660"/>
        <v>4</v>
      </c>
      <c r="K5045" s="35" t="s">
        <v>46</v>
      </c>
      <c r="L5045" s="32" t="s">
        <v>770</v>
      </c>
      <c r="M5045" s="32" t="s">
        <v>545</v>
      </c>
      <c r="N5045" s="59" t="s">
        <v>549</v>
      </c>
      <c r="O5045" s="61" t="s">
        <v>554</v>
      </c>
      <c r="T5045" s="6"/>
    </row>
    <row r="5046" spans="2:20" ht="15" customHeight="1" x14ac:dyDescent="0.25">
      <c r="B5046" s="36" t="s">
        <v>227</v>
      </c>
      <c r="C5046" s="37" t="s">
        <v>229</v>
      </c>
      <c r="D5046" s="37" t="s">
        <v>225</v>
      </c>
      <c r="E5046" s="37" t="s">
        <v>202</v>
      </c>
      <c r="F5046" s="37" t="s">
        <v>173</v>
      </c>
      <c r="G5046" s="38" t="str">
        <f t="shared" si="659"/>
        <v>4.5.95.64.01</v>
      </c>
      <c r="H5046" s="23" t="s">
        <v>735</v>
      </c>
      <c r="I5046" s="38" t="str">
        <f t="shared" si="661"/>
        <v>A</v>
      </c>
      <c r="J5046" s="38">
        <f t="shared" si="660"/>
        <v>5</v>
      </c>
      <c r="K5046" s="39" t="s">
        <v>47</v>
      </c>
      <c r="L5046" s="38" t="s">
        <v>770</v>
      </c>
      <c r="M5046" s="38" t="s">
        <v>545</v>
      </c>
      <c r="N5046" s="59" t="s">
        <v>549</v>
      </c>
      <c r="O5046" s="62" t="s">
        <v>554</v>
      </c>
      <c r="T5046" s="6"/>
    </row>
    <row r="5047" spans="2:20" x14ac:dyDescent="0.25">
      <c r="B5047" s="36" t="s">
        <v>227</v>
      </c>
      <c r="C5047" s="37" t="s">
        <v>229</v>
      </c>
      <c r="D5047" s="37" t="s">
        <v>225</v>
      </c>
      <c r="E5047" s="37" t="s">
        <v>202</v>
      </c>
      <c r="F5047" s="37" t="s">
        <v>191</v>
      </c>
      <c r="G5047" s="38" t="str">
        <f t="shared" si="659"/>
        <v>4.5.95.64.99</v>
      </c>
      <c r="H5047" s="23" t="s">
        <v>736</v>
      </c>
      <c r="I5047" s="38" t="str">
        <f t="shared" si="661"/>
        <v>A</v>
      </c>
      <c r="J5047" s="38">
        <f t="shared" si="660"/>
        <v>5</v>
      </c>
      <c r="K5047" s="39" t="s">
        <v>47</v>
      </c>
      <c r="L5047" s="38" t="s">
        <v>770</v>
      </c>
      <c r="M5047" s="38" t="s">
        <v>545</v>
      </c>
      <c r="N5047" s="59" t="s">
        <v>549</v>
      </c>
      <c r="O5047" s="62" t="s">
        <v>554</v>
      </c>
      <c r="T5047" s="6"/>
    </row>
    <row r="5048" spans="2:20" x14ac:dyDescent="0.25">
      <c r="B5048" s="30" t="s">
        <v>227</v>
      </c>
      <c r="C5048" s="31" t="s">
        <v>229</v>
      </c>
      <c r="D5048" s="31" t="s">
        <v>225</v>
      </c>
      <c r="E5048" s="31" t="s">
        <v>203</v>
      </c>
      <c r="F5048" s="31" t="s">
        <v>186</v>
      </c>
      <c r="G5048" s="32" t="str">
        <f t="shared" si="659"/>
        <v>4.5.95.65.00</v>
      </c>
      <c r="H5048" s="41" t="s">
        <v>127</v>
      </c>
      <c r="I5048" s="34" t="str">
        <f t="shared" si="661"/>
        <v>S</v>
      </c>
      <c r="J5048" s="32">
        <f t="shared" si="660"/>
        <v>4</v>
      </c>
      <c r="K5048" s="35" t="s">
        <v>46</v>
      </c>
      <c r="L5048" s="32" t="s">
        <v>770</v>
      </c>
      <c r="M5048" s="32" t="s">
        <v>545</v>
      </c>
      <c r="N5048" s="59" t="s">
        <v>549</v>
      </c>
      <c r="O5048" s="61" t="s">
        <v>554</v>
      </c>
      <c r="T5048" s="6"/>
    </row>
    <row r="5049" spans="2:20" x14ac:dyDescent="0.25">
      <c r="B5049" s="36" t="s">
        <v>227</v>
      </c>
      <c r="C5049" s="37" t="s">
        <v>229</v>
      </c>
      <c r="D5049" s="37" t="s">
        <v>225</v>
      </c>
      <c r="E5049" s="37" t="s">
        <v>203</v>
      </c>
      <c r="F5049" s="37" t="s">
        <v>173</v>
      </c>
      <c r="G5049" s="38" t="str">
        <f t="shared" si="659"/>
        <v>4.5.95.65.01</v>
      </c>
      <c r="H5049" s="23" t="s">
        <v>731</v>
      </c>
      <c r="I5049" s="38" t="str">
        <f t="shared" si="661"/>
        <v>A</v>
      </c>
      <c r="J5049" s="38">
        <f t="shared" si="660"/>
        <v>5</v>
      </c>
      <c r="K5049" s="39" t="s">
        <v>47</v>
      </c>
      <c r="L5049" s="38" t="s">
        <v>770</v>
      </c>
      <c r="M5049" s="38" t="s">
        <v>545</v>
      </c>
      <c r="N5049" s="59" t="s">
        <v>549</v>
      </c>
      <c r="O5049" s="62" t="s">
        <v>554</v>
      </c>
      <c r="T5049" s="6"/>
    </row>
    <row r="5050" spans="2:20" x14ac:dyDescent="0.25">
      <c r="B5050" s="36" t="s">
        <v>227</v>
      </c>
      <c r="C5050" s="37" t="s">
        <v>229</v>
      </c>
      <c r="D5050" s="37" t="s">
        <v>225</v>
      </c>
      <c r="E5050" s="37" t="s">
        <v>203</v>
      </c>
      <c r="F5050" s="37" t="s">
        <v>138</v>
      </c>
      <c r="G5050" s="38" t="str">
        <f t="shared" si="659"/>
        <v>4.5.95.65.02</v>
      </c>
      <c r="H5050" s="23" t="s">
        <v>732</v>
      </c>
      <c r="I5050" s="38" t="str">
        <f t="shared" si="661"/>
        <v>A</v>
      </c>
      <c r="J5050" s="38">
        <f t="shared" si="660"/>
        <v>5</v>
      </c>
      <c r="K5050" s="28" t="s">
        <v>47</v>
      </c>
      <c r="L5050" s="38" t="s">
        <v>770</v>
      </c>
      <c r="M5050" s="38" t="s">
        <v>545</v>
      </c>
      <c r="N5050" s="59" t="s">
        <v>549</v>
      </c>
      <c r="O5050" s="62" t="s">
        <v>554</v>
      </c>
      <c r="T5050" s="6"/>
    </row>
    <row r="5051" spans="2:20" x14ac:dyDescent="0.25">
      <c r="B5051" s="36" t="s">
        <v>227</v>
      </c>
      <c r="C5051" s="37" t="s">
        <v>229</v>
      </c>
      <c r="D5051" s="37" t="s">
        <v>225</v>
      </c>
      <c r="E5051" s="37" t="s">
        <v>203</v>
      </c>
      <c r="F5051" s="37" t="s">
        <v>191</v>
      </c>
      <c r="G5051" s="38" t="str">
        <f t="shared" si="659"/>
        <v>4.5.95.65.99</v>
      </c>
      <c r="H5051" s="23" t="s">
        <v>733</v>
      </c>
      <c r="I5051" s="38" t="str">
        <f t="shared" si="661"/>
        <v>A</v>
      </c>
      <c r="J5051" s="38">
        <f t="shared" si="660"/>
        <v>5</v>
      </c>
      <c r="K5051" s="28" t="s">
        <v>47</v>
      </c>
      <c r="L5051" s="38" t="s">
        <v>770</v>
      </c>
      <c r="M5051" s="38" t="s">
        <v>545</v>
      </c>
      <c r="N5051" s="59" t="s">
        <v>549</v>
      </c>
      <c r="O5051" s="62" t="s">
        <v>554</v>
      </c>
      <c r="T5051" s="6"/>
    </row>
    <row r="5052" spans="2:20" x14ac:dyDescent="0.25">
      <c r="B5052" s="30" t="s">
        <v>227</v>
      </c>
      <c r="C5052" s="31" t="s">
        <v>229</v>
      </c>
      <c r="D5052" s="31" t="s">
        <v>225</v>
      </c>
      <c r="E5052" s="31" t="s">
        <v>204</v>
      </c>
      <c r="F5052" s="31" t="s">
        <v>186</v>
      </c>
      <c r="G5052" s="32" t="str">
        <f t="shared" si="659"/>
        <v>4.5.95.66.00</v>
      </c>
      <c r="H5052" s="41" t="s">
        <v>123</v>
      </c>
      <c r="I5052" s="34" t="str">
        <f t="shared" si="661"/>
        <v>S</v>
      </c>
      <c r="J5052" s="32">
        <f t="shared" si="660"/>
        <v>4</v>
      </c>
      <c r="K5052" s="35" t="s">
        <v>46</v>
      </c>
      <c r="L5052" s="32" t="s">
        <v>770</v>
      </c>
      <c r="M5052" s="32" t="s">
        <v>545</v>
      </c>
      <c r="N5052" s="59" t="s">
        <v>549</v>
      </c>
      <c r="O5052" s="61" t="s">
        <v>554</v>
      </c>
      <c r="T5052" s="6"/>
    </row>
    <row r="5053" spans="2:20" x14ac:dyDescent="0.25">
      <c r="B5053" s="36" t="s">
        <v>227</v>
      </c>
      <c r="C5053" s="37" t="s">
        <v>229</v>
      </c>
      <c r="D5053" s="37" t="s">
        <v>225</v>
      </c>
      <c r="E5053" s="37" t="s">
        <v>204</v>
      </c>
      <c r="F5053" s="37" t="s">
        <v>173</v>
      </c>
      <c r="G5053" s="38" t="str">
        <f t="shared" si="659"/>
        <v>4.5.95.66.01</v>
      </c>
      <c r="H5053" s="23" t="s">
        <v>737</v>
      </c>
      <c r="I5053" s="38" t="str">
        <f t="shared" si="661"/>
        <v>A</v>
      </c>
      <c r="J5053" s="38">
        <f t="shared" si="660"/>
        <v>5</v>
      </c>
      <c r="K5053" s="39" t="s">
        <v>47</v>
      </c>
      <c r="L5053" s="38" t="s">
        <v>770</v>
      </c>
      <c r="M5053" s="38" t="s">
        <v>545</v>
      </c>
      <c r="N5053" s="59" t="s">
        <v>549</v>
      </c>
      <c r="O5053" s="62" t="s">
        <v>554</v>
      </c>
      <c r="T5053" s="6"/>
    </row>
    <row r="5054" spans="2:20" x14ac:dyDescent="0.25">
      <c r="B5054" s="36" t="s">
        <v>227</v>
      </c>
      <c r="C5054" s="37" t="s">
        <v>229</v>
      </c>
      <c r="D5054" s="37" t="s">
        <v>225</v>
      </c>
      <c r="E5054" s="37" t="s">
        <v>204</v>
      </c>
      <c r="F5054" s="37" t="s">
        <v>138</v>
      </c>
      <c r="G5054" s="38" t="str">
        <f t="shared" si="659"/>
        <v>4.5.95.66.02</v>
      </c>
      <c r="H5054" s="23" t="s">
        <v>738</v>
      </c>
      <c r="I5054" s="38" t="str">
        <f t="shared" si="661"/>
        <v>A</v>
      </c>
      <c r="J5054" s="38">
        <f t="shared" si="660"/>
        <v>5</v>
      </c>
      <c r="K5054" s="28" t="s">
        <v>47</v>
      </c>
      <c r="L5054" s="38" t="s">
        <v>770</v>
      </c>
      <c r="M5054" s="38" t="s">
        <v>545</v>
      </c>
      <c r="N5054" s="59" t="s">
        <v>549</v>
      </c>
      <c r="O5054" s="62" t="s">
        <v>554</v>
      </c>
      <c r="T5054" s="6"/>
    </row>
    <row r="5055" spans="2:20" x14ac:dyDescent="0.25">
      <c r="B5055" s="36" t="s">
        <v>227</v>
      </c>
      <c r="C5055" s="37" t="s">
        <v>229</v>
      </c>
      <c r="D5055" s="37" t="s">
        <v>225</v>
      </c>
      <c r="E5055" s="37" t="s">
        <v>204</v>
      </c>
      <c r="F5055" s="37" t="s">
        <v>191</v>
      </c>
      <c r="G5055" s="38" t="str">
        <f t="shared" si="659"/>
        <v>4.5.95.66.99</v>
      </c>
      <c r="H5055" s="23" t="s">
        <v>739</v>
      </c>
      <c r="I5055" s="38" t="str">
        <f t="shared" si="661"/>
        <v>A</v>
      </c>
      <c r="J5055" s="38">
        <f t="shared" si="660"/>
        <v>5</v>
      </c>
      <c r="K5055" s="28" t="s">
        <v>47</v>
      </c>
      <c r="L5055" s="38" t="s">
        <v>770</v>
      </c>
      <c r="M5055" s="38" t="s">
        <v>545</v>
      </c>
      <c r="N5055" s="59" t="s">
        <v>549</v>
      </c>
      <c r="O5055" s="62" t="s">
        <v>554</v>
      </c>
      <c r="T5055" s="6"/>
    </row>
    <row r="5056" spans="2:20" x14ac:dyDescent="0.25">
      <c r="B5056" s="30" t="s">
        <v>227</v>
      </c>
      <c r="C5056" s="31" t="s">
        <v>229</v>
      </c>
      <c r="D5056" s="31" t="s">
        <v>225</v>
      </c>
      <c r="E5056" s="31" t="s">
        <v>205</v>
      </c>
      <c r="F5056" s="31" t="s">
        <v>186</v>
      </c>
      <c r="G5056" s="32" t="str">
        <f t="shared" si="659"/>
        <v>4.5.95.67.00</v>
      </c>
      <c r="H5056" s="41" t="s">
        <v>2</v>
      </c>
      <c r="I5056" s="34" t="str">
        <f t="shared" si="661"/>
        <v>S</v>
      </c>
      <c r="J5056" s="32">
        <f t="shared" si="660"/>
        <v>4</v>
      </c>
      <c r="K5056" s="35" t="s">
        <v>46</v>
      </c>
      <c r="L5056" s="32" t="s">
        <v>770</v>
      </c>
      <c r="M5056" s="32" t="s">
        <v>544</v>
      </c>
      <c r="N5056" s="59" t="s">
        <v>549</v>
      </c>
      <c r="O5056" s="61" t="s">
        <v>554</v>
      </c>
      <c r="T5056" s="6"/>
    </row>
    <row r="5057" spans="2:20" x14ac:dyDescent="0.25">
      <c r="B5057" s="36" t="s">
        <v>227</v>
      </c>
      <c r="C5057" s="37" t="s">
        <v>229</v>
      </c>
      <c r="D5057" s="37" t="s">
        <v>225</v>
      </c>
      <c r="E5057" s="37" t="s">
        <v>205</v>
      </c>
      <c r="F5057" s="37" t="s">
        <v>173</v>
      </c>
      <c r="G5057" s="38" t="str">
        <f t="shared" si="659"/>
        <v>4.5.95.67.01</v>
      </c>
      <c r="H5057" s="23" t="s">
        <v>563</v>
      </c>
      <c r="I5057" s="38" t="str">
        <f t="shared" si="661"/>
        <v>A</v>
      </c>
      <c r="J5057" s="38">
        <f t="shared" si="660"/>
        <v>5</v>
      </c>
      <c r="K5057" s="39" t="s">
        <v>47</v>
      </c>
      <c r="L5057" s="38" t="s">
        <v>770</v>
      </c>
      <c r="M5057" s="38" t="s">
        <v>545</v>
      </c>
      <c r="N5057" s="59" t="s">
        <v>549</v>
      </c>
      <c r="O5057" s="62" t="s">
        <v>554</v>
      </c>
      <c r="T5057" s="6"/>
    </row>
    <row r="5058" spans="2:20" x14ac:dyDescent="0.25">
      <c r="B5058" s="36" t="s">
        <v>227</v>
      </c>
      <c r="C5058" s="37" t="s">
        <v>229</v>
      </c>
      <c r="D5058" s="37" t="s">
        <v>225</v>
      </c>
      <c r="E5058" s="37" t="s">
        <v>205</v>
      </c>
      <c r="F5058" s="37" t="s">
        <v>138</v>
      </c>
      <c r="G5058" s="38" t="str">
        <f t="shared" si="659"/>
        <v>4.5.95.67.02</v>
      </c>
      <c r="H5058" s="23" t="s">
        <v>1</v>
      </c>
      <c r="I5058" s="38" t="str">
        <f t="shared" si="661"/>
        <v>A</v>
      </c>
      <c r="J5058" s="38">
        <f t="shared" si="660"/>
        <v>5</v>
      </c>
      <c r="K5058" s="28" t="s">
        <v>47</v>
      </c>
      <c r="L5058" s="38" t="s">
        <v>770</v>
      </c>
      <c r="M5058" s="38" t="s">
        <v>545</v>
      </c>
      <c r="N5058" s="59" t="s">
        <v>549</v>
      </c>
      <c r="O5058" s="62" t="s">
        <v>554</v>
      </c>
      <c r="T5058" s="6"/>
    </row>
    <row r="5059" spans="2:20" x14ac:dyDescent="0.25">
      <c r="B5059" s="36" t="s">
        <v>227</v>
      </c>
      <c r="C5059" s="37" t="s">
        <v>229</v>
      </c>
      <c r="D5059" s="37" t="s">
        <v>225</v>
      </c>
      <c r="E5059" s="37" t="s">
        <v>205</v>
      </c>
      <c r="F5059" s="37" t="s">
        <v>139</v>
      </c>
      <c r="G5059" s="38" t="str">
        <f t="shared" si="659"/>
        <v>4.5.95.67.03</v>
      </c>
      <c r="H5059" s="23" t="s">
        <v>564</v>
      </c>
      <c r="I5059" s="38" t="str">
        <f t="shared" si="661"/>
        <v>A</v>
      </c>
      <c r="J5059" s="38">
        <f t="shared" si="660"/>
        <v>5</v>
      </c>
      <c r="K5059" s="28" t="s">
        <v>47</v>
      </c>
      <c r="L5059" s="38" t="s">
        <v>770</v>
      </c>
      <c r="M5059" s="38" t="s">
        <v>545</v>
      </c>
      <c r="N5059" s="59" t="s">
        <v>549</v>
      </c>
      <c r="O5059" s="62" t="s">
        <v>554</v>
      </c>
      <c r="T5059" s="6"/>
    </row>
    <row r="5060" spans="2:20" x14ac:dyDescent="0.25">
      <c r="B5060" s="36" t="s">
        <v>227</v>
      </c>
      <c r="C5060" s="37" t="s">
        <v>229</v>
      </c>
      <c r="D5060" s="37" t="s">
        <v>225</v>
      </c>
      <c r="E5060" s="37" t="s">
        <v>205</v>
      </c>
      <c r="F5060" s="37" t="s">
        <v>191</v>
      </c>
      <c r="G5060" s="38" t="str">
        <f t="shared" si="659"/>
        <v>4.5.95.67.99</v>
      </c>
      <c r="H5060" s="23" t="s">
        <v>565</v>
      </c>
      <c r="I5060" s="38" t="str">
        <f t="shared" si="661"/>
        <v>A</v>
      </c>
      <c r="J5060" s="38">
        <f t="shared" si="660"/>
        <v>5</v>
      </c>
      <c r="K5060" s="28" t="s">
        <v>47</v>
      </c>
      <c r="L5060" s="38" t="s">
        <v>770</v>
      </c>
      <c r="M5060" s="38" t="s">
        <v>545</v>
      </c>
      <c r="N5060" s="59" t="s">
        <v>549</v>
      </c>
      <c r="O5060" s="62" t="s">
        <v>554</v>
      </c>
      <c r="T5060" s="6"/>
    </row>
    <row r="5061" spans="2:20" x14ac:dyDescent="0.25">
      <c r="B5061" s="30" t="s">
        <v>227</v>
      </c>
      <c r="C5061" s="31" t="s">
        <v>229</v>
      </c>
      <c r="D5061" s="31" t="s">
        <v>225</v>
      </c>
      <c r="E5061" s="31" t="s">
        <v>233</v>
      </c>
      <c r="F5061" s="31" t="s">
        <v>186</v>
      </c>
      <c r="G5061" s="32" t="str">
        <f t="shared" si="659"/>
        <v>4.5.95.91.00</v>
      </c>
      <c r="H5061" s="41" t="s">
        <v>56</v>
      </c>
      <c r="I5061" s="34" t="str">
        <f t="shared" si="661"/>
        <v>S</v>
      </c>
      <c r="J5061" s="32">
        <f t="shared" si="660"/>
        <v>4</v>
      </c>
      <c r="K5061" s="35" t="s">
        <v>46</v>
      </c>
      <c r="L5061" s="32" t="s">
        <v>770</v>
      </c>
      <c r="M5061" s="32" t="s">
        <v>544</v>
      </c>
      <c r="N5061" s="59" t="s">
        <v>549</v>
      </c>
      <c r="O5061" s="61" t="s">
        <v>554</v>
      </c>
      <c r="T5061" s="6"/>
    </row>
    <row r="5062" spans="2:20" x14ac:dyDescent="0.25">
      <c r="B5062" s="36" t="s">
        <v>227</v>
      </c>
      <c r="C5062" s="37" t="s">
        <v>229</v>
      </c>
      <c r="D5062" s="37" t="s">
        <v>225</v>
      </c>
      <c r="E5062" s="37" t="s">
        <v>233</v>
      </c>
      <c r="F5062" s="37" t="s">
        <v>139</v>
      </c>
      <c r="G5062" s="38" t="str">
        <f t="shared" si="659"/>
        <v>4.5.95.91.03</v>
      </c>
      <c r="H5062" s="23" t="s">
        <v>499</v>
      </c>
      <c r="I5062" s="38" t="str">
        <f t="shared" si="661"/>
        <v>A</v>
      </c>
      <c r="J5062" s="38">
        <f t="shared" si="660"/>
        <v>5</v>
      </c>
      <c r="K5062" s="39" t="s">
        <v>47</v>
      </c>
      <c r="L5062" s="38" t="s">
        <v>770</v>
      </c>
      <c r="M5062" s="38" t="s">
        <v>545</v>
      </c>
      <c r="N5062" s="59" t="s">
        <v>549</v>
      </c>
      <c r="O5062" s="62" t="s">
        <v>554</v>
      </c>
      <c r="T5062" s="6"/>
    </row>
    <row r="5063" spans="2:20" x14ac:dyDescent="0.25">
      <c r="B5063" s="36" t="s">
        <v>227</v>
      </c>
      <c r="C5063" s="37" t="s">
        <v>229</v>
      </c>
      <c r="D5063" s="37" t="s">
        <v>225</v>
      </c>
      <c r="E5063" s="37" t="s">
        <v>233</v>
      </c>
      <c r="F5063" s="37" t="s">
        <v>191</v>
      </c>
      <c r="G5063" s="38" t="str">
        <f t="shared" si="659"/>
        <v>4.5.95.91.99</v>
      </c>
      <c r="H5063" s="23" t="s">
        <v>456</v>
      </c>
      <c r="I5063" s="38" t="str">
        <f t="shared" si="661"/>
        <v>A</v>
      </c>
      <c r="J5063" s="38">
        <f t="shared" si="660"/>
        <v>5</v>
      </c>
      <c r="K5063" s="39" t="s">
        <v>47</v>
      </c>
      <c r="L5063" s="38" t="s">
        <v>770</v>
      </c>
      <c r="M5063" s="38" t="s">
        <v>545</v>
      </c>
      <c r="N5063" s="59" t="s">
        <v>549</v>
      </c>
      <c r="O5063" s="62" t="s">
        <v>554</v>
      </c>
      <c r="T5063" s="6"/>
    </row>
    <row r="5064" spans="2:20" x14ac:dyDescent="0.25">
      <c r="B5064" s="30" t="s">
        <v>227</v>
      </c>
      <c r="C5064" s="31" t="s">
        <v>229</v>
      </c>
      <c r="D5064" s="31" t="s">
        <v>225</v>
      </c>
      <c r="E5064" s="31" t="s">
        <v>185</v>
      </c>
      <c r="F5064" s="31" t="s">
        <v>186</v>
      </c>
      <c r="G5064" s="32" t="str">
        <f t="shared" si="659"/>
        <v>4.5.95.92.00</v>
      </c>
      <c r="H5064" s="41" t="s">
        <v>59</v>
      </c>
      <c r="I5064" s="34" t="str">
        <f t="shared" si="661"/>
        <v>S</v>
      </c>
      <c r="J5064" s="32">
        <f t="shared" si="660"/>
        <v>4</v>
      </c>
      <c r="K5064" s="35" t="s">
        <v>46</v>
      </c>
      <c r="L5064" s="32" t="s">
        <v>770</v>
      </c>
      <c r="M5064" s="32" t="s">
        <v>544</v>
      </c>
      <c r="N5064" s="59" t="s">
        <v>549</v>
      </c>
      <c r="O5064" s="61" t="s">
        <v>554</v>
      </c>
      <c r="T5064" s="6"/>
    </row>
    <row r="5065" spans="2:20" x14ac:dyDescent="0.25">
      <c r="B5065" s="36" t="s">
        <v>227</v>
      </c>
      <c r="C5065" s="37" t="s">
        <v>229</v>
      </c>
      <c r="D5065" s="37" t="s">
        <v>225</v>
      </c>
      <c r="E5065" s="37" t="s">
        <v>185</v>
      </c>
      <c r="F5065" s="37" t="s">
        <v>152</v>
      </c>
      <c r="G5065" s="38" t="str">
        <f t="shared" ref="G5065:G5128" si="662">B5065&amp;"."&amp;C5065&amp;"."&amp;D5065&amp;"."&amp;E5065&amp;"."&amp;F5065</f>
        <v>4.5.95.92.27</v>
      </c>
      <c r="H5065" s="23" t="s">
        <v>91</v>
      </c>
      <c r="I5065" s="38" t="str">
        <f t="shared" si="661"/>
        <v>A</v>
      </c>
      <c r="J5065" s="38">
        <f t="shared" ref="J5065:J5128" si="663">IF( (VALUE(F5065) &gt; 0), 5,IF( (VALUE(E5065) &gt; 0), 4,IF( (VALUE(D5065) &gt; 0), 3,IF( (VALUE(C5065) &gt; 0), 2,1))))</f>
        <v>5</v>
      </c>
      <c r="K5065" s="39" t="s">
        <v>47</v>
      </c>
      <c r="L5065" s="38" t="s">
        <v>770</v>
      </c>
      <c r="M5065" s="38" t="s">
        <v>545</v>
      </c>
      <c r="N5065" s="59" t="s">
        <v>549</v>
      </c>
      <c r="O5065" s="62" t="s">
        <v>554</v>
      </c>
      <c r="T5065" s="6"/>
    </row>
    <row r="5066" spans="2:20" x14ac:dyDescent="0.25">
      <c r="B5066" s="36" t="s">
        <v>227</v>
      </c>
      <c r="C5066" s="37" t="s">
        <v>229</v>
      </c>
      <c r="D5066" s="37" t="s">
        <v>225</v>
      </c>
      <c r="E5066" s="37" t="s">
        <v>185</v>
      </c>
      <c r="F5066" s="37" t="s">
        <v>199</v>
      </c>
      <c r="G5066" s="38" t="str">
        <f t="shared" si="662"/>
        <v>4.5.95.92.61</v>
      </c>
      <c r="H5066" s="23" t="s">
        <v>121</v>
      </c>
      <c r="I5066" s="38" t="str">
        <f t="shared" si="661"/>
        <v>A</v>
      </c>
      <c r="J5066" s="38">
        <f t="shared" si="663"/>
        <v>5</v>
      </c>
      <c r="K5066" s="39" t="s">
        <v>47</v>
      </c>
      <c r="L5066" s="38" t="s">
        <v>770</v>
      </c>
      <c r="M5066" s="38" t="s">
        <v>545</v>
      </c>
      <c r="N5066" s="59" t="s">
        <v>549</v>
      </c>
      <c r="O5066" s="62" t="s">
        <v>554</v>
      </c>
      <c r="T5066" s="6"/>
    </row>
    <row r="5067" spans="2:20" x14ac:dyDescent="0.25">
      <c r="B5067" s="36" t="s">
        <v>227</v>
      </c>
      <c r="C5067" s="37" t="s">
        <v>229</v>
      </c>
      <c r="D5067" s="37" t="s">
        <v>225</v>
      </c>
      <c r="E5067" s="37" t="s">
        <v>185</v>
      </c>
      <c r="F5067" s="37" t="s">
        <v>200</v>
      </c>
      <c r="G5067" s="38" t="str">
        <f t="shared" si="662"/>
        <v>4.5.95.92.62</v>
      </c>
      <c r="H5067" s="23" t="s">
        <v>124</v>
      </c>
      <c r="I5067" s="38" t="str">
        <f t="shared" si="661"/>
        <v>A</v>
      </c>
      <c r="J5067" s="38">
        <f t="shared" si="663"/>
        <v>5</v>
      </c>
      <c r="K5067" s="39" t="s">
        <v>47</v>
      </c>
      <c r="L5067" s="38" t="s">
        <v>770</v>
      </c>
      <c r="M5067" s="38" t="s">
        <v>545</v>
      </c>
      <c r="N5067" s="59" t="s">
        <v>549</v>
      </c>
      <c r="O5067" s="62" t="s">
        <v>554</v>
      </c>
      <c r="T5067" s="6"/>
    </row>
    <row r="5068" spans="2:20" x14ac:dyDescent="0.25">
      <c r="B5068" s="36" t="s">
        <v>227</v>
      </c>
      <c r="C5068" s="37" t="s">
        <v>229</v>
      </c>
      <c r="D5068" s="37" t="s">
        <v>225</v>
      </c>
      <c r="E5068" s="37" t="s">
        <v>185</v>
      </c>
      <c r="F5068" s="37" t="s">
        <v>201</v>
      </c>
      <c r="G5068" s="38" t="str">
        <f t="shared" si="662"/>
        <v>4.5.95.92.63</v>
      </c>
      <c r="H5068" s="23" t="s">
        <v>125</v>
      </c>
      <c r="I5068" s="38" t="str">
        <f t="shared" si="661"/>
        <v>A</v>
      </c>
      <c r="J5068" s="38">
        <f t="shared" si="663"/>
        <v>5</v>
      </c>
      <c r="K5068" s="39" t="s">
        <v>47</v>
      </c>
      <c r="L5068" s="38" t="s">
        <v>770</v>
      </c>
      <c r="M5068" s="38" t="s">
        <v>545</v>
      </c>
      <c r="N5068" s="59" t="s">
        <v>549</v>
      </c>
      <c r="O5068" s="62" t="s">
        <v>554</v>
      </c>
      <c r="T5068" s="6"/>
    </row>
    <row r="5069" spans="2:20" x14ac:dyDescent="0.25">
      <c r="B5069" s="36" t="s">
        <v>227</v>
      </c>
      <c r="C5069" s="37" t="s">
        <v>229</v>
      </c>
      <c r="D5069" s="37" t="s">
        <v>225</v>
      </c>
      <c r="E5069" s="37" t="s">
        <v>185</v>
      </c>
      <c r="F5069" s="37" t="s">
        <v>202</v>
      </c>
      <c r="G5069" s="38" t="str">
        <f t="shared" si="662"/>
        <v>4.5.95.92.64</v>
      </c>
      <c r="H5069" s="23" t="s">
        <v>126</v>
      </c>
      <c r="I5069" s="38" t="str">
        <f t="shared" si="661"/>
        <v>A</v>
      </c>
      <c r="J5069" s="38">
        <f t="shared" si="663"/>
        <v>5</v>
      </c>
      <c r="K5069" s="39" t="s">
        <v>47</v>
      </c>
      <c r="L5069" s="38" t="s">
        <v>770</v>
      </c>
      <c r="M5069" s="38" t="s">
        <v>545</v>
      </c>
      <c r="N5069" s="59" t="s">
        <v>549</v>
      </c>
      <c r="O5069" s="62" t="s">
        <v>554</v>
      </c>
      <c r="T5069" s="6"/>
    </row>
    <row r="5070" spans="2:20" x14ac:dyDescent="0.25">
      <c r="B5070" s="36" t="s">
        <v>227</v>
      </c>
      <c r="C5070" s="37" t="s">
        <v>229</v>
      </c>
      <c r="D5070" s="37" t="s">
        <v>225</v>
      </c>
      <c r="E5070" s="37" t="s">
        <v>185</v>
      </c>
      <c r="F5070" s="37" t="s">
        <v>203</v>
      </c>
      <c r="G5070" s="38" t="str">
        <f t="shared" si="662"/>
        <v>4.5.95.92.65</v>
      </c>
      <c r="H5070" s="23" t="s">
        <v>127</v>
      </c>
      <c r="I5070" s="38" t="str">
        <f t="shared" si="661"/>
        <v>A</v>
      </c>
      <c r="J5070" s="38">
        <f t="shared" si="663"/>
        <v>5</v>
      </c>
      <c r="K5070" s="39" t="s">
        <v>47</v>
      </c>
      <c r="L5070" s="38" t="s">
        <v>770</v>
      </c>
      <c r="M5070" s="38" t="s">
        <v>545</v>
      </c>
      <c r="N5070" s="59" t="s">
        <v>549</v>
      </c>
      <c r="O5070" s="62" t="s">
        <v>554</v>
      </c>
      <c r="T5070" s="6"/>
    </row>
    <row r="5071" spans="2:20" x14ac:dyDescent="0.25">
      <c r="B5071" s="36" t="s">
        <v>227</v>
      </c>
      <c r="C5071" s="37" t="s">
        <v>229</v>
      </c>
      <c r="D5071" s="37" t="s">
        <v>225</v>
      </c>
      <c r="E5071" s="37" t="s">
        <v>185</v>
      </c>
      <c r="F5071" s="37" t="s">
        <v>204</v>
      </c>
      <c r="G5071" s="38" t="str">
        <f t="shared" si="662"/>
        <v>4.5.95.92.66</v>
      </c>
      <c r="H5071" s="23" t="s">
        <v>123</v>
      </c>
      <c r="I5071" s="38" t="str">
        <f t="shared" si="661"/>
        <v>A</v>
      </c>
      <c r="J5071" s="38">
        <f t="shared" si="663"/>
        <v>5</v>
      </c>
      <c r="K5071" s="39" t="s">
        <v>47</v>
      </c>
      <c r="L5071" s="38" t="s">
        <v>770</v>
      </c>
      <c r="M5071" s="38" t="s">
        <v>545</v>
      </c>
      <c r="N5071" s="59" t="s">
        <v>549</v>
      </c>
      <c r="O5071" s="62" t="s">
        <v>554</v>
      </c>
      <c r="T5071" s="6"/>
    </row>
    <row r="5072" spans="2:20" x14ac:dyDescent="0.25">
      <c r="B5072" s="36" t="s">
        <v>227</v>
      </c>
      <c r="C5072" s="37" t="s">
        <v>229</v>
      </c>
      <c r="D5072" s="37" t="s">
        <v>225</v>
      </c>
      <c r="E5072" s="37" t="s">
        <v>185</v>
      </c>
      <c r="F5072" s="37" t="s">
        <v>205</v>
      </c>
      <c r="G5072" s="38" t="str">
        <f t="shared" si="662"/>
        <v>4.5.95.92.67</v>
      </c>
      <c r="H5072" s="23" t="s">
        <v>2</v>
      </c>
      <c r="I5072" s="38" t="str">
        <f t="shared" si="661"/>
        <v>A</v>
      </c>
      <c r="J5072" s="38">
        <f t="shared" si="663"/>
        <v>5</v>
      </c>
      <c r="K5072" s="39" t="s">
        <v>47</v>
      </c>
      <c r="L5072" s="38" t="s">
        <v>770</v>
      </c>
      <c r="M5072" s="38" t="s">
        <v>545</v>
      </c>
      <c r="N5072" s="59" t="s">
        <v>549</v>
      </c>
      <c r="O5072" s="62" t="s">
        <v>554</v>
      </c>
      <c r="T5072" s="6"/>
    </row>
    <row r="5073" spans="2:26" x14ac:dyDescent="0.25">
      <c r="B5073" s="36" t="s">
        <v>227</v>
      </c>
      <c r="C5073" s="37" t="s">
        <v>229</v>
      </c>
      <c r="D5073" s="37" t="s">
        <v>225</v>
      </c>
      <c r="E5073" s="37" t="s">
        <v>185</v>
      </c>
      <c r="F5073" s="37" t="s">
        <v>233</v>
      </c>
      <c r="G5073" s="38" t="str">
        <f t="shared" si="662"/>
        <v>4.5.95.92.91</v>
      </c>
      <c r="H5073" s="23" t="s">
        <v>56</v>
      </c>
      <c r="I5073" s="38" t="str">
        <f t="shared" si="661"/>
        <v>A</v>
      </c>
      <c r="J5073" s="38">
        <f t="shared" si="663"/>
        <v>5</v>
      </c>
      <c r="K5073" s="39" t="s">
        <v>47</v>
      </c>
      <c r="L5073" s="38" t="s">
        <v>770</v>
      </c>
      <c r="M5073" s="38" t="s">
        <v>545</v>
      </c>
      <c r="N5073" s="59" t="s">
        <v>549</v>
      </c>
      <c r="O5073" s="62" t="s">
        <v>554</v>
      </c>
      <c r="T5073" s="6"/>
    </row>
    <row r="5074" spans="2:26" x14ac:dyDescent="0.25">
      <c r="B5074" s="36" t="s">
        <v>227</v>
      </c>
      <c r="C5074" s="37" t="s">
        <v>229</v>
      </c>
      <c r="D5074" s="37" t="s">
        <v>225</v>
      </c>
      <c r="E5074" s="37" t="s">
        <v>185</v>
      </c>
      <c r="F5074" s="37" t="s">
        <v>191</v>
      </c>
      <c r="G5074" s="38" t="str">
        <f t="shared" si="662"/>
        <v>4.5.95.92.99</v>
      </c>
      <c r="H5074" s="23" t="s">
        <v>62</v>
      </c>
      <c r="I5074" s="38" t="str">
        <f t="shared" si="661"/>
        <v>A</v>
      </c>
      <c r="J5074" s="38">
        <f t="shared" si="663"/>
        <v>5</v>
      </c>
      <c r="K5074" s="39" t="s">
        <v>47</v>
      </c>
      <c r="L5074" s="38" t="s">
        <v>770</v>
      </c>
      <c r="M5074" s="38" t="s">
        <v>545</v>
      </c>
      <c r="N5074" s="59" t="s">
        <v>549</v>
      </c>
      <c r="O5074" s="62" t="s">
        <v>554</v>
      </c>
      <c r="T5074" s="6"/>
    </row>
    <row r="5075" spans="2:26" x14ac:dyDescent="0.25">
      <c r="B5075" s="30" t="s">
        <v>227</v>
      </c>
      <c r="C5075" s="31" t="s">
        <v>229</v>
      </c>
      <c r="D5075" s="31" t="s">
        <v>225</v>
      </c>
      <c r="E5075" s="31" t="s">
        <v>223</v>
      </c>
      <c r="F5075" s="31" t="s">
        <v>186</v>
      </c>
      <c r="G5075" s="32" t="str">
        <f t="shared" si="662"/>
        <v>4.5.95.93.00</v>
      </c>
      <c r="H5075" s="41" t="s">
        <v>9</v>
      </c>
      <c r="I5075" s="34" t="str">
        <f t="shared" si="661"/>
        <v>S</v>
      </c>
      <c r="J5075" s="32">
        <f t="shared" si="663"/>
        <v>4</v>
      </c>
      <c r="K5075" s="35" t="s">
        <v>46</v>
      </c>
      <c r="L5075" s="32" t="s">
        <v>770</v>
      </c>
      <c r="M5075" s="32" t="s">
        <v>544</v>
      </c>
      <c r="N5075" s="59" t="s">
        <v>549</v>
      </c>
      <c r="O5075" s="61" t="s">
        <v>554</v>
      </c>
      <c r="T5075" s="6"/>
    </row>
    <row r="5076" spans="2:26" x14ac:dyDescent="0.25">
      <c r="B5076" s="36" t="s">
        <v>227</v>
      </c>
      <c r="C5076" s="37" t="s">
        <v>229</v>
      </c>
      <c r="D5076" s="37" t="s">
        <v>225</v>
      </c>
      <c r="E5076" s="37" t="s">
        <v>223</v>
      </c>
      <c r="F5076" s="37" t="s">
        <v>173</v>
      </c>
      <c r="G5076" s="38" t="str">
        <f t="shared" si="662"/>
        <v>4.5.95.93.01</v>
      </c>
      <c r="H5076" s="23" t="s">
        <v>505</v>
      </c>
      <c r="I5076" s="38" t="str">
        <f t="shared" si="661"/>
        <v>A</v>
      </c>
      <c r="J5076" s="38">
        <f t="shared" si="663"/>
        <v>5</v>
      </c>
      <c r="K5076" s="39" t="s">
        <v>47</v>
      </c>
      <c r="L5076" s="38" t="s">
        <v>770</v>
      </c>
      <c r="M5076" s="38" t="s">
        <v>545</v>
      </c>
      <c r="N5076" s="59" t="s">
        <v>549</v>
      </c>
      <c r="O5076" s="62" t="s">
        <v>554</v>
      </c>
      <c r="T5076" s="6"/>
    </row>
    <row r="5077" spans="2:26" x14ac:dyDescent="0.25">
      <c r="B5077" s="36" t="s">
        <v>227</v>
      </c>
      <c r="C5077" s="37" t="s">
        <v>229</v>
      </c>
      <c r="D5077" s="37" t="s">
        <v>225</v>
      </c>
      <c r="E5077" s="37" t="s">
        <v>223</v>
      </c>
      <c r="F5077" s="37" t="s">
        <v>138</v>
      </c>
      <c r="G5077" s="38" t="str">
        <f t="shared" si="662"/>
        <v>4.5.95.93.02</v>
      </c>
      <c r="H5077" s="23" t="s">
        <v>506</v>
      </c>
      <c r="I5077" s="38" t="str">
        <f t="shared" si="661"/>
        <v>A</v>
      </c>
      <c r="J5077" s="38">
        <f t="shared" si="663"/>
        <v>5</v>
      </c>
      <c r="K5077" s="39" t="s">
        <v>47</v>
      </c>
      <c r="L5077" s="38" t="s">
        <v>770</v>
      </c>
      <c r="M5077" s="38" t="s">
        <v>545</v>
      </c>
      <c r="N5077" s="59" t="s">
        <v>549</v>
      </c>
      <c r="O5077" s="62" t="s">
        <v>554</v>
      </c>
      <c r="T5077" s="6"/>
    </row>
    <row r="5078" spans="2:26" x14ac:dyDescent="0.25">
      <c r="B5078" s="36" t="s">
        <v>227</v>
      </c>
      <c r="C5078" s="37" t="s">
        <v>229</v>
      </c>
      <c r="D5078" s="37" t="s">
        <v>225</v>
      </c>
      <c r="E5078" s="37" t="s">
        <v>223</v>
      </c>
      <c r="F5078" s="37" t="s">
        <v>191</v>
      </c>
      <c r="G5078" s="38" t="str">
        <f t="shared" si="662"/>
        <v>4.5.95.93.99</v>
      </c>
      <c r="H5078" s="23" t="s">
        <v>509</v>
      </c>
      <c r="I5078" s="38" t="str">
        <f t="shared" si="661"/>
        <v>A</v>
      </c>
      <c r="J5078" s="38">
        <f t="shared" si="663"/>
        <v>5</v>
      </c>
      <c r="K5078" s="39" t="s">
        <v>47</v>
      </c>
      <c r="L5078" s="38" t="s">
        <v>770</v>
      </c>
      <c r="M5078" s="38" t="s">
        <v>545</v>
      </c>
      <c r="N5078" s="59" t="s">
        <v>549</v>
      </c>
      <c r="O5078" s="62" t="s">
        <v>554</v>
      </c>
      <c r="T5078" s="6"/>
    </row>
    <row r="5079" spans="2:26" ht="30" x14ac:dyDescent="0.25">
      <c r="B5079" s="30" t="s">
        <v>227</v>
      </c>
      <c r="C5079" s="31" t="s">
        <v>229</v>
      </c>
      <c r="D5079" s="31" t="s">
        <v>226</v>
      </c>
      <c r="E5079" s="31" t="s">
        <v>186</v>
      </c>
      <c r="F5079" s="31" t="s">
        <v>186</v>
      </c>
      <c r="G5079" s="32" t="str">
        <f t="shared" si="662"/>
        <v>4.5.96.00.00</v>
      </c>
      <c r="H5079" s="41" t="s">
        <v>662</v>
      </c>
      <c r="I5079" s="32" t="str">
        <f t="shared" si="661"/>
        <v>S</v>
      </c>
      <c r="J5079" s="32">
        <f t="shared" si="663"/>
        <v>3</v>
      </c>
      <c r="K5079" s="35" t="s">
        <v>43</v>
      </c>
      <c r="L5079" s="38" t="s">
        <v>770</v>
      </c>
      <c r="M5079" s="32" t="s">
        <v>544</v>
      </c>
      <c r="N5079" s="59" t="s">
        <v>549</v>
      </c>
      <c r="O5079" s="61" t="s">
        <v>554</v>
      </c>
      <c r="Q5079" s="2" t="str">
        <f>B5023&amp;"."&amp;C5023&amp;"."&amp;D5023&amp;"."&amp;E5023&amp;"."&amp;F5023</f>
        <v>4.5.95.00.00</v>
      </c>
      <c r="R5079" s="2" t="str">
        <f>SUBSTITUTE(Q5079,".","")</f>
        <v>45950000</v>
      </c>
      <c r="S5079" s="2" t="b">
        <f>R5079=T5079</f>
        <v>1</v>
      </c>
      <c r="T5079" s="6" t="str">
        <f>TRIM(SUBSTITUTE(TEXT(G5023,"00000000"),".",""))</f>
        <v>45950000</v>
      </c>
      <c r="V5079" s="9" t="str">
        <f>IF(IFERROR(SEARCH("Último",K5023),0)&gt;0,"A","S")</f>
        <v>S</v>
      </c>
      <c r="W5079" s="2" t="b">
        <f>V5079=I5023</f>
        <v>1</v>
      </c>
      <c r="Y5079" s="2" t="str">
        <f>G5023&amp;" - "&amp;H5023</f>
        <v>4.5.95.00.00 - APLICAÇÃO DIRETA À CONTA DE RECURSOS DE QUE TRATAM OS §§ 1º E 2º DO ART. 24 DA LEI COMPLEMENTAR Nº 141, DE 2012  - RESTOS A PAGAR CANCELADOS OU PRESCRITOS</v>
      </c>
      <c r="Z5079" s="2" t="s">
        <v>549</v>
      </c>
    </row>
    <row r="5080" spans="2:26" x14ac:dyDescent="0.25">
      <c r="B5080" s="30" t="s">
        <v>227</v>
      </c>
      <c r="C5080" s="31" t="s">
        <v>229</v>
      </c>
      <c r="D5080" s="31" t="s">
        <v>226</v>
      </c>
      <c r="E5080" s="31" t="s">
        <v>152</v>
      </c>
      <c r="F5080" s="31" t="s">
        <v>186</v>
      </c>
      <c r="G5080" s="32" t="str">
        <f t="shared" si="662"/>
        <v>4.5.96.27.00</v>
      </c>
      <c r="H5080" s="41" t="s">
        <v>91</v>
      </c>
      <c r="I5080" s="34" t="str">
        <f t="shared" ref="I5080:I5143" si="664">IF(J5080&lt;J5081,"S","A")</f>
        <v>S</v>
      </c>
      <c r="J5080" s="32">
        <f t="shared" si="663"/>
        <v>4</v>
      </c>
      <c r="K5080" s="35" t="s">
        <v>46</v>
      </c>
      <c r="L5080" s="32" t="s">
        <v>770</v>
      </c>
      <c r="M5080" s="32" t="s">
        <v>545</v>
      </c>
      <c r="N5080" s="59" t="s">
        <v>549</v>
      </c>
      <c r="O5080" s="61" t="s">
        <v>554</v>
      </c>
      <c r="T5080" s="6"/>
    </row>
    <row r="5081" spans="2:26" x14ac:dyDescent="0.25">
      <c r="B5081" s="36" t="s">
        <v>227</v>
      </c>
      <c r="C5081" s="37" t="s">
        <v>229</v>
      </c>
      <c r="D5081" s="37" t="s">
        <v>226</v>
      </c>
      <c r="E5081" s="37" t="s">
        <v>152</v>
      </c>
      <c r="F5081" s="37" t="s">
        <v>173</v>
      </c>
      <c r="G5081" s="38" t="str">
        <f t="shared" si="662"/>
        <v>4.5.96.27.01</v>
      </c>
      <c r="H5081" s="23" t="s">
        <v>635</v>
      </c>
      <c r="I5081" s="38" t="str">
        <f t="shared" si="664"/>
        <v>A</v>
      </c>
      <c r="J5081" s="38">
        <f t="shared" si="663"/>
        <v>5</v>
      </c>
      <c r="K5081" s="39" t="s">
        <v>47</v>
      </c>
      <c r="L5081" s="38" t="s">
        <v>770</v>
      </c>
      <c r="M5081" s="38" t="s">
        <v>545</v>
      </c>
      <c r="N5081" s="59" t="s">
        <v>549</v>
      </c>
      <c r="O5081" s="62" t="s">
        <v>554</v>
      </c>
      <c r="T5081" s="6"/>
    </row>
    <row r="5082" spans="2:26" x14ac:dyDescent="0.25">
      <c r="B5082" s="36" t="s">
        <v>227</v>
      </c>
      <c r="C5082" s="37" t="s">
        <v>229</v>
      </c>
      <c r="D5082" s="37" t="s">
        <v>226</v>
      </c>
      <c r="E5082" s="37" t="s">
        <v>152</v>
      </c>
      <c r="F5082" s="37" t="s">
        <v>138</v>
      </c>
      <c r="G5082" s="38" t="str">
        <f t="shared" si="662"/>
        <v>4.5.96.27.02</v>
      </c>
      <c r="H5082" s="23" t="s">
        <v>636</v>
      </c>
      <c r="I5082" s="38" t="str">
        <f t="shared" si="664"/>
        <v>A</v>
      </c>
      <c r="J5082" s="38">
        <f t="shared" si="663"/>
        <v>5</v>
      </c>
      <c r="K5082" s="39" t="s">
        <v>47</v>
      </c>
      <c r="L5082" s="38" t="s">
        <v>770</v>
      </c>
      <c r="M5082" s="38" t="s">
        <v>545</v>
      </c>
      <c r="N5082" s="59" t="s">
        <v>549</v>
      </c>
      <c r="O5082" s="62" t="s">
        <v>554</v>
      </c>
      <c r="T5082" s="6"/>
    </row>
    <row r="5083" spans="2:26" x14ac:dyDescent="0.25">
      <c r="B5083" s="36" t="s">
        <v>227</v>
      </c>
      <c r="C5083" s="37" t="s">
        <v>229</v>
      </c>
      <c r="D5083" s="37" t="s">
        <v>226</v>
      </c>
      <c r="E5083" s="37" t="s">
        <v>152</v>
      </c>
      <c r="F5083" s="37" t="s">
        <v>139</v>
      </c>
      <c r="G5083" s="38" t="str">
        <f t="shared" si="662"/>
        <v>4.5.96.27.03</v>
      </c>
      <c r="H5083" s="23" t="s">
        <v>637</v>
      </c>
      <c r="I5083" s="38" t="str">
        <f t="shared" si="664"/>
        <v>A</v>
      </c>
      <c r="J5083" s="38">
        <f t="shared" si="663"/>
        <v>5</v>
      </c>
      <c r="K5083" s="39" t="s">
        <v>47</v>
      </c>
      <c r="L5083" s="38" t="s">
        <v>770</v>
      </c>
      <c r="M5083" s="38" t="s">
        <v>545</v>
      </c>
      <c r="N5083" s="59" t="s">
        <v>549</v>
      </c>
      <c r="O5083" s="62" t="s">
        <v>554</v>
      </c>
      <c r="T5083" s="6"/>
    </row>
    <row r="5084" spans="2:26" x14ac:dyDescent="0.25">
      <c r="B5084" s="36" t="s">
        <v>227</v>
      </c>
      <c r="C5084" s="37" t="s">
        <v>229</v>
      </c>
      <c r="D5084" s="37" t="s">
        <v>226</v>
      </c>
      <c r="E5084" s="37" t="s">
        <v>152</v>
      </c>
      <c r="F5084" s="37" t="s">
        <v>191</v>
      </c>
      <c r="G5084" s="38" t="str">
        <f t="shared" si="662"/>
        <v>4.5.96.27.99</v>
      </c>
      <c r="H5084" s="23" t="s">
        <v>638</v>
      </c>
      <c r="I5084" s="38" t="str">
        <f t="shared" si="664"/>
        <v>A</v>
      </c>
      <c r="J5084" s="38">
        <f t="shared" si="663"/>
        <v>5</v>
      </c>
      <c r="K5084" s="39" t="s">
        <v>47</v>
      </c>
      <c r="L5084" s="38" t="s">
        <v>770</v>
      </c>
      <c r="M5084" s="38" t="s">
        <v>545</v>
      </c>
      <c r="N5084" s="59" t="s">
        <v>549</v>
      </c>
      <c r="O5084" s="62" t="s">
        <v>554</v>
      </c>
      <c r="T5084" s="6"/>
    </row>
    <row r="5085" spans="2:26" x14ac:dyDescent="0.25">
      <c r="B5085" s="30" t="s">
        <v>227</v>
      </c>
      <c r="C5085" s="31" t="s">
        <v>229</v>
      </c>
      <c r="D5085" s="31" t="s">
        <v>226</v>
      </c>
      <c r="E5085" s="31" t="s">
        <v>199</v>
      </c>
      <c r="F5085" s="31" t="s">
        <v>186</v>
      </c>
      <c r="G5085" s="32" t="str">
        <f t="shared" si="662"/>
        <v>4.5.96.61.00</v>
      </c>
      <c r="H5085" s="41" t="s">
        <v>121</v>
      </c>
      <c r="I5085" s="34" t="str">
        <f t="shared" si="664"/>
        <v>S</v>
      </c>
      <c r="J5085" s="32">
        <f t="shared" si="663"/>
        <v>4</v>
      </c>
      <c r="K5085" s="35" t="s">
        <v>46</v>
      </c>
      <c r="L5085" s="32" t="s">
        <v>770</v>
      </c>
      <c r="M5085" s="32" t="s">
        <v>544</v>
      </c>
      <c r="N5085" s="59" t="s">
        <v>549</v>
      </c>
      <c r="O5085" s="61" t="s">
        <v>554</v>
      </c>
      <c r="T5085" s="6"/>
    </row>
    <row r="5086" spans="2:26" x14ac:dyDescent="0.25">
      <c r="B5086" s="36" t="s">
        <v>227</v>
      </c>
      <c r="C5086" s="37" t="s">
        <v>229</v>
      </c>
      <c r="D5086" s="37" t="s">
        <v>226</v>
      </c>
      <c r="E5086" s="37" t="s">
        <v>199</v>
      </c>
      <c r="F5086" s="37" t="s">
        <v>173</v>
      </c>
      <c r="G5086" s="38" t="str">
        <f t="shared" si="662"/>
        <v>4.5.96.61.01</v>
      </c>
      <c r="H5086" s="23" t="s">
        <v>723</v>
      </c>
      <c r="I5086" s="38" t="str">
        <f t="shared" si="664"/>
        <v>A</v>
      </c>
      <c r="J5086" s="38">
        <f t="shared" si="663"/>
        <v>5</v>
      </c>
      <c r="K5086" s="39" t="s">
        <v>47</v>
      </c>
      <c r="L5086" s="38" t="s">
        <v>770</v>
      </c>
      <c r="M5086" s="38" t="s">
        <v>545</v>
      </c>
      <c r="N5086" s="59" t="s">
        <v>549</v>
      </c>
      <c r="O5086" s="62" t="s">
        <v>554</v>
      </c>
      <c r="T5086" s="6"/>
    </row>
    <row r="5087" spans="2:26" x14ac:dyDescent="0.25">
      <c r="B5087" s="36" t="s">
        <v>227</v>
      </c>
      <c r="C5087" s="37" t="s">
        <v>229</v>
      </c>
      <c r="D5087" s="37" t="s">
        <v>226</v>
      </c>
      <c r="E5087" s="37" t="s">
        <v>199</v>
      </c>
      <c r="F5087" s="37" t="s">
        <v>138</v>
      </c>
      <c r="G5087" s="38" t="str">
        <f t="shared" si="662"/>
        <v>4.5.96.61.02</v>
      </c>
      <c r="H5087" s="23" t="s">
        <v>729</v>
      </c>
      <c r="I5087" s="38" t="str">
        <f t="shared" si="664"/>
        <v>A</v>
      </c>
      <c r="J5087" s="38">
        <f t="shared" si="663"/>
        <v>5</v>
      </c>
      <c r="K5087" s="39" t="s">
        <v>47</v>
      </c>
      <c r="L5087" s="38" t="s">
        <v>770</v>
      </c>
      <c r="M5087" s="38" t="s">
        <v>545</v>
      </c>
      <c r="N5087" s="59" t="s">
        <v>549</v>
      </c>
      <c r="O5087" s="62" t="s">
        <v>554</v>
      </c>
      <c r="T5087" s="6"/>
    </row>
    <row r="5088" spans="2:26" x14ac:dyDescent="0.25">
      <c r="B5088" s="36" t="s">
        <v>227</v>
      </c>
      <c r="C5088" s="37" t="s">
        <v>229</v>
      </c>
      <c r="D5088" s="37" t="s">
        <v>226</v>
      </c>
      <c r="E5088" s="37" t="s">
        <v>199</v>
      </c>
      <c r="F5088" s="37" t="s">
        <v>139</v>
      </c>
      <c r="G5088" s="38" t="str">
        <f t="shared" si="662"/>
        <v>4.5.96.61.03</v>
      </c>
      <c r="H5088" s="23" t="s">
        <v>724</v>
      </c>
      <c r="I5088" s="38" t="str">
        <f t="shared" si="664"/>
        <v>A</v>
      </c>
      <c r="J5088" s="38">
        <f t="shared" si="663"/>
        <v>5</v>
      </c>
      <c r="K5088" s="39" t="s">
        <v>47</v>
      </c>
      <c r="L5088" s="38" t="s">
        <v>770</v>
      </c>
      <c r="M5088" s="38" t="s">
        <v>545</v>
      </c>
      <c r="N5088" s="59" t="s">
        <v>549</v>
      </c>
      <c r="O5088" s="62" t="s">
        <v>554</v>
      </c>
      <c r="T5088" s="6"/>
    </row>
    <row r="5089" spans="2:20" x14ac:dyDescent="0.25">
      <c r="B5089" s="36" t="s">
        <v>227</v>
      </c>
      <c r="C5089" s="37" t="s">
        <v>229</v>
      </c>
      <c r="D5089" s="37" t="s">
        <v>226</v>
      </c>
      <c r="E5089" s="37" t="s">
        <v>199</v>
      </c>
      <c r="F5089" s="37" t="s">
        <v>140</v>
      </c>
      <c r="G5089" s="38" t="str">
        <f t="shared" si="662"/>
        <v>4.5.96.61.04</v>
      </c>
      <c r="H5089" s="23" t="s">
        <v>799</v>
      </c>
      <c r="I5089" s="38" t="str">
        <f t="shared" si="664"/>
        <v>A</v>
      </c>
      <c r="J5089" s="38">
        <f t="shared" si="663"/>
        <v>5</v>
      </c>
      <c r="K5089" s="39" t="s">
        <v>47</v>
      </c>
      <c r="L5089" s="38" t="s">
        <v>770</v>
      </c>
      <c r="M5089" s="38" t="s">
        <v>545</v>
      </c>
      <c r="N5089" s="59" t="s">
        <v>549</v>
      </c>
      <c r="O5089" s="62" t="s">
        <v>554</v>
      </c>
      <c r="T5089" s="6"/>
    </row>
    <row r="5090" spans="2:20" x14ac:dyDescent="0.25">
      <c r="B5090" s="36" t="s">
        <v>227</v>
      </c>
      <c r="C5090" s="37" t="s">
        <v>229</v>
      </c>
      <c r="D5090" s="37" t="s">
        <v>226</v>
      </c>
      <c r="E5090" s="37" t="s">
        <v>199</v>
      </c>
      <c r="F5090" s="37" t="s">
        <v>142</v>
      </c>
      <c r="G5090" s="38" t="str">
        <f t="shared" si="662"/>
        <v>4.5.96.61.06</v>
      </c>
      <c r="H5090" s="23" t="s">
        <v>725</v>
      </c>
      <c r="I5090" s="38" t="str">
        <f t="shared" si="664"/>
        <v>A</v>
      </c>
      <c r="J5090" s="38">
        <f t="shared" si="663"/>
        <v>5</v>
      </c>
      <c r="K5090" s="39" t="s">
        <v>47</v>
      </c>
      <c r="L5090" s="38" t="s">
        <v>770</v>
      </c>
      <c r="M5090" s="38" t="s">
        <v>545</v>
      </c>
      <c r="N5090" s="59" t="s">
        <v>549</v>
      </c>
      <c r="O5090" s="62" t="s">
        <v>554</v>
      </c>
      <c r="T5090" s="6"/>
    </row>
    <row r="5091" spans="2:20" x14ac:dyDescent="0.25">
      <c r="B5091" s="36" t="s">
        <v>227</v>
      </c>
      <c r="C5091" s="37" t="s">
        <v>229</v>
      </c>
      <c r="D5091" s="37" t="s">
        <v>226</v>
      </c>
      <c r="E5091" s="37" t="s">
        <v>199</v>
      </c>
      <c r="F5091" s="37" t="s">
        <v>143</v>
      </c>
      <c r="G5091" s="38" t="str">
        <f t="shared" si="662"/>
        <v>4.5.96.61.07</v>
      </c>
      <c r="H5091" s="23" t="s">
        <v>726</v>
      </c>
      <c r="I5091" s="38" t="str">
        <f t="shared" si="664"/>
        <v>A</v>
      </c>
      <c r="J5091" s="38">
        <f t="shared" si="663"/>
        <v>5</v>
      </c>
      <c r="K5091" s="39" t="s">
        <v>47</v>
      </c>
      <c r="L5091" s="38" t="s">
        <v>770</v>
      </c>
      <c r="M5091" s="38" t="s">
        <v>545</v>
      </c>
      <c r="N5091" s="59" t="s">
        <v>549</v>
      </c>
      <c r="O5091" s="62" t="s">
        <v>554</v>
      </c>
      <c r="T5091" s="6"/>
    </row>
    <row r="5092" spans="2:20" x14ac:dyDescent="0.25">
      <c r="B5092" s="36" t="s">
        <v>227</v>
      </c>
      <c r="C5092" s="37" t="s">
        <v>229</v>
      </c>
      <c r="D5092" s="37" t="s">
        <v>226</v>
      </c>
      <c r="E5092" s="37" t="s">
        <v>199</v>
      </c>
      <c r="F5092" s="37" t="s">
        <v>144</v>
      </c>
      <c r="G5092" s="38" t="str">
        <f t="shared" si="662"/>
        <v>4.5.96.61.08</v>
      </c>
      <c r="H5092" s="23" t="s">
        <v>727</v>
      </c>
      <c r="I5092" s="38" t="str">
        <f t="shared" si="664"/>
        <v>A</v>
      </c>
      <c r="J5092" s="38">
        <f t="shared" si="663"/>
        <v>5</v>
      </c>
      <c r="K5092" s="39" t="s">
        <v>47</v>
      </c>
      <c r="L5092" s="38" t="s">
        <v>770</v>
      </c>
      <c r="M5092" s="38" t="s">
        <v>545</v>
      </c>
      <c r="N5092" s="59" t="s">
        <v>549</v>
      </c>
      <c r="O5092" s="62" t="s">
        <v>554</v>
      </c>
      <c r="T5092" s="6"/>
    </row>
    <row r="5093" spans="2:20" x14ac:dyDescent="0.25">
      <c r="B5093" s="36" t="s">
        <v>227</v>
      </c>
      <c r="C5093" s="37" t="s">
        <v>229</v>
      </c>
      <c r="D5093" s="37" t="s">
        <v>226</v>
      </c>
      <c r="E5093" s="37" t="s">
        <v>199</v>
      </c>
      <c r="F5093" s="37" t="s">
        <v>185</v>
      </c>
      <c r="G5093" s="38" t="str">
        <f t="shared" si="662"/>
        <v>4.5.96.61.92</v>
      </c>
      <c r="H5093" s="23" t="s">
        <v>730</v>
      </c>
      <c r="I5093" s="38" t="str">
        <f t="shared" si="664"/>
        <v>A</v>
      </c>
      <c r="J5093" s="38">
        <f t="shared" si="663"/>
        <v>5</v>
      </c>
      <c r="K5093" s="39" t="s">
        <v>47</v>
      </c>
      <c r="L5093" s="38" t="s">
        <v>770</v>
      </c>
      <c r="M5093" s="38" t="s">
        <v>545</v>
      </c>
      <c r="N5093" s="59" t="s">
        <v>549</v>
      </c>
      <c r="O5093" s="62" t="s">
        <v>554</v>
      </c>
      <c r="T5093" s="6"/>
    </row>
    <row r="5094" spans="2:20" x14ac:dyDescent="0.25">
      <c r="B5094" s="36" t="s">
        <v>227</v>
      </c>
      <c r="C5094" s="37" t="s">
        <v>229</v>
      </c>
      <c r="D5094" s="37" t="s">
        <v>226</v>
      </c>
      <c r="E5094" s="37" t="s">
        <v>199</v>
      </c>
      <c r="F5094" s="37" t="s">
        <v>191</v>
      </c>
      <c r="G5094" s="38" t="str">
        <f t="shared" si="662"/>
        <v>4.5.96.61.99</v>
      </c>
      <c r="H5094" s="23" t="s">
        <v>728</v>
      </c>
      <c r="I5094" s="38" t="str">
        <f t="shared" si="664"/>
        <v>A</v>
      </c>
      <c r="J5094" s="38">
        <f t="shared" si="663"/>
        <v>5</v>
      </c>
      <c r="K5094" s="39" t="s">
        <v>47</v>
      </c>
      <c r="L5094" s="38" t="s">
        <v>770</v>
      </c>
      <c r="M5094" s="38" t="s">
        <v>545</v>
      </c>
      <c r="N5094" s="59" t="s">
        <v>549</v>
      </c>
      <c r="O5094" s="62" t="s">
        <v>554</v>
      </c>
      <c r="T5094" s="6"/>
    </row>
    <row r="5095" spans="2:20" x14ac:dyDescent="0.25">
      <c r="B5095" s="30" t="s">
        <v>227</v>
      </c>
      <c r="C5095" s="31" t="s">
        <v>229</v>
      </c>
      <c r="D5095" s="31" t="s">
        <v>226</v>
      </c>
      <c r="E5095" s="31" t="s">
        <v>200</v>
      </c>
      <c r="F5095" s="31" t="s">
        <v>186</v>
      </c>
      <c r="G5095" s="32" t="str">
        <f t="shared" si="662"/>
        <v>4.5.96.62.00</v>
      </c>
      <c r="H5095" s="41" t="s">
        <v>124</v>
      </c>
      <c r="I5095" s="34" t="str">
        <f t="shared" si="664"/>
        <v>S</v>
      </c>
      <c r="J5095" s="32">
        <f t="shared" si="663"/>
        <v>4</v>
      </c>
      <c r="K5095" s="35" t="s">
        <v>46</v>
      </c>
      <c r="L5095" s="32" t="s">
        <v>770</v>
      </c>
      <c r="M5095" s="32" t="s">
        <v>545</v>
      </c>
      <c r="N5095" s="59" t="s">
        <v>549</v>
      </c>
      <c r="O5095" s="61" t="s">
        <v>554</v>
      </c>
      <c r="T5095" s="6"/>
    </row>
    <row r="5096" spans="2:20" x14ac:dyDescent="0.25">
      <c r="B5096" s="36" t="s">
        <v>227</v>
      </c>
      <c r="C5096" s="37" t="s">
        <v>229</v>
      </c>
      <c r="D5096" s="37" t="s">
        <v>226</v>
      </c>
      <c r="E5096" s="37" t="s">
        <v>200</v>
      </c>
      <c r="F5096" s="37" t="s">
        <v>173</v>
      </c>
      <c r="G5096" s="38" t="str">
        <f t="shared" si="662"/>
        <v>4.5.96.62.01</v>
      </c>
      <c r="H5096" s="23" t="s">
        <v>740</v>
      </c>
      <c r="I5096" s="38" t="str">
        <f t="shared" si="664"/>
        <v>A</v>
      </c>
      <c r="J5096" s="38">
        <f t="shared" si="663"/>
        <v>5</v>
      </c>
      <c r="K5096" s="39" t="s">
        <v>47</v>
      </c>
      <c r="L5096" s="38" t="s">
        <v>770</v>
      </c>
      <c r="M5096" s="38" t="s">
        <v>545</v>
      </c>
      <c r="N5096" s="59" t="s">
        <v>549</v>
      </c>
      <c r="O5096" s="62" t="s">
        <v>554</v>
      </c>
      <c r="T5096" s="6"/>
    </row>
    <row r="5097" spans="2:20" x14ac:dyDescent="0.25">
      <c r="B5097" s="36" t="s">
        <v>227</v>
      </c>
      <c r="C5097" s="37" t="s">
        <v>229</v>
      </c>
      <c r="D5097" s="37" t="s">
        <v>226</v>
      </c>
      <c r="E5097" s="37" t="s">
        <v>200</v>
      </c>
      <c r="F5097" s="37" t="s">
        <v>191</v>
      </c>
      <c r="G5097" s="38" t="str">
        <f t="shared" si="662"/>
        <v>4.5.96.62.99</v>
      </c>
      <c r="H5097" s="23" t="s">
        <v>741</v>
      </c>
      <c r="I5097" s="38" t="str">
        <f t="shared" si="664"/>
        <v>A</v>
      </c>
      <c r="J5097" s="38">
        <f t="shared" si="663"/>
        <v>5</v>
      </c>
      <c r="K5097" s="39" t="s">
        <v>47</v>
      </c>
      <c r="L5097" s="38" t="s">
        <v>770</v>
      </c>
      <c r="M5097" s="38" t="s">
        <v>545</v>
      </c>
      <c r="N5097" s="59" t="s">
        <v>549</v>
      </c>
      <c r="O5097" s="62" t="s">
        <v>554</v>
      </c>
      <c r="T5097" s="6"/>
    </row>
    <row r="5098" spans="2:20" x14ac:dyDescent="0.25">
      <c r="B5098" s="30" t="s">
        <v>227</v>
      </c>
      <c r="C5098" s="31" t="s">
        <v>229</v>
      </c>
      <c r="D5098" s="31" t="s">
        <v>226</v>
      </c>
      <c r="E5098" s="31" t="s">
        <v>201</v>
      </c>
      <c r="F5098" s="31" t="s">
        <v>186</v>
      </c>
      <c r="G5098" s="32" t="str">
        <f t="shared" si="662"/>
        <v>4.5.96.63.00</v>
      </c>
      <c r="H5098" s="41" t="s">
        <v>125</v>
      </c>
      <c r="I5098" s="34" t="str">
        <f t="shared" si="664"/>
        <v>S</v>
      </c>
      <c r="J5098" s="32">
        <f t="shared" si="663"/>
        <v>4</v>
      </c>
      <c r="K5098" s="35" t="s">
        <v>46</v>
      </c>
      <c r="L5098" s="32" t="s">
        <v>770</v>
      </c>
      <c r="M5098" s="32" t="s">
        <v>545</v>
      </c>
      <c r="N5098" s="59" t="s">
        <v>549</v>
      </c>
      <c r="O5098" s="61" t="s">
        <v>554</v>
      </c>
      <c r="T5098" s="6"/>
    </row>
    <row r="5099" spans="2:20" x14ac:dyDescent="0.25">
      <c r="B5099" s="36" t="s">
        <v>227</v>
      </c>
      <c r="C5099" s="37" t="s">
        <v>229</v>
      </c>
      <c r="D5099" s="37" t="s">
        <v>226</v>
      </c>
      <c r="E5099" s="37" t="s">
        <v>201</v>
      </c>
      <c r="F5099" s="37" t="s">
        <v>173</v>
      </c>
      <c r="G5099" s="38" t="str">
        <f t="shared" si="662"/>
        <v>4.5.96.63.01</v>
      </c>
      <c r="H5099" s="23" t="s">
        <v>742</v>
      </c>
      <c r="I5099" s="38" t="str">
        <f t="shared" si="664"/>
        <v>A</v>
      </c>
      <c r="J5099" s="38">
        <f t="shared" si="663"/>
        <v>5</v>
      </c>
      <c r="K5099" s="39" t="s">
        <v>47</v>
      </c>
      <c r="L5099" s="38" t="s">
        <v>770</v>
      </c>
      <c r="M5099" s="38" t="s">
        <v>545</v>
      </c>
      <c r="N5099" s="59" t="s">
        <v>549</v>
      </c>
      <c r="O5099" s="62" t="s">
        <v>554</v>
      </c>
      <c r="T5099" s="6"/>
    </row>
    <row r="5100" spans="2:20" x14ac:dyDescent="0.25">
      <c r="B5100" s="36" t="s">
        <v>227</v>
      </c>
      <c r="C5100" s="37" t="s">
        <v>229</v>
      </c>
      <c r="D5100" s="37" t="s">
        <v>226</v>
      </c>
      <c r="E5100" s="37" t="s">
        <v>201</v>
      </c>
      <c r="F5100" s="37" t="s">
        <v>191</v>
      </c>
      <c r="G5100" s="38" t="str">
        <f t="shared" si="662"/>
        <v>4.5.96.63.99</v>
      </c>
      <c r="H5100" s="23" t="s">
        <v>743</v>
      </c>
      <c r="I5100" s="38" t="str">
        <f t="shared" si="664"/>
        <v>A</v>
      </c>
      <c r="J5100" s="38">
        <f t="shared" si="663"/>
        <v>5</v>
      </c>
      <c r="K5100" s="39" t="s">
        <v>47</v>
      </c>
      <c r="L5100" s="38" t="s">
        <v>770</v>
      </c>
      <c r="M5100" s="38" t="s">
        <v>545</v>
      </c>
      <c r="N5100" s="59" t="s">
        <v>549</v>
      </c>
      <c r="O5100" s="62" t="s">
        <v>554</v>
      </c>
      <c r="T5100" s="6"/>
    </row>
    <row r="5101" spans="2:20" x14ac:dyDescent="0.25">
      <c r="B5101" s="30" t="s">
        <v>227</v>
      </c>
      <c r="C5101" s="31" t="s">
        <v>229</v>
      </c>
      <c r="D5101" s="31" t="s">
        <v>226</v>
      </c>
      <c r="E5101" s="31" t="s">
        <v>202</v>
      </c>
      <c r="F5101" s="31" t="s">
        <v>186</v>
      </c>
      <c r="G5101" s="32" t="str">
        <f t="shared" si="662"/>
        <v>4.5.96.64.00</v>
      </c>
      <c r="H5101" s="41" t="s">
        <v>126</v>
      </c>
      <c r="I5101" s="34" t="str">
        <f t="shared" si="664"/>
        <v>S</v>
      </c>
      <c r="J5101" s="32">
        <f t="shared" si="663"/>
        <v>4</v>
      </c>
      <c r="K5101" s="35" t="s">
        <v>46</v>
      </c>
      <c r="L5101" s="32" t="s">
        <v>770</v>
      </c>
      <c r="M5101" s="32" t="s">
        <v>545</v>
      </c>
      <c r="N5101" s="59" t="s">
        <v>549</v>
      </c>
      <c r="O5101" s="61" t="s">
        <v>554</v>
      </c>
      <c r="T5101" s="6"/>
    </row>
    <row r="5102" spans="2:20" ht="15" customHeight="1" x14ac:dyDescent="0.25">
      <c r="B5102" s="36" t="s">
        <v>227</v>
      </c>
      <c r="C5102" s="37" t="s">
        <v>229</v>
      </c>
      <c r="D5102" s="37" t="s">
        <v>226</v>
      </c>
      <c r="E5102" s="37" t="s">
        <v>202</v>
      </c>
      <c r="F5102" s="37" t="s">
        <v>173</v>
      </c>
      <c r="G5102" s="38" t="str">
        <f t="shared" si="662"/>
        <v>4.5.96.64.01</v>
      </c>
      <c r="H5102" s="23" t="s">
        <v>735</v>
      </c>
      <c r="I5102" s="38" t="str">
        <f t="shared" si="664"/>
        <v>A</v>
      </c>
      <c r="J5102" s="38">
        <f t="shared" si="663"/>
        <v>5</v>
      </c>
      <c r="K5102" s="39" t="s">
        <v>47</v>
      </c>
      <c r="L5102" s="38" t="s">
        <v>770</v>
      </c>
      <c r="M5102" s="38" t="s">
        <v>545</v>
      </c>
      <c r="N5102" s="59" t="s">
        <v>549</v>
      </c>
      <c r="O5102" s="62" t="s">
        <v>554</v>
      </c>
      <c r="T5102" s="6"/>
    </row>
    <row r="5103" spans="2:20" x14ac:dyDescent="0.25">
      <c r="B5103" s="36" t="s">
        <v>227</v>
      </c>
      <c r="C5103" s="37" t="s">
        <v>229</v>
      </c>
      <c r="D5103" s="37" t="s">
        <v>226</v>
      </c>
      <c r="E5103" s="37" t="s">
        <v>202</v>
      </c>
      <c r="F5103" s="37" t="s">
        <v>191</v>
      </c>
      <c r="G5103" s="38" t="str">
        <f t="shared" si="662"/>
        <v>4.5.96.64.99</v>
      </c>
      <c r="H5103" s="23" t="s">
        <v>736</v>
      </c>
      <c r="I5103" s="38" t="str">
        <f t="shared" si="664"/>
        <v>A</v>
      </c>
      <c r="J5103" s="38">
        <f t="shared" si="663"/>
        <v>5</v>
      </c>
      <c r="K5103" s="39" t="s">
        <v>47</v>
      </c>
      <c r="L5103" s="38" t="s">
        <v>770</v>
      </c>
      <c r="M5103" s="38" t="s">
        <v>545</v>
      </c>
      <c r="N5103" s="59" t="s">
        <v>549</v>
      </c>
      <c r="O5103" s="62" t="s">
        <v>554</v>
      </c>
      <c r="T5103" s="6"/>
    </row>
    <row r="5104" spans="2:20" x14ac:dyDescent="0.25">
      <c r="B5104" s="30" t="s">
        <v>227</v>
      </c>
      <c r="C5104" s="31" t="s">
        <v>229</v>
      </c>
      <c r="D5104" s="31" t="s">
        <v>226</v>
      </c>
      <c r="E5104" s="31" t="s">
        <v>203</v>
      </c>
      <c r="F5104" s="31" t="s">
        <v>186</v>
      </c>
      <c r="G5104" s="32" t="str">
        <f t="shared" si="662"/>
        <v>4.5.96.65.00</v>
      </c>
      <c r="H5104" s="41" t="s">
        <v>127</v>
      </c>
      <c r="I5104" s="34" t="str">
        <f t="shared" si="664"/>
        <v>S</v>
      </c>
      <c r="J5104" s="32">
        <f t="shared" si="663"/>
        <v>4</v>
      </c>
      <c r="K5104" s="35" t="s">
        <v>46</v>
      </c>
      <c r="L5104" s="32" t="s">
        <v>770</v>
      </c>
      <c r="M5104" s="32" t="s">
        <v>545</v>
      </c>
      <c r="N5104" s="59" t="s">
        <v>549</v>
      </c>
      <c r="O5104" s="61" t="s">
        <v>554</v>
      </c>
      <c r="T5104" s="6"/>
    </row>
    <row r="5105" spans="2:20" x14ac:dyDescent="0.25">
      <c r="B5105" s="36" t="s">
        <v>227</v>
      </c>
      <c r="C5105" s="37" t="s">
        <v>229</v>
      </c>
      <c r="D5105" s="37" t="s">
        <v>226</v>
      </c>
      <c r="E5105" s="37" t="s">
        <v>203</v>
      </c>
      <c r="F5105" s="37" t="s">
        <v>173</v>
      </c>
      <c r="G5105" s="38" t="str">
        <f t="shared" si="662"/>
        <v>4.5.96.65.01</v>
      </c>
      <c r="H5105" s="23" t="s">
        <v>731</v>
      </c>
      <c r="I5105" s="38" t="str">
        <f t="shared" si="664"/>
        <v>A</v>
      </c>
      <c r="J5105" s="38">
        <f t="shared" si="663"/>
        <v>5</v>
      </c>
      <c r="K5105" s="39" t="s">
        <v>47</v>
      </c>
      <c r="L5105" s="38" t="s">
        <v>770</v>
      </c>
      <c r="M5105" s="38" t="s">
        <v>545</v>
      </c>
      <c r="N5105" s="59" t="s">
        <v>549</v>
      </c>
      <c r="O5105" s="62" t="s">
        <v>554</v>
      </c>
      <c r="T5105" s="6"/>
    </row>
    <row r="5106" spans="2:20" x14ac:dyDescent="0.25">
      <c r="B5106" s="36" t="s">
        <v>227</v>
      </c>
      <c r="C5106" s="37" t="s">
        <v>229</v>
      </c>
      <c r="D5106" s="37" t="s">
        <v>226</v>
      </c>
      <c r="E5106" s="37" t="s">
        <v>203</v>
      </c>
      <c r="F5106" s="37" t="s">
        <v>138</v>
      </c>
      <c r="G5106" s="38" t="str">
        <f t="shared" si="662"/>
        <v>4.5.96.65.02</v>
      </c>
      <c r="H5106" s="23" t="s">
        <v>732</v>
      </c>
      <c r="I5106" s="38" t="str">
        <f t="shared" si="664"/>
        <v>A</v>
      </c>
      <c r="J5106" s="38">
        <f t="shared" si="663"/>
        <v>5</v>
      </c>
      <c r="K5106" s="28" t="s">
        <v>47</v>
      </c>
      <c r="L5106" s="38" t="s">
        <v>770</v>
      </c>
      <c r="M5106" s="38" t="s">
        <v>545</v>
      </c>
      <c r="N5106" s="59" t="s">
        <v>549</v>
      </c>
      <c r="O5106" s="62" t="s">
        <v>554</v>
      </c>
      <c r="T5106" s="6"/>
    </row>
    <row r="5107" spans="2:20" x14ac:dyDescent="0.25">
      <c r="B5107" s="36" t="s">
        <v>227</v>
      </c>
      <c r="C5107" s="37" t="s">
        <v>229</v>
      </c>
      <c r="D5107" s="37" t="s">
        <v>226</v>
      </c>
      <c r="E5107" s="37" t="s">
        <v>203</v>
      </c>
      <c r="F5107" s="37" t="s">
        <v>191</v>
      </c>
      <c r="G5107" s="38" t="str">
        <f t="shared" si="662"/>
        <v>4.5.96.65.99</v>
      </c>
      <c r="H5107" s="23" t="s">
        <v>733</v>
      </c>
      <c r="I5107" s="38" t="str">
        <f t="shared" si="664"/>
        <v>A</v>
      </c>
      <c r="J5107" s="38">
        <f t="shared" si="663"/>
        <v>5</v>
      </c>
      <c r="K5107" s="28" t="s">
        <v>47</v>
      </c>
      <c r="L5107" s="38" t="s">
        <v>770</v>
      </c>
      <c r="M5107" s="38" t="s">
        <v>545</v>
      </c>
      <c r="N5107" s="59" t="s">
        <v>549</v>
      </c>
      <c r="O5107" s="62" t="s">
        <v>554</v>
      </c>
      <c r="T5107" s="6"/>
    </row>
    <row r="5108" spans="2:20" x14ac:dyDescent="0.25">
      <c r="B5108" s="30" t="s">
        <v>227</v>
      </c>
      <c r="C5108" s="31" t="s">
        <v>229</v>
      </c>
      <c r="D5108" s="31" t="s">
        <v>226</v>
      </c>
      <c r="E5108" s="31" t="s">
        <v>204</v>
      </c>
      <c r="F5108" s="31" t="s">
        <v>186</v>
      </c>
      <c r="G5108" s="32" t="str">
        <f t="shared" si="662"/>
        <v>4.5.96.66.00</v>
      </c>
      <c r="H5108" s="41" t="s">
        <v>123</v>
      </c>
      <c r="I5108" s="34" t="str">
        <f t="shared" si="664"/>
        <v>S</v>
      </c>
      <c r="J5108" s="32">
        <f t="shared" si="663"/>
        <v>4</v>
      </c>
      <c r="K5108" s="35" t="s">
        <v>46</v>
      </c>
      <c r="L5108" s="32" t="s">
        <v>770</v>
      </c>
      <c r="M5108" s="32" t="s">
        <v>545</v>
      </c>
      <c r="N5108" s="59" t="s">
        <v>549</v>
      </c>
      <c r="O5108" s="61" t="s">
        <v>554</v>
      </c>
      <c r="T5108" s="6"/>
    </row>
    <row r="5109" spans="2:20" x14ac:dyDescent="0.25">
      <c r="B5109" s="36" t="s">
        <v>227</v>
      </c>
      <c r="C5109" s="37" t="s">
        <v>229</v>
      </c>
      <c r="D5109" s="37" t="s">
        <v>226</v>
      </c>
      <c r="E5109" s="37" t="s">
        <v>204</v>
      </c>
      <c r="F5109" s="37" t="s">
        <v>173</v>
      </c>
      <c r="G5109" s="38" t="str">
        <f t="shared" si="662"/>
        <v>4.5.96.66.01</v>
      </c>
      <c r="H5109" s="23" t="s">
        <v>737</v>
      </c>
      <c r="I5109" s="38" t="str">
        <f t="shared" si="664"/>
        <v>A</v>
      </c>
      <c r="J5109" s="38">
        <f t="shared" si="663"/>
        <v>5</v>
      </c>
      <c r="K5109" s="39" t="s">
        <v>47</v>
      </c>
      <c r="L5109" s="38" t="s">
        <v>770</v>
      </c>
      <c r="M5109" s="38" t="s">
        <v>545</v>
      </c>
      <c r="N5109" s="59" t="s">
        <v>549</v>
      </c>
      <c r="O5109" s="62" t="s">
        <v>554</v>
      </c>
      <c r="T5109" s="6"/>
    </row>
    <row r="5110" spans="2:20" x14ac:dyDescent="0.25">
      <c r="B5110" s="36" t="s">
        <v>227</v>
      </c>
      <c r="C5110" s="37" t="s">
        <v>229</v>
      </c>
      <c r="D5110" s="37" t="s">
        <v>226</v>
      </c>
      <c r="E5110" s="37" t="s">
        <v>204</v>
      </c>
      <c r="F5110" s="37" t="s">
        <v>138</v>
      </c>
      <c r="G5110" s="38" t="str">
        <f t="shared" si="662"/>
        <v>4.5.96.66.02</v>
      </c>
      <c r="H5110" s="23" t="s">
        <v>738</v>
      </c>
      <c r="I5110" s="38" t="str">
        <f t="shared" si="664"/>
        <v>A</v>
      </c>
      <c r="J5110" s="38">
        <f t="shared" si="663"/>
        <v>5</v>
      </c>
      <c r="K5110" s="28" t="s">
        <v>47</v>
      </c>
      <c r="L5110" s="38" t="s">
        <v>770</v>
      </c>
      <c r="M5110" s="38" t="s">
        <v>545</v>
      </c>
      <c r="N5110" s="59" t="s">
        <v>549</v>
      </c>
      <c r="O5110" s="62" t="s">
        <v>554</v>
      </c>
      <c r="T5110" s="6"/>
    </row>
    <row r="5111" spans="2:20" x14ac:dyDescent="0.25">
      <c r="B5111" s="36" t="s">
        <v>227</v>
      </c>
      <c r="C5111" s="37" t="s">
        <v>229</v>
      </c>
      <c r="D5111" s="37" t="s">
        <v>226</v>
      </c>
      <c r="E5111" s="37" t="s">
        <v>204</v>
      </c>
      <c r="F5111" s="37" t="s">
        <v>191</v>
      </c>
      <c r="G5111" s="38" t="str">
        <f t="shared" si="662"/>
        <v>4.5.96.66.99</v>
      </c>
      <c r="H5111" s="23" t="s">
        <v>739</v>
      </c>
      <c r="I5111" s="38" t="str">
        <f t="shared" si="664"/>
        <v>A</v>
      </c>
      <c r="J5111" s="38">
        <f t="shared" si="663"/>
        <v>5</v>
      </c>
      <c r="K5111" s="28" t="s">
        <v>47</v>
      </c>
      <c r="L5111" s="38" t="s">
        <v>770</v>
      </c>
      <c r="M5111" s="38" t="s">
        <v>545</v>
      </c>
      <c r="N5111" s="59" t="s">
        <v>549</v>
      </c>
      <c r="O5111" s="62" t="s">
        <v>554</v>
      </c>
      <c r="T5111" s="6"/>
    </row>
    <row r="5112" spans="2:20" x14ac:dyDescent="0.25">
      <c r="B5112" s="30" t="s">
        <v>227</v>
      </c>
      <c r="C5112" s="31" t="s">
        <v>229</v>
      </c>
      <c r="D5112" s="31" t="s">
        <v>226</v>
      </c>
      <c r="E5112" s="31" t="s">
        <v>205</v>
      </c>
      <c r="F5112" s="31" t="s">
        <v>186</v>
      </c>
      <c r="G5112" s="32" t="str">
        <f t="shared" si="662"/>
        <v>4.5.96.67.00</v>
      </c>
      <c r="H5112" s="41" t="s">
        <v>2</v>
      </c>
      <c r="I5112" s="34" t="str">
        <f t="shared" si="664"/>
        <v>S</v>
      </c>
      <c r="J5112" s="32">
        <f t="shared" si="663"/>
        <v>4</v>
      </c>
      <c r="K5112" s="35" t="s">
        <v>46</v>
      </c>
      <c r="L5112" s="32" t="s">
        <v>770</v>
      </c>
      <c r="M5112" s="32" t="s">
        <v>544</v>
      </c>
      <c r="N5112" s="59" t="s">
        <v>549</v>
      </c>
      <c r="O5112" s="61" t="s">
        <v>554</v>
      </c>
      <c r="T5112" s="6"/>
    </row>
    <row r="5113" spans="2:20" x14ac:dyDescent="0.25">
      <c r="B5113" s="36" t="s">
        <v>227</v>
      </c>
      <c r="C5113" s="37" t="s">
        <v>229</v>
      </c>
      <c r="D5113" s="37" t="s">
        <v>226</v>
      </c>
      <c r="E5113" s="37" t="s">
        <v>205</v>
      </c>
      <c r="F5113" s="37" t="s">
        <v>173</v>
      </c>
      <c r="G5113" s="38" t="str">
        <f t="shared" si="662"/>
        <v>4.5.96.67.01</v>
      </c>
      <c r="H5113" s="23" t="s">
        <v>563</v>
      </c>
      <c r="I5113" s="38" t="str">
        <f t="shared" si="664"/>
        <v>A</v>
      </c>
      <c r="J5113" s="38">
        <f t="shared" si="663"/>
        <v>5</v>
      </c>
      <c r="K5113" s="39" t="s">
        <v>47</v>
      </c>
      <c r="L5113" s="38" t="s">
        <v>770</v>
      </c>
      <c r="M5113" s="38" t="s">
        <v>545</v>
      </c>
      <c r="N5113" s="59" t="s">
        <v>549</v>
      </c>
      <c r="O5113" s="62" t="s">
        <v>554</v>
      </c>
      <c r="T5113" s="6"/>
    </row>
    <row r="5114" spans="2:20" x14ac:dyDescent="0.25">
      <c r="B5114" s="36" t="s">
        <v>227</v>
      </c>
      <c r="C5114" s="37" t="s">
        <v>229</v>
      </c>
      <c r="D5114" s="37" t="s">
        <v>226</v>
      </c>
      <c r="E5114" s="37" t="s">
        <v>205</v>
      </c>
      <c r="F5114" s="37" t="s">
        <v>138</v>
      </c>
      <c r="G5114" s="38" t="str">
        <f t="shared" si="662"/>
        <v>4.5.96.67.02</v>
      </c>
      <c r="H5114" s="23" t="s">
        <v>1</v>
      </c>
      <c r="I5114" s="38" t="str">
        <f t="shared" si="664"/>
        <v>A</v>
      </c>
      <c r="J5114" s="38">
        <f t="shared" si="663"/>
        <v>5</v>
      </c>
      <c r="K5114" s="28" t="s">
        <v>47</v>
      </c>
      <c r="L5114" s="38" t="s">
        <v>770</v>
      </c>
      <c r="M5114" s="38" t="s">
        <v>545</v>
      </c>
      <c r="N5114" s="59" t="s">
        <v>549</v>
      </c>
      <c r="O5114" s="62" t="s">
        <v>554</v>
      </c>
      <c r="T5114" s="6"/>
    </row>
    <row r="5115" spans="2:20" x14ac:dyDescent="0.25">
      <c r="B5115" s="36" t="s">
        <v>227</v>
      </c>
      <c r="C5115" s="37" t="s">
        <v>229</v>
      </c>
      <c r="D5115" s="37" t="s">
        <v>226</v>
      </c>
      <c r="E5115" s="37" t="s">
        <v>205</v>
      </c>
      <c r="F5115" s="37" t="s">
        <v>139</v>
      </c>
      <c r="G5115" s="38" t="str">
        <f t="shared" si="662"/>
        <v>4.5.96.67.03</v>
      </c>
      <c r="H5115" s="23" t="s">
        <v>564</v>
      </c>
      <c r="I5115" s="38" t="str">
        <f t="shared" si="664"/>
        <v>A</v>
      </c>
      <c r="J5115" s="38">
        <f t="shared" si="663"/>
        <v>5</v>
      </c>
      <c r="K5115" s="28" t="s">
        <v>47</v>
      </c>
      <c r="L5115" s="38" t="s">
        <v>770</v>
      </c>
      <c r="M5115" s="38" t="s">
        <v>545</v>
      </c>
      <c r="N5115" s="59" t="s">
        <v>549</v>
      </c>
      <c r="O5115" s="62" t="s">
        <v>554</v>
      </c>
      <c r="T5115" s="6"/>
    </row>
    <row r="5116" spans="2:20" x14ac:dyDescent="0.25">
      <c r="B5116" s="36" t="s">
        <v>227</v>
      </c>
      <c r="C5116" s="37" t="s">
        <v>229</v>
      </c>
      <c r="D5116" s="37" t="s">
        <v>226</v>
      </c>
      <c r="E5116" s="37" t="s">
        <v>205</v>
      </c>
      <c r="F5116" s="37" t="s">
        <v>191</v>
      </c>
      <c r="G5116" s="38" t="str">
        <f t="shared" si="662"/>
        <v>4.5.96.67.99</v>
      </c>
      <c r="H5116" s="23" t="s">
        <v>565</v>
      </c>
      <c r="I5116" s="38" t="str">
        <f t="shared" si="664"/>
        <v>A</v>
      </c>
      <c r="J5116" s="38">
        <f t="shared" si="663"/>
        <v>5</v>
      </c>
      <c r="K5116" s="28" t="s">
        <v>47</v>
      </c>
      <c r="L5116" s="38" t="s">
        <v>770</v>
      </c>
      <c r="M5116" s="38" t="s">
        <v>545</v>
      </c>
      <c r="N5116" s="59" t="s">
        <v>549</v>
      </c>
      <c r="O5116" s="62" t="s">
        <v>554</v>
      </c>
      <c r="T5116" s="6"/>
    </row>
    <row r="5117" spans="2:20" x14ac:dyDescent="0.25">
      <c r="B5117" s="30" t="s">
        <v>227</v>
      </c>
      <c r="C5117" s="31" t="s">
        <v>229</v>
      </c>
      <c r="D5117" s="31" t="s">
        <v>226</v>
      </c>
      <c r="E5117" s="31" t="s">
        <v>233</v>
      </c>
      <c r="F5117" s="31" t="s">
        <v>186</v>
      </c>
      <c r="G5117" s="32" t="str">
        <f t="shared" si="662"/>
        <v>4.5.96.91.00</v>
      </c>
      <c r="H5117" s="41" t="s">
        <v>56</v>
      </c>
      <c r="I5117" s="34" t="str">
        <f t="shared" si="664"/>
        <v>S</v>
      </c>
      <c r="J5117" s="32">
        <f t="shared" si="663"/>
        <v>4</v>
      </c>
      <c r="K5117" s="35" t="s">
        <v>46</v>
      </c>
      <c r="L5117" s="32" t="s">
        <v>770</v>
      </c>
      <c r="M5117" s="32" t="s">
        <v>544</v>
      </c>
      <c r="N5117" s="59" t="s">
        <v>549</v>
      </c>
      <c r="O5117" s="61" t="s">
        <v>554</v>
      </c>
      <c r="T5117" s="6"/>
    </row>
    <row r="5118" spans="2:20" x14ac:dyDescent="0.25">
      <c r="B5118" s="36" t="s">
        <v>227</v>
      </c>
      <c r="C5118" s="37" t="s">
        <v>229</v>
      </c>
      <c r="D5118" s="37" t="s">
        <v>226</v>
      </c>
      <c r="E5118" s="37" t="s">
        <v>233</v>
      </c>
      <c r="F5118" s="37" t="s">
        <v>139</v>
      </c>
      <c r="G5118" s="38" t="str">
        <f t="shared" si="662"/>
        <v>4.5.96.91.03</v>
      </c>
      <c r="H5118" s="23" t="s">
        <v>499</v>
      </c>
      <c r="I5118" s="38" t="str">
        <f t="shared" si="664"/>
        <v>A</v>
      </c>
      <c r="J5118" s="38">
        <f t="shared" si="663"/>
        <v>5</v>
      </c>
      <c r="K5118" s="39" t="s">
        <v>47</v>
      </c>
      <c r="L5118" s="38" t="s">
        <v>770</v>
      </c>
      <c r="M5118" s="38" t="s">
        <v>545</v>
      </c>
      <c r="N5118" s="59" t="s">
        <v>549</v>
      </c>
      <c r="O5118" s="62" t="s">
        <v>554</v>
      </c>
      <c r="T5118" s="6"/>
    </row>
    <row r="5119" spans="2:20" x14ac:dyDescent="0.25">
      <c r="B5119" s="36" t="s">
        <v>227</v>
      </c>
      <c r="C5119" s="37" t="s">
        <v>229</v>
      </c>
      <c r="D5119" s="37" t="s">
        <v>226</v>
      </c>
      <c r="E5119" s="37" t="s">
        <v>233</v>
      </c>
      <c r="F5119" s="37" t="s">
        <v>191</v>
      </c>
      <c r="G5119" s="38" t="str">
        <f t="shared" si="662"/>
        <v>4.5.96.91.99</v>
      </c>
      <c r="H5119" s="23" t="s">
        <v>456</v>
      </c>
      <c r="I5119" s="38" t="str">
        <f t="shared" si="664"/>
        <v>A</v>
      </c>
      <c r="J5119" s="38">
        <f t="shared" si="663"/>
        <v>5</v>
      </c>
      <c r="K5119" s="39" t="s">
        <v>47</v>
      </c>
      <c r="L5119" s="38" t="s">
        <v>770</v>
      </c>
      <c r="M5119" s="38" t="s">
        <v>545</v>
      </c>
      <c r="N5119" s="59" t="s">
        <v>549</v>
      </c>
      <c r="O5119" s="62" t="s">
        <v>554</v>
      </c>
      <c r="T5119" s="6"/>
    </row>
    <row r="5120" spans="2:20" x14ac:dyDescent="0.25">
      <c r="B5120" s="30" t="s">
        <v>227</v>
      </c>
      <c r="C5120" s="31" t="s">
        <v>229</v>
      </c>
      <c r="D5120" s="31" t="s">
        <v>226</v>
      </c>
      <c r="E5120" s="31" t="s">
        <v>185</v>
      </c>
      <c r="F5120" s="31" t="s">
        <v>186</v>
      </c>
      <c r="G5120" s="32" t="str">
        <f t="shared" si="662"/>
        <v>4.5.96.92.00</v>
      </c>
      <c r="H5120" s="41" t="s">
        <v>59</v>
      </c>
      <c r="I5120" s="34" t="str">
        <f t="shared" si="664"/>
        <v>S</v>
      </c>
      <c r="J5120" s="32">
        <f t="shared" si="663"/>
        <v>4</v>
      </c>
      <c r="K5120" s="35" t="s">
        <v>46</v>
      </c>
      <c r="L5120" s="32" t="s">
        <v>770</v>
      </c>
      <c r="M5120" s="32" t="s">
        <v>544</v>
      </c>
      <c r="N5120" s="59" t="s">
        <v>549</v>
      </c>
      <c r="O5120" s="61" t="s">
        <v>554</v>
      </c>
      <c r="T5120" s="6"/>
    </row>
    <row r="5121" spans="2:20" x14ac:dyDescent="0.25">
      <c r="B5121" s="36" t="s">
        <v>227</v>
      </c>
      <c r="C5121" s="37" t="s">
        <v>229</v>
      </c>
      <c r="D5121" s="37" t="s">
        <v>226</v>
      </c>
      <c r="E5121" s="37" t="s">
        <v>185</v>
      </c>
      <c r="F5121" s="37" t="s">
        <v>152</v>
      </c>
      <c r="G5121" s="38" t="str">
        <f t="shared" si="662"/>
        <v>4.5.96.92.27</v>
      </c>
      <c r="H5121" s="23" t="s">
        <v>91</v>
      </c>
      <c r="I5121" s="38" t="str">
        <f t="shared" si="664"/>
        <v>A</v>
      </c>
      <c r="J5121" s="38">
        <f t="shared" si="663"/>
        <v>5</v>
      </c>
      <c r="K5121" s="39" t="s">
        <v>47</v>
      </c>
      <c r="L5121" s="38" t="s">
        <v>770</v>
      </c>
      <c r="M5121" s="38" t="s">
        <v>545</v>
      </c>
      <c r="N5121" s="59" t="s">
        <v>549</v>
      </c>
      <c r="O5121" s="62" t="s">
        <v>554</v>
      </c>
      <c r="T5121" s="6"/>
    </row>
    <row r="5122" spans="2:20" x14ac:dyDescent="0.25">
      <c r="B5122" s="36" t="s">
        <v>227</v>
      </c>
      <c r="C5122" s="37" t="s">
        <v>229</v>
      </c>
      <c r="D5122" s="37" t="s">
        <v>226</v>
      </c>
      <c r="E5122" s="37" t="s">
        <v>185</v>
      </c>
      <c r="F5122" s="37" t="s">
        <v>199</v>
      </c>
      <c r="G5122" s="38" t="str">
        <f t="shared" si="662"/>
        <v>4.5.96.92.61</v>
      </c>
      <c r="H5122" s="23" t="s">
        <v>121</v>
      </c>
      <c r="I5122" s="38" t="str">
        <f t="shared" si="664"/>
        <v>A</v>
      </c>
      <c r="J5122" s="38">
        <f t="shared" si="663"/>
        <v>5</v>
      </c>
      <c r="K5122" s="39" t="s">
        <v>47</v>
      </c>
      <c r="L5122" s="38" t="s">
        <v>770</v>
      </c>
      <c r="M5122" s="38" t="s">
        <v>545</v>
      </c>
      <c r="N5122" s="59" t="s">
        <v>549</v>
      </c>
      <c r="O5122" s="62" t="s">
        <v>554</v>
      </c>
      <c r="T5122" s="6"/>
    </row>
    <row r="5123" spans="2:20" x14ac:dyDescent="0.25">
      <c r="B5123" s="36" t="s">
        <v>227</v>
      </c>
      <c r="C5123" s="37" t="s">
        <v>229</v>
      </c>
      <c r="D5123" s="37" t="s">
        <v>226</v>
      </c>
      <c r="E5123" s="37" t="s">
        <v>185</v>
      </c>
      <c r="F5123" s="37" t="s">
        <v>200</v>
      </c>
      <c r="G5123" s="38" t="str">
        <f t="shared" si="662"/>
        <v>4.5.96.92.62</v>
      </c>
      <c r="H5123" s="23" t="s">
        <v>124</v>
      </c>
      <c r="I5123" s="38" t="str">
        <f t="shared" si="664"/>
        <v>A</v>
      </c>
      <c r="J5123" s="38">
        <f t="shared" si="663"/>
        <v>5</v>
      </c>
      <c r="K5123" s="39" t="s">
        <v>47</v>
      </c>
      <c r="L5123" s="38" t="s">
        <v>770</v>
      </c>
      <c r="M5123" s="38" t="s">
        <v>545</v>
      </c>
      <c r="N5123" s="59" t="s">
        <v>549</v>
      </c>
      <c r="O5123" s="62" t="s">
        <v>554</v>
      </c>
      <c r="T5123" s="6"/>
    </row>
    <row r="5124" spans="2:20" x14ac:dyDescent="0.25">
      <c r="B5124" s="36" t="s">
        <v>227</v>
      </c>
      <c r="C5124" s="37" t="s">
        <v>229</v>
      </c>
      <c r="D5124" s="37" t="s">
        <v>226</v>
      </c>
      <c r="E5124" s="37" t="s">
        <v>185</v>
      </c>
      <c r="F5124" s="37" t="s">
        <v>201</v>
      </c>
      <c r="G5124" s="38" t="str">
        <f t="shared" si="662"/>
        <v>4.5.96.92.63</v>
      </c>
      <c r="H5124" s="23" t="s">
        <v>125</v>
      </c>
      <c r="I5124" s="38" t="str">
        <f t="shared" si="664"/>
        <v>A</v>
      </c>
      <c r="J5124" s="38">
        <f t="shared" si="663"/>
        <v>5</v>
      </c>
      <c r="K5124" s="39" t="s">
        <v>47</v>
      </c>
      <c r="L5124" s="38" t="s">
        <v>770</v>
      </c>
      <c r="M5124" s="38" t="s">
        <v>545</v>
      </c>
      <c r="N5124" s="59" t="s">
        <v>549</v>
      </c>
      <c r="O5124" s="62" t="s">
        <v>554</v>
      </c>
      <c r="T5124" s="6"/>
    </row>
    <row r="5125" spans="2:20" x14ac:dyDescent="0.25">
      <c r="B5125" s="36" t="s">
        <v>227</v>
      </c>
      <c r="C5125" s="37" t="s">
        <v>229</v>
      </c>
      <c r="D5125" s="37" t="s">
        <v>226</v>
      </c>
      <c r="E5125" s="37" t="s">
        <v>185</v>
      </c>
      <c r="F5125" s="37" t="s">
        <v>202</v>
      </c>
      <c r="G5125" s="38" t="str">
        <f t="shared" si="662"/>
        <v>4.5.96.92.64</v>
      </c>
      <c r="H5125" s="23" t="s">
        <v>126</v>
      </c>
      <c r="I5125" s="38" t="str">
        <f t="shared" si="664"/>
        <v>A</v>
      </c>
      <c r="J5125" s="38">
        <f t="shared" si="663"/>
        <v>5</v>
      </c>
      <c r="K5125" s="39" t="s">
        <v>47</v>
      </c>
      <c r="L5125" s="38" t="s">
        <v>770</v>
      </c>
      <c r="M5125" s="38" t="s">
        <v>545</v>
      </c>
      <c r="N5125" s="59" t="s">
        <v>549</v>
      </c>
      <c r="O5125" s="62" t="s">
        <v>554</v>
      </c>
      <c r="T5125" s="6"/>
    </row>
    <row r="5126" spans="2:20" x14ac:dyDescent="0.25">
      <c r="B5126" s="36" t="s">
        <v>227</v>
      </c>
      <c r="C5126" s="37" t="s">
        <v>229</v>
      </c>
      <c r="D5126" s="37" t="s">
        <v>226</v>
      </c>
      <c r="E5126" s="37" t="s">
        <v>185</v>
      </c>
      <c r="F5126" s="37" t="s">
        <v>203</v>
      </c>
      <c r="G5126" s="38" t="str">
        <f t="shared" si="662"/>
        <v>4.5.96.92.65</v>
      </c>
      <c r="H5126" s="23" t="s">
        <v>127</v>
      </c>
      <c r="I5126" s="38" t="str">
        <f t="shared" si="664"/>
        <v>A</v>
      </c>
      <c r="J5126" s="38">
        <f t="shared" si="663"/>
        <v>5</v>
      </c>
      <c r="K5126" s="39" t="s">
        <v>47</v>
      </c>
      <c r="L5126" s="38" t="s">
        <v>770</v>
      </c>
      <c r="M5126" s="38" t="s">
        <v>545</v>
      </c>
      <c r="N5126" s="59" t="s">
        <v>549</v>
      </c>
      <c r="O5126" s="62" t="s">
        <v>554</v>
      </c>
      <c r="T5126" s="6"/>
    </row>
    <row r="5127" spans="2:20" x14ac:dyDescent="0.25">
      <c r="B5127" s="36" t="s">
        <v>227</v>
      </c>
      <c r="C5127" s="37" t="s">
        <v>229</v>
      </c>
      <c r="D5127" s="37" t="s">
        <v>226</v>
      </c>
      <c r="E5127" s="37" t="s">
        <v>185</v>
      </c>
      <c r="F5127" s="37" t="s">
        <v>204</v>
      </c>
      <c r="G5127" s="38" t="str">
        <f t="shared" si="662"/>
        <v>4.5.96.92.66</v>
      </c>
      <c r="H5127" s="23" t="s">
        <v>123</v>
      </c>
      <c r="I5127" s="38" t="str">
        <f t="shared" si="664"/>
        <v>A</v>
      </c>
      <c r="J5127" s="38">
        <f t="shared" si="663"/>
        <v>5</v>
      </c>
      <c r="K5127" s="39" t="s">
        <v>47</v>
      </c>
      <c r="L5127" s="38" t="s">
        <v>770</v>
      </c>
      <c r="M5127" s="38" t="s">
        <v>545</v>
      </c>
      <c r="N5127" s="59" t="s">
        <v>549</v>
      </c>
      <c r="O5127" s="62" t="s">
        <v>554</v>
      </c>
      <c r="T5127" s="6"/>
    </row>
    <row r="5128" spans="2:20" x14ac:dyDescent="0.25">
      <c r="B5128" s="36" t="s">
        <v>227</v>
      </c>
      <c r="C5128" s="37" t="s">
        <v>229</v>
      </c>
      <c r="D5128" s="37" t="s">
        <v>226</v>
      </c>
      <c r="E5128" s="37" t="s">
        <v>185</v>
      </c>
      <c r="F5128" s="37" t="s">
        <v>205</v>
      </c>
      <c r="G5128" s="38" t="str">
        <f t="shared" si="662"/>
        <v>4.5.96.92.67</v>
      </c>
      <c r="H5128" s="23" t="s">
        <v>2</v>
      </c>
      <c r="I5128" s="38" t="str">
        <f t="shared" si="664"/>
        <v>A</v>
      </c>
      <c r="J5128" s="38">
        <f t="shared" si="663"/>
        <v>5</v>
      </c>
      <c r="K5128" s="39" t="s">
        <v>47</v>
      </c>
      <c r="L5128" s="38" t="s">
        <v>770</v>
      </c>
      <c r="M5128" s="38" t="s">
        <v>545</v>
      </c>
      <c r="N5128" s="59" t="s">
        <v>549</v>
      </c>
      <c r="O5128" s="62" t="s">
        <v>554</v>
      </c>
      <c r="T5128" s="6"/>
    </row>
    <row r="5129" spans="2:20" x14ac:dyDescent="0.25">
      <c r="B5129" s="36" t="s">
        <v>227</v>
      </c>
      <c r="C5129" s="37" t="s">
        <v>229</v>
      </c>
      <c r="D5129" s="37" t="s">
        <v>226</v>
      </c>
      <c r="E5129" s="37" t="s">
        <v>185</v>
      </c>
      <c r="F5129" s="37" t="s">
        <v>233</v>
      </c>
      <c r="G5129" s="38" t="str">
        <f t="shared" ref="G5129:G5192" si="665">B5129&amp;"."&amp;C5129&amp;"."&amp;D5129&amp;"."&amp;E5129&amp;"."&amp;F5129</f>
        <v>4.5.96.92.91</v>
      </c>
      <c r="H5129" s="23" t="s">
        <v>56</v>
      </c>
      <c r="I5129" s="38" t="str">
        <f t="shared" si="664"/>
        <v>A</v>
      </c>
      <c r="J5129" s="38">
        <f t="shared" ref="J5129:J5192" si="666">IF( (VALUE(F5129) &gt; 0), 5,IF( (VALUE(E5129) &gt; 0), 4,IF( (VALUE(D5129) &gt; 0), 3,IF( (VALUE(C5129) &gt; 0), 2,1))))</f>
        <v>5</v>
      </c>
      <c r="K5129" s="39" t="s">
        <v>47</v>
      </c>
      <c r="L5129" s="38" t="s">
        <v>770</v>
      </c>
      <c r="M5129" s="38" t="s">
        <v>545</v>
      </c>
      <c r="N5129" s="59" t="s">
        <v>549</v>
      </c>
      <c r="O5129" s="62" t="s">
        <v>554</v>
      </c>
      <c r="T5129" s="6"/>
    </row>
    <row r="5130" spans="2:20" x14ac:dyDescent="0.25">
      <c r="B5130" s="36" t="s">
        <v>227</v>
      </c>
      <c r="C5130" s="37" t="s">
        <v>229</v>
      </c>
      <c r="D5130" s="37" t="s">
        <v>226</v>
      </c>
      <c r="E5130" s="37" t="s">
        <v>185</v>
      </c>
      <c r="F5130" s="37" t="s">
        <v>191</v>
      </c>
      <c r="G5130" s="38" t="str">
        <f t="shared" si="665"/>
        <v>4.5.96.92.99</v>
      </c>
      <c r="H5130" s="23" t="s">
        <v>62</v>
      </c>
      <c r="I5130" s="38" t="str">
        <f t="shared" si="664"/>
        <v>A</v>
      </c>
      <c r="J5130" s="38">
        <f t="shared" si="666"/>
        <v>5</v>
      </c>
      <c r="K5130" s="39" t="s">
        <v>47</v>
      </c>
      <c r="L5130" s="38" t="s">
        <v>770</v>
      </c>
      <c r="M5130" s="38" t="s">
        <v>545</v>
      </c>
      <c r="N5130" s="59" t="s">
        <v>549</v>
      </c>
      <c r="O5130" s="62" t="s">
        <v>554</v>
      </c>
      <c r="T5130" s="6"/>
    </row>
    <row r="5131" spans="2:20" x14ac:dyDescent="0.25">
      <c r="B5131" s="30" t="s">
        <v>227</v>
      </c>
      <c r="C5131" s="31" t="s">
        <v>229</v>
      </c>
      <c r="D5131" s="31" t="s">
        <v>226</v>
      </c>
      <c r="E5131" s="31" t="s">
        <v>223</v>
      </c>
      <c r="F5131" s="31" t="s">
        <v>186</v>
      </c>
      <c r="G5131" s="32" t="str">
        <f t="shared" si="665"/>
        <v>4.5.96.93.00</v>
      </c>
      <c r="H5131" s="41" t="s">
        <v>9</v>
      </c>
      <c r="I5131" s="34" t="str">
        <f t="shared" si="664"/>
        <v>S</v>
      </c>
      <c r="J5131" s="32">
        <f t="shared" si="666"/>
        <v>4</v>
      </c>
      <c r="K5131" s="35" t="s">
        <v>46</v>
      </c>
      <c r="L5131" s="32" t="s">
        <v>770</v>
      </c>
      <c r="M5131" s="32" t="s">
        <v>544</v>
      </c>
      <c r="N5131" s="59" t="s">
        <v>549</v>
      </c>
      <c r="O5131" s="61" t="s">
        <v>554</v>
      </c>
      <c r="T5131" s="6"/>
    </row>
    <row r="5132" spans="2:20" x14ac:dyDescent="0.25">
      <c r="B5132" s="36" t="s">
        <v>227</v>
      </c>
      <c r="C5132" s="37" t="s">
        <v>229</v>
      </c>
      <c r="D5132" s="37" t="s">
        <v>226</v>
      </c>
      <c r="E5132" s="37" t="s">
        <v>223</v>
      </c>
      <c r="F5132" s="37" t="s">
        <v>173</v>
      </c>
      <c r="G5132" s="38" t="str">
        <f t="shared" si="665"/>
        <v>4.5.96.93.01</v>
      </c>
      <c r="H5132" s="23" t="s">
        <v>505</v>
      </c>
      <c r="I5132" s="38" t="str">
        <f t="shared" si="664"/>
        <v>A</v>
      </c>
      <c r="J5132" s="38">
        <f t="shared" si="666"/>
        <v>5</v>
      </c>
      <c r="K5132" s="39" t="s">
        <v>47</v>
      </c>
      <c r="L5132" s="38" t="s">
        <v>770</v>
      </c>
      <c r="M5132" s="38" t="s">
        <v>545</v>
      </c>
      <c r="N5132" s="59" t="s">
        <v>549</v>
      </c>
      <c r="O5132" s="62" t="s">
        <v>554</v>
      </c>
      <c r="T5132" s="6"/>
    </row>
    <row r="5133" spans="2:20" x14ac:dyDescent="0.25">
      <c r="B5133" s="36" t="s">
        <v>227</v>
      </c>
      <c r="C5133" s="37" t="s">
        <v>229</v>
      </c>
      <c r="D5133" s="37" t="s">
        <v>226</v>
      </c>
      <c r="E5133" s="37" t="s">
        <v>223</v>
      </c>
      <c r="F5133" s="37" t="s">
        <v>138</v>
      </c>
      <c r="G5133" s="38" t="str">
        <f t="shared" si="665"/>
        <v>4.5.96.93.02</v>
      </c>
      <c r="H5133" s="23" t="s">
        <v>506</v>
      </c>
      <c r="I5133" s="38" t="str">
        <f t="shared" si="664"/>
        <v>A</v>
      </c>
      <c r="J5133" s="38">
        <f t="shared" si="666"/>
        <v>5</v>
      </c>
      <c r="K5133" s="39" t="s">
        <v>47</v>
      </c>
      <c r="L5133" s="38" t="s">
        <v>770</v>
      </c>
      <c r="M5133" s="38" t="s">
        <v>545</v>
      </c>
      <c r="N5133" s="59" t="s">
        <v>549</v>
      </c>
      <c r="O5133" s="62" t="s">
        <v>554</v>
      </c>
      <c r="T5133" s="6"/>
    </row>
    <row r="5134" spans="2:20" x14ac:dyDescent="0.25">
      <c r="B5134" s="36" t="s">
        <v>227</v>
      </c>
      <c r="C5134" s="37" t="s">
        <v>229</v>
      </c>
      <c r="D5134" s="37" t="s">
        <v>226</v>
      </c>
      <c r="E5134" s="37" t="s">
        <v>223</v>
      </c>
      <c r="F5134" s="37" t="s">
        <v>191</v>
      </c>
      <c r="G5134" s="38" t="str">
        <f t="shared" si="665"/>
        <v>4.5.96.93.99</v>
      </c>
      <c r="H5134" s="23" t="s">
        <v>509</v>
      </c>
      <c r="I5134" s="38" t="str">
        <f t="shared" si="664"/>
        <v>A</v>
      </c>
      <c r="J5134" s="38">
        <f t="shared" si="666"/>
        <v>5</v>
      </c>
      <c r="K5134" s="39" t="s">
        <v>47</v>
      </c>
      <c r="L5134" s="38" t="s">
        <v>770</v>
      </c>
      <c r="M5134" s="38" t="s">
        <v>545</v>
      </c>
      <c r="N5134" s="59" t="s">
        <v>549</v>
      </c>
      <c r="O5134" s="62" t="s">
        <v>554</v>
      </c>
      <c r="T5134" s="6"/>
    </row>
    <row r="5135" spans="2:20" x14ac:dyDescent="0.25">
      <c r="B5135" s="30" t="s">
        <v>227</v>
      </c>
      <c r="C5135" s="31" t="s">
        <v>234</v>
      </c>
      <c r="D5135" s="31" t="s">
        <v>186</v>
      </c>
      <c r="E5135" s="31" t="s">
        <v>186</v>
      </c>
      <c r="F5135" s="31" t="s">
        <v>186</v>
      </c>
      <c r="G5135" s="32" t="str">
        <f t="shared" si="665"/>
        <v>4.6.00.00.00</v>
      </c>
      <c r="H5135" s="41" t="s">
        <v>128</v>
      </c>
      <c r="I5135" s="38" t="str">
        <f t="shared" si="664"/>
        <v>S</v>
      </c>
      <c r="J5135" s="32">
        <f t="shared" si="666"/>
        <v>2</v>
      </c>
      <c r="K5135" s="35" t="s">
        <v>39</v>
      </c>
      <c r="L5135" s="38" t="s">
        <v>770</v>
      </c>
      <c r="M5135" s="32" t="s">
        <v>544</v>
      </c>
      <c r="N5135" s="59" t="s">
        <v>549</v>
      </c>
      <c r="O5135" s="61" t="s">
        <v>554</v>
      </c>
      <c r="T5135" s="6"/>
    </row>
    <row r="5136" spans="2:20" x14ac:dyDescent="0.25">
      <c r="B5136" s="30" t="s">
        <v>227</v>
      </c>
      <c r="C5136" s="31" t="s">
        <v>234</v>
      </c>
      <c r="D5136" s="31" t="s">
        <v>178</v>
      </c>
      <c r="E5136" s="31" t="s">
        <v>186</v>
      </c>
      <c r="F5136" s="31" t="s">
        <v>186</v>
      </c>
      <c r="G5136" s="32" t="str">
        <f t="shared" si="665"/>
        <v>4.6.20.00.00</v>
      </c>
      <c r="H5136" s="41" t="s">
        <v>40</v>
      </c>
      <c r="I5136" s="38" t="str">
        <f>IF(J5136&lt;J5152,"S","A")</f>
        <v>S</v>
      </c>
      <c r="J5136" s="32">
        <f t="shared" si="666"/>
        <v>3</v>
      </c>
      <c r="K5136" s="35" t="s">
        <v>43</v>
      </c>
      <c r="L5136" s="38" t="s">
        <v>770</v>
      </c>
      <c r="M5136" s="32" t="s">
        <v>544</v>
      </c>
      <c r="N5136" s="59" t="s">
        <v>549</v>
      </c>
      <c r="O5136" s="61" t="s">
        <v>554</v>
      </c>
      <c r="T5136" s="6"/>
    </row>
    <row r="5137" spans="2:20" x14ac:dyDescent="0.25">
      <c r="B5137" s="30" t="s">
        <v>227</v>
      </c>
      <c r="C5137" s="31" t="s">
        <v>234</v>
      </c>
      <c r="D5137" s="31" t="s">
        <v>180</v>
      </c>
      <c r="E5137" s="31" t="s">
        <v>186</v>
      </c>
      <c r="F5137" s="31" t="s">
        <v>186</v>
      </c>
      <c r="G5137" s="32" t="str">
        <f t="shared" si="665"/>
        <v>4.6.22.00.00</v>
      </c>
      <c r="H5137" s="41" t="s">
        <v>473</v>
      </c>
      <c r="I5137" s="38" t="str">
        <f>IF(J5137&lt;J5152,"S","A")</f>
        <v>S</v>
      </c>
      <c r="J5137" s="32">
        <f t="shared" si="666"/>
        <v>3</v>
      </c>
      <c r="K5137" s="35" t="s">
        <v>43</v>
      </c>
      <c r="L5137" s="38" t="s">
        <v>770</v>
      </c>
      <c r="M5137" s="32" t="s">
        <v>544</v>
      </c>
      <c r="N5137" s="59" t="s">
        <v>549</v>
      </c>
      <c r="O5137" s="61" t="s">
        <v>554</v>
      </c>
      <c r="T5137" s="6"/>
    </row>
    <row r="5138" spans="2:20" x14ac:dyDescent="0.25">
      <c r="B5138" s="30" t="s">
        <v>227</v>
      </c>
      <c r="C5138" s="31" t="s">
        <v>234</v>
      </c>
      <c r="D5138" s="31" t="s">
        <v>137</v>
      </c>
      <c r="E5138" s="31" t="s">
        <v>186</v>
      </c>
      <c r="F5138" s="31" t="s">
        <v>186</v>
      </c>
      <c r="G5138" s="32" t="str">
        <f t="shared" si="665"/>
        <v>4.6.30.00.00</v>
      </c>
      <c r="H5138" s="41" t="s">
        <v>41</v>
      </c>
      <c r="I5138" s="38" t="str">
        <f>IF(J5138&lt;J5152,"S","A")</f>
        <v>S</v>
      </c>
      <c r="J5138" s="32">
        <f t="shared" si="666"/>
        <v>3</v>
      </c>
      <c r="K5138" s="35" t="s">
        <v>43</v>
      </c>
      <c r="L5138" s="38" t="s">
        <v>770</v>
      </c>
      <c r="M5138" s="32" t="s">
        <v>544</v>
      </c>
      <c r="N5138" s="59" t="s">
        <v>549</v>
      </c>
      <c r="O5138" s="61" t="s">
        <v>554</v>
      </c>
      <c r="T5138" s="6"/>
    </row>
    <row r="5139" spans="2:20" x14ac:dyDescent="0.25">
      <c r="B5139" s="30" t="s">
        <v>227</v>
      </c>
      <c r="C5139" s="31" t="s">
        <v>234</v>
      </c>
      <c r="D5139" s="31" t="s">
        <v>150</v>
      </c>
      <c r="E5139" s="31" t="s">
        <v>186</v>
      </c>
      <c r="F5139" s="31" t="s">
        <v>186</v>
      </c>
      <c r="G5139" s="32" t="str">
        <f t="shared" si="665"/>
        <v>4.6.31.00.00</v>
      </c>
      <c r="H5139" s="41" t="s">
        <v>474</v>
      </c>
      <c r="I5139" s="38" t="str">
        <f>IF(J5139&lt;J5152,"S","A")</f>
        <v>S</v>
      </c>
      <c r="J5139" s="32">
        <f t="shared" si="666"/>
        <v>3</v>
      </c>
      <c r="K5139" s="35" t="s">
        <v>43</v>
      </c>
      <c r="L5139" s="38" t="s">
        <v>770</v>
      </c>
      <c r="M5139" s="32" t="s">
        <v>544</v>
      </c>
      <c r="N5139" s="59" t="s">
        <v>549</v>
      </c>
      <c r="O5139" s="61" t="s">
        <v>554</v>
      </c>
      <c r="T5139" s="6"/>
    </row>
    <row r="5140" spans="2:20" x14ac:dyDescent="0.25">
      <c r="B5140" s="30" t="s">
        <v>227</v>
      </c>
      <c r="C5140" s="31" t="s">
        <v>234</v>
      </c>
      <c r="D5140" s="31" t="s">
        <v>155</v>
      </c>
      <c r="E5140" s="31" t="s">
        <v>186</v>
      </c>
      <c r="F5140" s="31" t="s">
        <v>186</v>
      </c>
      <c r="G5140" s="32" t="str">
        <f t="shared" si="665"/>
        <v>4.6.32.00.00</v>
      </c>
      <c r="H5140" s="41" t="s">
        <v>475</v>
      </c>
      <c r="I5140" s="38" t="str">
        <f>IF(J5140&lt;J5152,"S","A")</f>
        <v>S</v>
      </c>
      <c r="J5140" s="32">
        <f t="shared" si="666"/>
        <v>3</v>
      </c>
      <c r="K5140" s="35" t="s">
        <v>43</v>
      </c>
      <c r="L5140" s="38" t="s">
        <v>770</v>
      </c>
      <c r="M5140" s="32" t="s">
        <v>544</v>
      </c>
      <c r="N5140" s="59" t="s">
        <v>549</v>
      </c>
      <c r="O5140" s="61" t="s">
        <v>554</v>
      </c>
      <c r="T5140" s="6"/>
    </row>
    <row r="5141" spans="2:20" ht="30" x14ac:dyDescent="0.25">
      <c r="B5141" s="30" t="s">
        <v>227</v>
      </c>
      <c r="C5141" s="31" t="s">
        <v>234</v>
      </c>
      <c r="D5141" s="31" t="s">
        <v>189</v>
      </c>
      <c r="E5141" s="31" t="s">
        <v>186</v>
      </c>
      <c r="F5141" s="31" t="s">
        <v>186</v>
      </c>
      <c r="G5141" s="32" t="str">
        <f t="shared" si="665"/>
        <v>4.6.35.00.00</v>
      </c>
      <c r="H5141" s="41" t="s">
        <v>656</v>
      </c>
      <c r="I5141" s="38" t="str">
        <f>IF(J5141&lt;J5152,"S","A")</f>
        <v>S</v>
      </c>
      <c r="J5141" s="32">
        <f t="shared" si="666"/>
        <v>3</v>
      </c>
      <c r="K5141" s="35" t="s">
        <v>43</v>
      </c>
      <c r="L5141" s="38" t="s">
        <v>770</v>
      </c>
      <c r="M5141" s="32" t="s">
        <v>544</v>
      </c>
      <c r="N5141" s="59" t="s">
        <v>549</v>
      </c>
      <c r="O5141" s="61" t="s">
        <v>554</v>
      </c>
      <c r="T5141" s="6"/>
    </row>
    <row r="5142" spans="2:20" ht="30" x14ac:dyDescent="0.25">
      <c r="B5142" s="30" t="s">
        <v>227</v>
      </c>
      <c r="C5142" s="31" t="s">
        <v>234</v>
      </c>
      <c r="D5142" s="31" t="s">
        <v>172</v>
      </c>
      <c r="E5142" s="31" t="s">
        <v>186</v>
      </c>
      <c r="F5142" s="31" t="s">
        <v>186</v>
      </c>
      <c r="G5142" s="32" t="str">
        <f t="shared" si="665"/>
        <v>4.6.36.00.00</v>
      </c>
      <c r="H5142" s="41" t="s">
        <v>566</v>
      </c>
      <c r="I5142" s="38" t="str">
        <f>IF(J5142&lt;J5152,"S","A")</f>
        <v>S</v>
      </c>
      <c r="J5142" s="32">
        <f t="shared" si="666"/>
        <v>3</v>
      </c>
      <c r="K5142" s="35" t="s">
        <v>43</v>
      </c>
      <c r="L5142" s="38" t="s">
        <v>770</v>
      </c>
      <c r="M5142" s="32" t="s">
        <v>544</v>
      </c>
      <c r="N5142" s="59" t="s">
        <v>549</v>
      </c>
      <c r="O5142" s="61" t="s">
        <v>554</v>
      </c>
      <c r="T5142" s="6"/>
    </row>
    <row r="5143" spans="2:20" x14ac:dyDescent="0.25">
      <c r="B5143" s="30" t="s">
        <v>227</v>
      </c>
      <c r="C5143" s="31" t="s">
        <v>234</v>
      </c>
      <c r="D5143" s="31" t="s">
        <v>153</v>
      </c>
      <c r="E5143" s="31" t="s">
        <v>186</v>
      </c>
      <c r="F5143" s="31" t="s">
        <v>186</v>
      </c>
      <c r="G5143" s="32" t="str">
        <f t="shared" si="665"/>
        <v>4.6.40.00.00</v>
      </c>
      <c r="H5143" s="41" t="s">
        <v>42</v>
      </c>
      <c r="I5143" s="38" t="str">
        <f>IF(J5143&lt;J5152,"S","A")</f>
        <v>S</v>
      </c>
      <c r="J5143" s="32">
        <f t="shared" si="666"/>
        <v>3</v>
      </c>
      <c r="K5143" s="35" t="s">
        <v>43</v>
      </c>
      <c r="L5143" s="38" t="s">
        <v>770</v>
      </c>
      <c r="M5143" s="32" t="s">
        <v>544</v>
      </c>
      <c r="N5143" s="59" t="s">
        <v>549</v>
      </c>
      <c r="O5143" s="61" t="s">
        <v>554</v>
      </c>
      <c r="T5143" s="6"/>
    </row>
    <row r="5144" spans="2:20" x14ac:dyDescent="0.25">
      <c r="B5144" s="30" t="s">
        <v>227</v>
      </c>
      <c r="C5144" s="31" t="s">
        <v>234</v>
      </c>
      <c r="D5144" s="31" t="s">
        <v>163</v>
      </c>
      <c r="E5144" s="31" t="s">
        <v>186</v>
      </c>
      <c r="F5144" s="31" t="s">
        <v>186</v>
      </c>
      <c r="G5144" s="32" t="str">
        <f t="shared" si="665"/>
        <v>4.6.41.00.00</v>
      </c>
      <c r="H5144" s="41" t="s">
        <v>476</v>
      </c>
      <c r="I5144" s="38" t="str">
        <f>IF(J5144&lt;J5152,"S","A")</f>
        <v>S</v>
      </c>
      <c r="J5144" s="32">
        <f t="shared" si="666"/>
        <v>3</v>
      </c>
      <c r="K5144" s="35" t="s">
        <v>43</v>
      </c>
      <c r="L5144" s="38" t="s">
        <v>770</v>
      </c>
      <c r="M5144" s="32" t="s">
        <v>544</v>
      </c>
      <c r="N5144" s="59" t="s">
        <v>549</v>
      </c>
      <c r="O5144" s="61" t="s">
        <v>554</v>
      </c>
      <c r="T5144" s="6"/>
    </row>
    <row r="5145" spans="2:20" x14ac:dyDescent="0.25">
      <c r="B5145" s="30" t="s">
        <v>227</v>
      </c>
      <c r="C5145" s="31" t="s">
        <v>234</v>
      </c>
      <c r="D5145" s="31" t="s">
        <v>164</v>
      </c>
      <c r="E5145" s="31" t="s">
        <v>186</v>
      </c>
      <c r="F5145" s="31" t="s">
        <v>186</v>
      </c>
      <c r="G5145" s="32" t="str">
        <f t="shared" si="665"/>
        <v>4.6.42.00.00</v>
      </c>
      <c r="H5145" s="41" t="s">
        <v>477</v>
      </c>
      <c r="I5145" s="38" t="str">
        <f>IF(J5145&lt;J5152,"S","A")</f>
        <v>S</v>
      </c>
      <c r="J5145" s="32">
        <f t="shared" si="666"/>
        <v>3</v>
      </c>
      <c r="K5145" s="35" t="s">
        <v>43</v>
      </c>
      <c r="L5145" s="38" t="s">
        <v>770</v>
      </c>
      <c r="M5145" s="32" t="s">
        <v>544</v>
      </c>
      <c r="N5145" s="59" t="s">
        <v>549</v>
      </c>
      <c r="O5145" s="61" t="s">
        <v>554</v>
      </c>
      <c r="T5145" s="6"/>
    </row>
    <row r="5146" spans="2:20" ht="30" x14ac:dyDescent="0.25">
      <c r="B5146" s="30" t="s">
        <v>227</v>
      </c>
      <c r="C5146" s="31" t="s">
        <v>234</v>
      </c>
      <c r="D5146" s="31" t="s">
        <v>167</v>
      </c>
      <c r="E5146" s="31" t="s">
        <v>186</v>
      </c>
      <c r="F5146" s="31" t="s">
        <v>186</v>
      </c>
      <c r="G5146" s="32" t="str">
        <f t="shared" si="665"/>
        <v>4.6.45.00.00</v>
      </c>
      <c r="H5146" s="41" t="s">
        <v>660</v>
      </c>
      <c r="I5146" s="38" t="str">
        <f>IF(J5146&lt;J5152,"S","A")</f>
        <v>S</v>
      </c>
      <c r="J5146" s="32">
        <f t="shared" si="666"/>
        <v>3</v>
      </c>
      <c r="K5146" s="35" t="s">
        <v>43</v>
      </c>
      <c r="L5146" s="38" t="s">
        <v>770</v>
      </c>
      <c r="M5146" s="32" t="s">
        <v>544</v>
      </c>
      <c r="N5146" s="59" t="s">
        <v>549</v>
      </c>
      <c r="O5146" s="61" t="s">
        <v>554</v>
      </c>
      <c r="T5146" s="6"/>
    </row>
    <row r="5147" spans="2:20" ht="30" x14ac:dyDescent="0.25">
      <c r="B5147" s="30" t="s">
        <v>227</v>
      </c>
      <c r="C5147" s="31" t="s">
        <v>234</v>
      </c>
      <c r="D5147" s="31" t="s">
        <v>168</v>
      </c>
      <c r="E5147" s="31" t="s">
        <v>186</v>
      </c>
      <c r="F5147" s="31" t="s">
        <v>186</v>
      </c>
      <c r="G5147" s="32" t="str">
        <f t="shared" si="665"/>
        <v>4.6.46.00.00</v>
      </c>
      <c r="H5147" s="41" t="s">
        <v>567</v>
      </c>
      <c r="I5147" s="38" t="str">
        <f>IF(J5147&lt;J5152,"S","A")</f>
        <v>S</v>
      </c>
      <c r="J5147" s="32">
        <f t="shared" si="666"/>
        <v>3</v>
      </c>
      <c r="K5147" s="35" t="s">
        <v>43</v>
      </c>
      <c r="L5147" s="38" t="s">
        <v>770</v>
      </c>
      <c r="M5147" s="32" t="s">
        <v>544</v>
      </c>
      <c r="N5147" s="59" t="s">
        <v>549</v>
      </c>
      <c r="O5147" s="61" t="s">
        <v>554</v>
      </c>
      <c r="T5147" s="6"/>
    </row>
    <row r="5148" spans="2:20" x14ac:dyDescent="0.25">
      <c r="B5148" s="30" t="s">
        <v>227</v>
      </c>
      <c r="C5148" s="31" t="s">
        <v>234</v>
      </c>
      <c r="D5148" s="31" t="s">
        <v>157</v>
      </c>
      <c r="E5148" s="31" t="s">
        <v>186</v>
      </c>
      <c r="F5148" s="31" t="s">
        <v>186</v>
      </c>
      <c r="G5148" s="32" t="str">
        <f t="shared" si="665"/>
        <v>4.6.50.00.00</v>
      </c>
      <c r="H5148" s="41" t="s">
        <v>31</v>
      </c>
      <c r="I5148" s="38" t="str">
        <f>IF(J5148&lt;J5152,"S","A")</f>
        <v>S</v>
      </c>
      <c r="J5148" s="32">
        <f t="shared" si="666"/>
        <v>3</v>
      </c>
      <c r="K5148" s="35" t="s">
        <v>43</v>
      </c>
      <c r="L5148" s="38" t="s">
        <v>770</v>
      </c>
      <c r="M5148" s="32" t="s">
        <v>544</v>
      </c>
      <c r="N5148" s="59" t="s">
        <v>549</v>
      </c>
      <c r="O5148" s="61" t="s">
        <v>554</v>
      </c>
      <c r="T5148" s="6"/>
    </row>
    <row r="5149" spans="2:20" x14ac:dyDescent="0.25">
      <c r="B5149" s="30" t="s">
        <v>227</v>
      </c>
      <c r="C5149" s="31" t="s">
        <v>234</v>
      </c>
      <c r="D5149" s="31" t="s">
        <v>190</v>
      </c>
      <c r="E5149" s="31" t="s">
        <v>186</v>
      </c>
      <c r="F5149" s="31" t="s">
        <v>186</v>
      </c>
      <c r="G5149" s="32" t="str">
        <f t="shared" si="665"/>
        <v>4.6.60.00.00</v>
      </c>
      <c r="H5149" s="41" t="s">
        <v>32</v>
      </c>
      <c r="I5149" s="38" t="str">
        <f>IF(J5149&lt;J5152,"S","A")</f>
        <v>S</v>
      </c>
      <c r="J5149" s="32">
        <f t="shared" si="666"/>
        <v>3</v>
      </c>
      <c r="K5149" s="35" t="s">
        <v>43</v>
      </c>
      <c r="L5149" s="38" t="s">
        <v>770</v>
      </c>
      <c r="M5149" s="32" t="s">
        <v>544</v>
      </c>
      <c r="N5149" s="59" t="s">
        <v>549</v>
      </c>
      <c r="O5149" s="61" t="s">
        <v>554</v>
      </c>
      <c r="T5149" s="6"/>
    </row>
    <row r="5150" spans="2:20" x14ac:dyDescent="0.25">
      <c r="B5150" s="30" t="s">
        <v>227</v>
      </c>
      <c r="C5150" s="31" t="s">
        <v>234</v>
      </c>
      <c r="D5150" s="31" t="s">
        <v>205</v>
      </c>
      <c r="E5150" s="31" t="s">
        <v>186</v>
      </c>
      <c r="F5150" s="31" t="s">
        <v>186</v>
      </c>
      <c r="G5150" s="32" t="str">
        <f t="shared" si="665"/>
        <v>4.6.67.00.00</v>
      </c>
      <c r="H5150" s="33" t="s">
        <v>559</v>
      </c>
      <c r="I5150" s="38" t="str">
        <f>IF(J5150&lt;J5152,"S","A")</f>
        <v>S</v>
      </c>
      <c r="J5150" s="32">
        <f t="shared" si="666"/>
        <v>3</v>
      </c>
      <c r="K5150" s="35" t="s">
        <v>43</v>
      </c>
      <c r="L5150" s="38" t="s">
        <v>770</v>
      </c>
      <c r="M5150" s="32" t="s">
        <v>544</v>
      </c>
      <c r="N5150" s="59" t="s">
        <v>549</v>
      </c>
      <c r="O5150" s="61" t="s">
        <v>554</v>
      </c>
      <c r="T5150" s="6"/>
    </row>
    <row r="5151" spans="2:20" x14ac:dyDescent="0.25">
      <c r="B5151" s="30" t="s">
        <v>227</v>
      </c>
      <c r="C5151" s="31" t="s">
        <v>234</v>
      </c>
      <c r="D5151" s="31" t="s">
        <v>208</v>
      </c>
      <c r="E5151" s="31" t="s">
        <v>186</v>
      </c>
      <c r="F5151" s="31" t="s">
        <v>186</v>
      </c>
      <c r="G5151" s="32" t="str">
        <f t="shared" si="665"/>
        <v>4.6.70.00.00</v>
      </c>
      <c r="H5151" s="41" t="s">
        <v>478</v>
      </c>
      <c r="I5151" s="38" t="str">
        <f t="shared" ref="I5151:I5163" si="667">IF(J5151&lt;J5152,"S","A")</f>
        <v>S</v>
      </c>
      <c r="J5151" s="32">
        <f t="shared" si="666"/>
        <v>3</v>
      </c>
      <c r="K5151" s="35" t="s">
        <v>43</v>
      </c>
      <c r="L5151" s="38" t="s">
        <v>770</v>
      </c>
      <c r="M5151" s="32" t="s">
        <v>544</v>
      </c>
      <c r="N5151" s="59" t="s">
        <v>549</v>
      </c>
      <c r="O5151" s="61" t="s">
        <v>554</v>
      </c>
      <c r="T5151" s="6"/>
    </row>
    <row r="5152" spans="2:20" x14ac:dyDescent="0.25">
      <c r="B5152" s="30" t="s">
        <v>227</v>
      </c>
      <c r="C5152" s="31" t="s">
        <v>234</v>
      </c>
      <c r="D5152" s="31" t="s">
        <v>208</v>
      </c>
      <c r="E5152" s="31" t="s">
        <v>209</v>
      </c>
      <c r="F5152" s="31" t="s">
        <v>186</v>
      </c>
      <c r="G5152" s="32" t="str">
        <f t="shared" si="665"/>
        <v>4.6.70.71.00</v>
      </c>
      <c r="H5152" s="41" t="s">
        <v>129</v>
      </c>
      <c r="I5152" s="34" t="str">
        <f t="shared" si="667"/>
        <v>S</v>
      </c>
      <c r="J5152" s="32">
        <f t="shared" si="666"/>
        <v>4</v>
      </c>
      <c r="K5152" s="35" t="s">
        <v>46</v>
      </c>
      <c r="L5152" s="32" t="s">
        <v>770</v>
      </c>
      <c r="M5152" s="32" t="s">
        <v>545</v>
      </c>
      <c r="N5152" s="59" t="s">
        <v>549</v>
      </c>
      <c r="O5152" s="61" t="s">
        <v>554</v>
      </c>
      <c r="T5152" s="6"/>
    </row>
    <row r="5153" spans="2:26" x14ac:dyDescent="0.25">
      <c r="B5153" s="36" t="s">
        <v>227</v>
      </c>
      <c r="C5153" s="37" t="s">
        <v>234</v>
      </c>
      <c r="D5153" s="37" t="s">
        <v>208</v>
      </c>
      <c r="E5153" s="37" t="s">
        <v>209</v>
      </c>
      <c r="F5153" s="37" t="s">
        <v>173</v>
      </c>
      <c r="G5153" s="38" t="str">
        <f t="shared" si="665"/>
        <v>4.6.70.71.01</v>
      </c>
      <c r="H5153" s="23" t="s">
        <v>745</v>
      </c>
      <c r="I5153" s="38" t="str">
        <f t="shared" si="667"/>
        <v>A</v>
      </c>
      <c r="J5153" s="38">
        <f t="shared" si="666"/>
        <v>5</v>
      </c>
      <c r="K5153" s="39" t="s">
        <v>47</v>
      </c>
      <c r="L5153" s="38" t="s">
        <v>770</v>
      </c>
      <c r="M5153" s="38" t="s">
        <v>545</v>
      </c>
      <c r="N5153" s="59" t="s">
        <v>549</v>
      </c>
      <c r="O5153" s="62" t="s">
        <v>554</v>
      </c>
      <c r="T5153" s="6"/>
    </row>
    <row r="5154" spans="2:26" x14ac:dyDescent="0.25">
      <c r="B5154" s="36" t="s">
        <v>227</v>
      </c>
      <c r="C5154" s="37" t="s">
        <v>234</v>
      </c>
      <c r="D5154" s="37" t="s">
        <v>208</v>
      </c>
      <c r="E5154" s="37" t="s">
        <v>209</v>
      </c>
      <c r="F5154" s="37" t="s">
        <v>138</v>
      </c>
      <c r="G5154" s="38" t="str">
        <f t="shared" si="665"/>
        <v>4.6.70.71.02</v>
      </c>
      <c r="H5154" s="23" t="s">
        <v>746</v>
      </c>
      <c r="I5154" s="38" t="str">
        <f t="shared" si="667"/>
        <v>A</v>
      </c>
      <c r="J5154" s="38">
        <f t="shared" si="666"/>
        <v>5</v>
      </c>
      <c r="K5154" s="39" t="s">
        <v>47</v>
      </c>
      <c r="L5154" s="38" t="s">
        <v>770</v>
      </c>
      <c r="M5154" s="38" t="s">
        <v>545</v>
      </c>
      <c r="N5154" s="59" t="s">
        <v>549</v>
      </c>
      <c r="O5154" s="62" t="s">
        <v>554</v>
      </c>
      <c r="T5154" s="6"/>
    </row>
    <row r="5155" spans="2:26" x14ac:dyDescent="0.25">
      <c r="B5155" s="36" t="s">
        <v>227</v>
      </c>
      <c r="C5155" s="37" t="s">
        <v>234</v>
      </c>
      <c r="D5155" s="37" t="s">
        <v>208</v>
      </c>
      <c r="E5155" s="37" t="s">
        <v>209</v>
      </c>
      <c r="F5155" s="37" t="s">
        <v>139</v>
      </c>
      <c r="G5155" s="38" t="str">
        <f t="shared" si="665"/>
        <v>4.6.70.71.03</v>
      </c>
      <c r="H5155" s="23" t="s">
        <v>747</v>
      </c>
      <c r="I5155" s="38" t="str">
        <f t="shared" si="667"/>
        <v>A</v>
      </c>
      <c r="J5155" s="38">
        <f t="shared" si="666"/>
        <v>5</v>
      </c>
      <c r="K5155" s="39" t="s">
        <v>47</v>
      </c>
      <c r="L5155" s="38" t="s">
        <v>770</v>
      </c>
      <c r="M5155" s="38" t="s">
        <v>545</v>
      </c>
      <c r="N5155" s="59" t="s">
        <v>549</v>
      </c>
      <c r="O5155" s="62" t="s">
        <v>554</v>
      </c>
      <c r="T5155" s="6"/>
    </row>
    <row r="5156" spans="2:26" s="3" customFormat="1" x14ac:dyDescent="0.25">
      <c r="B5156" s="36" t="s">
        <v>227</v>
      </c>
      <c r="C5156" s="37" t="s">
        <v>234</v>
      </c>
      <c r="D5156" s="37" t="s">
        <v>208</v>
      </c>
      <c r="E5156" s="37" t="s">
        <v>209</v>
      </c>
      <c r="F5156" s="37" t="s">
        <v>191</v>
      </c>
      <c r="G5156" s="38" t="str">
        <f t="shared" si="665"/>
        <v>4.6.70.71.99</v>
      </c>
      <c r="H5156" s="23" t="s">
        <v>744</v>
      </c>
      <c r="I5156" s="38" t="str">
        <f t="shared" si="667"/>
        <v>A</v>
      </c>
      <c r="J5156" s="38">
        <f t="shared" si="666"/>
        <v>5</v>
      </c>
      <c r="K5156" s="39" t="s">
        <v>47</v>
      </c>
      <c r="L5156" s="38" t="s">
        <v>770</v>
      </c>
      <c r="M5156" s="38" t="s">
        <v>545</v>
      </c>
      <c r="N5156" s="59" t="s">
        <v>549</v>
      </c>
      <c r="O5156" s="62" t="s">
        <v>554</v>
      </c>
      <c r="Q5156" s="2" t="str">
        <f>B5135&amp;"."&amp;C5135&amp;"."&amp;D5135&amp;"."&amp;E5135&amp;"."&amp;F5135</f>
        <v>4.6.00.00.00</v>
      </c>
      <c r="R5156" s="2" t="str">
        <f>SUBSTITUTE(Q5156,".","")</f>
        <v>46000000</v>
      </c>
      <c r="S5156" s="2" t="b">
        <f>R5156=T5156</f>
        <v>1</v>
      </c>
      <c r="T5156" s="6" t="str">
        <f>TRIM(SUBSTITUTE(TEXT(G5135,"00000000"),".",""))</f>
        <v>46000000</v>
      </c>
      <c r="V5156" s="11" t="str">
        <f>IF(IFERROR(SEARCH("Último",K5135),0)&gt;0,"A","S")</f>
        <v>S</v>
      </c>
      <c r="W5156" s="3" t="b">
        <f>V5156=I5135</f>
        <v>1</v>
      </c>
      <c r="Y5156" s="2" t="str">
        <f>G5135&amp;" - "&amp;H5135</f>
        <v>4.6.00.00.00 - AMORTIZAÇÃO DA DÍVIDA</v>
      </c>
      <c r="Z5156" s="2" t="s">
        <v>549</v>
      </c>
    </row>
    <row r="5157" spans="2:26" s="3" customFormat="1" x14ac:dyDescent="0.25">
      <c r="B5157" s="30" t="s">
        <v>227</v>
      </c>
      <c r="C5157" s="31" t="s">
        <v>234</v>
      </c>
      <c r="D5157" s="31" t="s">
        <v>208</v>
      </c>
      <c r="E5157" s="31" t="s">
        <v>185</v>
      </c>
      <c r="F5157" s="31" t="s">
        <v>186</v>
      </c>
      <c r="G5157" s="32" t="str">
        <f t="shared" si="665"/>
        <v>4.6.70.92.00</v>
      </c>
      <c r="H5157" s="41" t="s">
        <v>59</v>
      </c>
      <c r="I5157" s="34" t="str">
        <f t="shared" si="667"/>
        <v>S</v>
      </c>
      <c r="J5157" s="32">
        <f t="shared" si="666"/>
        <v>4</v>
      </c>
      <c r="K5157" s="35" t="s">
        <v>46</v>
      </c>
      <c r="L5157" s="32" t="s">
        <v>770</v>
      </c>
      <c r="M5157" s="32" t="s">
        <v>545</v>
      </c>
      <c r="N5157" s="59" t="s">
        <v>549</v>
      </c>
      <c r="O5157" s="61" t="s">
        <v>554</v>
      </c>
      <c r="Q5157" s="2"/>
      <c r="R5157" s="2"/>
      <c r="S5157" s="2"/>
      <c r="T5157" s="6"/>
      <c r="V5157" s="11"/>
      <c r="Y5157" s="2"/>
      <c r="Z5157" s="2"/>
    </row>
    <row r="5158" spans="2:26" s="3" customFormat="1" x14ac:dyDescent="0.25">
      <c r="B5158" s="36" t="s">
        <v>227</v>
      </c>
      <c r="C5158" s="37" t="s">
        <v>234</v>
      </c>
      <c r="D5158" s="37" t="s">
        <v>208</v>
      </c>
      <c r="E5158" s="37" t="s">
        <v>185</v>
      </c>
      <c r="F5158" s="37" t="s">
        <v>191</v>
      </c>
      <c r="G5158" s="38" t="str">
        <f t="shared" si="665"/>
        <v>4.6.70.92.99</v>
      </c>
      <c r="H5158" s="45" t="s">
        <v>571</v>
      </c>
      <c r="I5158" s="38" t="str">
        <f t="shared" si="667"/>
        <v>A</v>
      </c>
      <c r="J5158" s="38">
        <f t="shared" si="666"/>
        <v>5</v>
      </c>
      <c r="K5158" s="39" t="s">
        <v>47</v>
      </c>
      <c r="L5158" s="38" t="s">
        <v>770</v>
      </c>
      <c r="M5158" s="38" t="s">
        <v>545</v>
      </c>
      <c r="N5158" s="59" t="s">
        <v>549</v>
      </c>
      <c r="O5158" s="62" t="s">
        <v>554</v>
      </c>
      <c r="Q5158" s="2"/>
      <c r="R5158" s="2"/>
      <c r="S5158" s="2"/>
      <c r="T5158" s="6"/>
      <c r="V5158" s="11"/>
      <c r="Y5158" s="2"/>
      <c r="Z5158" s="2"/>
    </row>
    <row r="5159" spans="2:26" s="3" customFormat="1" x14ac:dyDescent="0.25">
      <c r="B5159" s="30" t="s">
        <v>227</v>
      </c>
      <c r="C5159" s="31" t="s">
        <v>234</v>
      </c>
      <c r="D5159" s="31" t="s">
        <v>209</v>
      </c>
      <c r="E5159" s="31" t="s">
        <v>186</v>
      </c>
      <c r="F5159" s="31" t="s">
        <v>186</v>
      </c>
      <c r="G5159" s="32" t="str">
        <f t="shared" si="665"/>
        <v>4.6.71.00.00</v>
      </c>
      <c r="H5159" s="41" t="s">
        <v>425</v>
      </c>
      <c r="I5159" s="38" t="str">
        <f t="shared" si="667"/>
        <v>S</v>
      </c>
      <c r="J5159" s="32">
        <f t="shared" si="666"/>
        <v>3</v>
      </c>
      <c r="K5159" s="35" t="s">
        <v>43</v>
      </c>
      <c r="L5159" s="38" t="s">
        <v>770</v>
      </c>
      <c r="M5159" s="32" t="s">
        <v>544</v>
      </c>
      <c r="N5159" s="59" t="s">
        <v>549</v>
      </c>
      <c r="O5159" s="61" t="s">
        <v>554</v>
      </c>
      <c r="Q5159" s="2" t="str">
        <f>B5159&amp;"."&amp;C5159&amp;"."&amp;D5159&amp;"."&amp;E5159&amp;"."&amp;F5159</f>
        <v>4.6.71.00.00</v>
      </c>
      <c r="R5159" s="2" t="str">
        <f>SUBSTITUTE(Q5159,".","")</f>
        <v>46710000</v>
      </c>
      <c r="S5159" s="2" t="b">
        <f>R5159=T5159</f>
        <v>1</v>
      </c>
      <c r="T5159" s="6" t="str">
        <f>TRIM(SUBSTITUTE(TEXT(G5159,"00000000"),".",""))</f>
        <v>46710000</v>
      </c>
      <c r="V5159" s="11" t="str">
        <f>IF(IFERROR(SEARCH("Último",K5159),0)&gt;0,"A","S")</f>
        <v>S</v>
      </c>
      <c r="W5159" s="3" t="b">
        <f>V5159=I5159</f>
        <v>1</v>
      </c>
      <c r="Y5159" s="2" t="str">
        <f>G5159&amp;" - "&amp;H5159</f>
        <v>4.6.71.00.00 - TRANSFERÊNCIAS A CONSÓRCIOS PÚBLICOS MEDIANTE CONTRATO DE RATEIO</v>
      </c>
      <c r="Z5159" s="2" t="s">
        <v>549</v>
      </c>
    </row>
    <row r="5160" spans="2:26" s="3" customFormat="1" x14ac:dyDescent="0.25">
      <c r="B5160" s="30" t="s">
        <v>227</v>
      </c>
      <c r="C5160" s="31" t="s">
        <v>234</v>
      </c>
      <c r="D5160" s="31" t="s">
        <v>209</v>
      </c>
      <c r="E5160" s="31" t="s">
        <v>208</v>
      </c>
      <c r="F5160" s="31" t="s">
        <v>186</v>
      </c>
      <c r="G5160" s="32" t="str">
        <f t="shared" si="665"/>
        <v>4.6.71.70.00</v>
      </c>
      <c r="H5160" s="33" t="s">
        <v>253</v>
      </c>
      <c r="I5160" s="34" t="str">
        <f t="shared" si="667"/>
        <v>S</v>
      </c>
      <c r="J5160" s="32">
        <f t="shared" si="666"/>
        <v>4</v>
      </c>
      <c r="K5160" s="35" t="s">
        <v>46</v>
      </c>
      <c r="L5160" s="32" t="s">
        <v>770</v>
      </c>
      <c r="M5160" s="32" t="s">
        <v>545</v>
      </c>
      <c r="N5160" s="59" t="s">
        <v>549</v>
      </c>
      <c r="O5160" s="61" t="s">
        <v>554</v>
      </c>
      <c r="Q5160" s="2" t="str">
        <f>B5160&amp;"."&amp;C5160&amp;"."&amp;D5160&amp;"."&amp;E5160&amp;"."&amp;F5160</f>
        <v>4.6.71.70.00</v>
      </c>
      <c r="R5160" s="2" t="str">
        <f>SUBSTITUTE(Q5160,".","")</f>
        <v>46717000</v>
      </c>
      <c r="S5160" s="2" t="b">
        <f>R5160=T5160</f>
        <v>1</v>
      </c>
      <c r="T5160" s="6" t="str">
        <f>TRIM(SUBSTITUTE(TEXT(G5160,"00000000"),".",""))</f>
        <v>46717000</v>
      </c>
      <c r="V5160" s="11" t="str">
        <f>IF(IFERROR(SEARCH("Último",K5160),0)&gt;0,"A","S")</f>
        <v>S</v>
      </c>
      <c r="W5160" s="3" t="b">
        <f>V5160=I5160</f>
        <v>1</v>
      </c>
      <c r="Y5160" s="2" t="str">
        <f>G5160&amp;" - "&amp;H5160</f>
        <v>4.6.71.70.00 - RATEIO PELA PARTICIPAÇÃO EM CONSÓRCIO PÚBLICO</v>
      </c>
      <c r="Z5160" s="2" t="s">
        <v>549</v>
      </c>
    </row>
    <row r="5161" spans="2:26" s="3" customFormat="1" x14ac:dyDescent="0.25">
      <c r="B5161" s="36" t="s">
        <v>227</v>
      </c>
      <c r="C5161" s="37" t="s">
        <v>234</v>
      </c>
      <c r="D5161" s="37" t="s">
        <v>209</v>
      </c>
      <c r="E5161" s="37" t="s">
        <v>208</v>
      </c>
      <c r="F5161" s="37" t="s">
        <v>173</v>
      </c>
      <c r="G5161" s="38" t="str">
        <f t="shared" si="665"/>
        <v>4.6.71.70.01</v>
      </c>
      <c r="H5161" s="45" t="s">
        <v>253</v>
      </c>
      <c r="I5161" s="38" t="str">
        <f t="shared" si="667"/>
        <v>A</v>
      </c>
      <c r="J5161" s="38">
        <f t="shared" si="666"/>
        <v>5</v>
      </c>
      <c r="K5161" s="39" t="s">
        <v>47</v>
      </c>
      <c r="L5161" s="38" t="s">
        <v>770</v>
      </c>
      <c r="M5161" s="38" t="s">
        <v>545</v>
      </c>
      <c r="N5161" s="59" t="s">
        <v>549</v>
      </c>
      <c r="O5161" s="62" t="s">
        <v>554</v>
      </c>
      <c r="Q5161" s="2"/>
      <c r="R5161" s="2"/>
      <c r="S5161" s="2"/>
      <c r="T5161" s="6"/>
      <c r="V5161" s="11"/>
      <c r="Y5161" s="2"/>
      <c r="Z5161" s="2"/>
    </row>
    <row r="5162" spans="2:26" s="3" customFormat="1" x14ac:dyDescent="0.25">
      <c r="B5162" s="30" t="s">
        <v>227</v>
      </c>
      <c r="C5162" s="31" t="s">
        <v>234</v>
      </c>
      <c r="D5162" s="31" t="s">
        <v>209</v>
      </c>
      <c r="E5162" s="31" t="s">
        <v>185</v>
      </c>
      <c r="F5162" s="31" t="s">
        <v>186</v>
      </c>
      <c r="G5162" s="32" t="str">
        <f t="shared" si="665"/>
        <v>4.6.71.92.00</v>
      </c>
      <c r="H5162" s="33" t="s">
        <v>59</v>
      </c>
      <c r="I5162" s="34" t="str">
        <f t="shared" si="667"/>
        <v>S</v>
      </c>
      <c r="J5162" s="32">
        <f t="shared" si="666"/>
        <v>4</v>
      </c>
      <c r="K5162" s="35" t="s">
        <v>46</v>
      </c>
      <c r="L5162" s="32" t="s">
        <v>770</v>
      </c>
      <c r="M5162" s="32" t="s">
        <v>545</v>
      </c>
      <c r="N5162" s="59" t="s">
        <v>549</v>
      </c>
      <c r="O5162" s="61" t="s">
        <v>554</v>
      </c>
      <c r="Q5162" s="2" t="str">
        <f>B5162&amp;"."&amp;C5162&amp;"."&amp;D5162&amp;"."&amp;E5162&amp;"."&amp;F5162</f>
        <v>4.6.71.92.00</v>
      </c>
      <c r="R5162" s="2" t="str">
        <f>SUBSTITUTE(Q5162,".","")</f>
        <v>46719200</v>
      </c>
      <c r="S5162" s="2" t="b">
        <f>R5162=T5162</f>
        <v>1</v>
      </c>
      <c r="T5162" s="6" t="str">
        <f>TRIM(SUBSTITUTE(TEXT(G5162,"00000000"),".",""))</f>
        <v>46719200</v>
      </c>
      <c r="V5162" s="11" t="str">
        <f>IF(IFERROR(SEARCH("Último",K5162),0)&gt;0,"A","S")</f>
        <v>S</v>
      </c>
      <c r="W5162" s="3" t="b">
        <f>V5162=I5162</f>
        <v>1</v>
      </c>
      <c r="Y5162" s="2" t="str">
        <f>G5162&amp;" - "&amp;H5162</f>
        <v>4.6.71.92.00 - DESPESAS DE EXERCÍCIOS ANTERIORES</v>
      </c>
      <c r="Z5162" s="2" t="s">
        <v>549</v>
      </c>
    </row>
    <row r="5163" spans="2:26" s="3" customFormat="1" x14ac:dyDescent="0.25">
      <c r="B5163" s="36" t="s">
        <v>227</v>
      </c>
      <c r="C5163" s="37" t="s">
        <v>234</v>
      </c>
      <c r="D5163" s="37" t="s">
        <v>209</v>
      </c>
      <c r="E5163" s="37" t="s">
        <v>185</v>
      </c>
      <c r="F5163" s="37" t="s">
        <v>191</v>
      </c>
      <c r="G5163" s="38" t="str">
        <f t="shared" si="665"/>
        <v>4.6.71.92.99</v>
      </c>
      <c r="H5163" s="45" t="s">
        <v>571</v>
      </c>
      <c r="I5163" s="29" t="str">
        <f t="shared" si="667"/>
        <v>A</v>
      </c>
      <c r="J5163" s="38">
        <f t="shared" si="666"/>
        <v>5</v>
      </c>
      <c r="K5163" s="39" t="s">
        <v>47</v>
      </c>
      <c r="L5163" s="38" t="s">
        <v>770</v>
      </c>
      <c r="M5163" s="38" t="s">
        <v>545</v>
      </c>
      <c r="N5163" s="59" t="s">
        <v>549</v>
      </c>
      <c r="O5163" s="62" t="s">
        <v>554</v>
      </c>
      <c r="Q5163" s="2"/>
      <c r="R5163" s="2"/>
      <c r="S5163" s="2"/>
      <c r="T5163" s="6"/>
      <c r="V5163" s="11"/>
      <c r="Y5163" s="2"/>
      <c r="Z5163" s="2"/>
    </row>
    <row r="5164" spans="2:26" s="3" customFormat="1" x14ac:dyDescent="0.25">
      <c r="B5164" s="30" t="s">
        <v>227</v>
      </c>
      <c r="C5164" s="31" t="s">
        <v>234</v>
      </c>
      <c r="D5164" s="31" t="s">
        <v>210</v>
      </c>
      <c r="E5164" s="31" t="s">
        <v>186</v>
      </c>
      <c r="F5164" s="31" t="s">
        <v>186</v>
      </c>
      <c r="G5164" s="32" t="str">
        <f t="shared" si="665"/>
        <v>4.6.72.00.00</v>
      </c>
      <c r="H5164" s="41" t="s">
        <v>479</v>
      </c>
      <c r="I5164" s="32" t="str">
        <f>IF(J5164&lt;J5166,"S","A")</f>
        <v>S</v>
      </c>
      <c r="J5164" s="32">
        <f t="shared" si="666"/>
        <v>3</v>
      </c>
      <c r="K5164" s="35" t="s">
        <v>43</v>
      </c>
      <c r="L5164" s="38" t="s">
        <v>770</v>
      </c>
      <c r="M5164" s="32" t="s">
        <v>544</v>
      </c>
      <c r="N5164" s="59" t="s">
        <v>549</v>
      </c>
      <c r="O5164" s="61" t="s">
        <v>554</v>
      </c>
      <c r="Q5164" s="2"/>
      <c r="R5164" s="2"/>
      <c r="S5164" s="2"/>
      <c r="T5164" s="6"/>
      <c r="V5164" s="11"/>
      <c r="Y5164" s="2"/>
      <c r="Z5164" s="2"/>
    </row>
    <row r="5165" spans="2:26" s="3" customFormat="1" ht="30" x14ac:dyDescent="0.25">
      <c r="B5165" s="30" t="s">
        <v>227</v>
      </c>
      <c r="C5165" s="31" t="s">
        <v>234</v>
      </c>
      <c r="D5165" s="31" t="s">
        <v>211</v>
      </c>
      <c r="E5165" s="31" t="s">
        <v>186</v>
      </c>
      <c r="F5165" s="31" t="s">
        <v>186</v>
      </c>
      <c r="G5165" s="32" t="str">
        <f t="shared" si="665"/>
        <v>4.6.73.00.00</v>
      </c>
      <c r="H5165" s="41" t="s">
        <v>657</v>
      </c>
      <c r="I5165" s="38" t="str">
        <f t="shared" ref="I5165:I5190" si="668">IF(J5165&lt;J5166,"S","A")</f>
        <v>S</v>
      </c>
      <c r="J5165" s="32">
        <f t="shared" si="666"/>
        <v>3</v>
      </c>
      <c r="K5165" s="35" t="s">
        <v>43</v>
      </c>
      <c r="L5165" s="38" t="s">
        <v>770</v>
      </c>
      <c r="M5165" s="32" t="s">
        <v>544</v>
      </c>
      <c r="N5165" s="59" t="s">
        <v>549</v>
      </c>
      <c r="O5165" s="61" t="s">
        <v>554</v>
      </c>
      <c r="Q5165" s="2" t="str">
        <f>B5165&amp;"."&amp;C5165&amp;"."&amp;D5165&amp;"."&amp;E5165&amp;"."&amp;F5165</f>
        <v>4.6.73.00.00</v>
      </c>
      <c r="R5165" s="2" t="str">
        <f>SUBSTITUTE(Q5165,".","")</f>
        <v>46730000</v>
      </c>
      <c r="S5165" s="2" t="b">
        <f>R5165=T5165</f>
        <v>1</v>
      </c>
      <c r="T5165" s="6" t="str">
        <f>TRIM(SUBSTITUTE(TEXT(G5165,"00000000"),".",""))</f>
        <v>46730000</v>
      </c>
      <c r="V5165" s="11" t="str">
        <f>IF(IFERROR(SEARCH("Último",K5165),0)&gt;0,"A","S")</f>
        <v>S</v>
      </c>
      <c r="W5165" s="3" t="b">
        <f>V5165=I5165</f>
        <v>1</v>
      </c>
      <c r="Y5165" s="2" t="str">
        <f>G5165&amp;" - "&amp;H5165</f>
        <v>4.6.73.00.00 - TRANSFERÊNCIAS A CONSÓRCIOS PÚBLICOS MEDIANTE CONTRATO DE RATEIO À CONTA DE RECURSOS DE QUE TRATAM OS §§ 1º E 2º DO ART. 24 DA LEI COMPLEMENTAR Nº 141, DE 2012  - RESTOS A PAGAR CANCELADOS OU PRESCRITOS</v>
      </c>
      <c r="Z5165" s="2" t="s">
        <v>549</v>
      </c>
    </row>
    <row r="5166" spans="2:26" s="3" customFormat="1" x14ac:dyDescent="0.25">
      <c r="B5166" s="30" t="s">
        <v>227</v>
      </c>
      <c r="C5166" s="31" t="s">
        <v>234</v>
      </c>
      <c r="D5166" s="31" t="s">
        <v>211</v>
      </c>
      <c r="E5166" s="31" t="s">
        <v>208</v>
      </c>
      <c r="F5166" s="31" t="s">
        <v>186</v>
      </c>
      <c r="G5166" s="32" t="str">
        <f t="shared" si="665"/>
        <v>4.6.73.70.00</v>
      </c>
      <c r="H5166" s="33" t="s">
        <v>253</v>
      </c>
      <c r="I5166" s="34" t="str">
        <f t="shared" si="668"/>
        <v>S</v>
      </c>
      <c r="J5166" s="32">
        <f t="shared" si="666"/>
        <v>4</v>
      </c>
      <c r="K5166" s="35" t="s">
        <v>46</v>
      </c>
      <c r="L5166" s="32" t="s">
        <v>770</v>
      </c>
      <c r="M5166" s="32" t="s">
        <v>545</v>
      </c>
      <c r="N5166" s="59" t="s">
        <v>549</v>
      </c>
      <c r="O5166" s="61" t="s">
        <v>554</v>
      </c>
      <c r="Q5166" s="2" t="str">
        <f>B5166&amp;"."&amp;C5166&amp;"."&amp;D5166&amp;"."&amp;E5166&amp;"."&amp;F5166</f>
        <v>4.6.73.70.00</v>
      </c>
      <c r="R5166" s="2" t="str">
        <f>SUBSTITUTE(Q5166,".","")</f>
        <v>46737000</v>
      </c>
      <c r="S5166" s="2" t="b">
        <f>R5166=T5166</f>
        <v>1</v>
      </c>
      <c r="T5166" s="6" t="str">
        <f>TRIM(SUBSTITUTE(TEXT(G5166,"00000000"),".",""))</f>
        <v>46737000</v>
      </c>
      <c r="V5166" s="11" t="str">
        <f>IF(IFERROR(SEARCH("Último",K5166),0)&gt;0,"A","S")</f>
        <v>S</v>
      </c>
      <c r="W5166" s="3" t="b">
        <f>V5166=I5166</f>
        <v>1</v>
      </c>
      <c r="Y5166" s="2" t="str">
        <f>G5166&amp;" - "&amp;H5166</f>
        <v>4.6.73.70.00 - RATEIO PELA PARTICIPAÇÃO EM CONSÓRCIO PÚBLICO</v>
      </c>
      <c r="Z5166" s="2" t="s">
        <v>549</v>
      </c>
    </row>
    <row r="5167" spans="2:26" s="3" customFormat="1" x14ac:dyDescent="0.25">
      <c r="B5167" s="36" t="s">
        <v>227</v>
      </c>
      <c r="C5167" s="37" t="s">
        <v>234</v>
      </c>
      <c r="D5167" s="37" t="s">
        <v>211</v>
      </c>
      <c r="E5167" s="37" t="s">
        <v>208</v>
      </c>
      <c r="F5167" s="37" t="s">
        <v>173</v>
      </c>
      <c r="G5167" s="38" t="str">
        <f t="shared" si="665"/>
        <v>4.6.73.70.01</v>
      </c>
      <c r="H5167" s="45" t="s">
        <v>253</v>
      </c>
      <c r="I5167" s="38" t="str">
        <f t="shared" si="668"/>
        <v>A</v>
      </c>
      <c r="J5167" s="38">
        <f t="shared" si="666"/>
        <v>5</v>
      </c>
      <c r="K5167" s="39" t="s">
        <v>47</v>
      </c>
      <c r="L5167" s="38" t="s">
        <v>770</v>
      </c>
      <c r="M5167" s="38" t="s">
        <v>545</v>
      </c>
      <c r="N5167" s="59" t="s">
        <v>549</v>
      </c>
      <c r="O5167" s="62" t="s">
        <v>554</v>
      </c>
      <c r="Q5167" s="2"/>
      <c r="R5167" s="2"/>
      <c r="S5167" s="2"/>
      <c r="T5167" s="6"/>
      <c r="V5167" s="11"/>
      <c r="Y5167" s="2"/>
      <c r="Z5167" s="2"/>
    </row>
    <row r="5168" spans="2:26" s="3" customFormat="1" x14ac:dyDescent="0.25">
      <c r="B5168" s="30" t="s">
        <v>227</v>
      </c>
      <c r="C5168" s="31" t="s">
        <v>234</v>
      </c>
      <c r="D5168" s="31" t="s">
        <v>211</v>
      </c>
      <c r="E5168" s="31" t="s">
        <v>185</v>
      </c>
      <c r="F5168" s="31" t="s">
        <v>186</v>
      </c>
      <c r="G5168" s="32" t="str">
        <f t="shared" si="665"/>
        <v>4.6.73.92.00</v>
      </c>
      <c r="H5168" s="33" t="s">
        <v>59</v>
      </c>
      <c r="I5168" s="34" t="str">
        <f t="shared" si="668"/>
        <v>S</v>
      </c>
      <c r="J5168" s="32">
        <f t="shared" si="666"/>
        <v>4</v>
      </c>
      <c r="K5168" s="35" t="s">
        <v>46</v>
      </c>
      <c r="L5168" s="32" t="s">
        <v>770</v>
      </c>
      <c r="M5168" s="32" t="s">
        <v>545</v>
      </c>
      <c r="N5168" s="59" t="s">
        <v>549</v>
      </c>
      <c r="O5168" s="61" t="s">
        <v>554</v>
      </c>
      <c r="Q5168" s="2" t="str">
        <f>B5168&amp;"."&amp;C5168&amp;"."&amp;D5168&amp;"."&amp;E5168&amp;"."&amp;F5168</f>
        <v>4.6.73.92.00</v>
      </c>
      <c r="R5168" s="2" t="str">
        <f>SUBSTITUTE(Q5168,".","")</f>
        <v>46739200</v>
      </c>
      <c r="S5168" s="2" t="b">
        <f>R5168=T5168</f>
        <v>1</v>
      </c>
      <c r="T5168" s="6" t="str">
        <f>TRIM(SUBSTITUTE(TEXT(G5168,"00000000"),".",""))</f>
        <v>46739200</v>
      </c>
      <c r="V5168" s="11" t="str">
        <f>IF(IFERROR(SEARCH("Último",K5168),0)&gt;0,"A","S")</f>
        <v>S</v>
      </c>
      <c r="W5168" s="3" t="b">
        <f>V5168=I5168</f>
        <v>1</v>
      </c>
      <c r="Y5168" s="2" t="str">
        <f>G5168&amp;" - "&amp;H5168</f>
        <v>4.6.73.92.00 - DESPESAS DE EXERCÍCIOS ANTERIORES</v>
      </c>
      <c r="Z5168" s="2" t="s">
        <v>549</v>
      </c>
    </row>
    <row r="5169" spans="2:26" s="3" customFormat="1" x14ac:dyDescent="0.25">
      <c r="B5169" s="36" t="s">
        <v>227</v>
      </c>
      <c r="C5169" s="37" t="s">
        <v>234</v>
      </c>
      <c r="D5169" s="37" t="s">
        <v>211</v>
      </c>
      <c r="E5169" s="37" t="s">
        <v>185</v>
      </c>
      <c r="F5169" s="37" t="s">
        <v>191</v>
      </c>
      <c r="G5169" s="38" t="str">
        <f t="shared" si="665"/>
        <v>4.6.73.92.99</v>
      </c>
      <c r="H5169" s="45" t="s">
        <v>571</v>
      </c>
      <c r="I5169" s="29" t="str">
        <f t="shared" si="668"/>
        <v>A</v>
      </c>
      <c r="J5169" s="38">
        <f t="shared" si="666"/>
        <v>5</v>
      </c>
      <c r="K5169" s="39" t="s">
        <v>47</v>
      </c>
      <c r="L5169" s="38" t="s">
        <v>770</v>
      </c>
      <c r="M5169" s="38" t="s">
        <v>545</v>
      </c>
      <c r="N5169" s="59" t="s">
        <v>549</v>
      </c>
      <c r="O5169" s="62" t="s">
        <v>554</v>
      </c>
      <c r="Q5169" s="2"/>
      <c r="R5169" s="2"/>
      <c r="S5169" s="2"/>
      <c r="T5169" s="6"/>
      <c r="V5169" s="11"/>
      <c r="Y5169" s="2"/>
      <c r="Z5169" s="2"/>
    </row>
    <row r="5170" spans="2:26" s="3" customFormat="1" ht="30" x14ac:dyDescent="0.25">
      <c r="B5170" s="30" t="s">
        <v>227</v>
      </c>
      <c r="C5170" s="31" t="s">
        <v>234</v>
      </c>
      <c r="D5170" s="31" t="s">
        <v>212</v>
      </c>
      <c r="E5170" s="31" t="s">
        <v>186</v>
      </c>
      <c r="F5170" s="31" t="s">
        <v>186</v>
      </c>
      <c r="G5170" s="32" t="str">
        <f t="shared" si="665"/>
        <v>4.6.74.00.00</v>
      </c>
      <c r="H5170" s="41" t="s">
        <v>661</v>
      </c>
      <c r="I5170" s="38" t="str">
        <f t="shared" si="668"/>
        <v>S</v>
      </c>
      <c r="J5170" s="32">
        <f t="shared" si="666"/>
        <v>3</v>
      </c>
      <c r="K5170" s="35" t="s">
        <v>43</v>
      </c>
      <c r="L5170" s="38" t="s">
        <v>770</v>
      </c>
      <c r="M5170" s="32" t="s">
        <v>544</v>
      </c>
      <c r="N5170" s="59" t="s">
        <v>549</v>
      </c>
      <c r="O5170" s="61" t="s">
        <v>554</v>
      </c>
      <c r="Q5170" s="2" t="str">
        <f>B5170&amp;"."&amp;C5170&amp;"."&amp;D5170&amp;"."&amp;E5170&amp;"."&amp;F5170</f>
        <v>4.6.74.00.00</v>
      </c>
      <c r="R5170" s="2" t="str">
        <f>SUBSTITUTE(Q5170,".","")</f>
        <v>46740000</v>
      </c>
      <c r="S5170" s="2" t="b">
        <f>R5170=T5170</f>
        <v>1</v>
      </c>
      <c r="T5170" s="6" t="str">
        <f>TRIM(SUBSTITUTE(TEXT(G5170,"00000000"),".",""))</f>
        <v>46740000</v>
      </c>
      <c r="U5170" s="3" t="s">
        <v>412</v>
      </c>
      <c r="V5170" s="11" t="str">
        <f>IF(IFERROR(SEARCH("Último",K5170),0)&gt;0,"A","S")</f>
        <v>S</v>
      </c>
      <c r="W5170" s="3" t="b">
        <f>V5170=I5170</f>
        <v>1</v>
      </c>
      <c r="Y5170" s="2" t="str">
        <f>G5170&amp;" - "&amp;H5170</f>
        <v>4.6.74.00.00 - TRANSFERÊNCIAS A CONSÓRCIOS PÚBLICOS MEDIANTE CONTRATO DE RATEIO À CONTA DE RECURSOS DE QUE TRATA O ART. 25 DA LEI COMPLEMENTAR Nº 141, DE 2012  - DIFERENÇA DO MÍNIMO NÃO APLICADO EM EXERCÍCIOS ANTERIORES</v>
      </c>
      <c r="Z5170" s="2" t="s">
        <v>549</v>
      </c>
    </row>
    <row r="5171" spans="2:26" s="3" customFormat="1" x14ac:dyDescent="0.25">
      <c r="B5171" s="30" t="s">
        <v>227</v>
      </c>
      <c r="C5171" s="31" t="s">
        <v>234</v>
      </c>
      <c r="D5171" s="31" t="s">
        <v>212</v>
      </c>
      <c r="E5171" s="31" t="s">
        <v>208</v>
      </c>
      <c r="F5171" s="31" t="s">
        <v>186</v>
      </c>
      <c r="G5171" s="32" t="str">
        <f t="shared" si="665"/>
        <v>4.6.74.70.00</v>
      </c>
      <c r="H5171" s="33" t="s">
        <v>253</v>
      </c>
      <c r="I5171" s="34" t="str">
        <f t="shared" si="668"/>
        <v>S</v>
      </c>
      <c r="J5171" s="32">
        <f t="shared" si="666"/>
        <v>4</v>
      </c>
      <c r="K5171" s="35" t="s">
        <v>46</v>
      </c>
      <c r="L5171" s="32" t="s">
        <v>770</v>
      </c>
      <c r="M5171" s="32" t="s">
        <v>545</v>
      </c>
      <c r="N5171" s="59" t="s">
        <v>549</v>
      </c>
      <c r="O5171" s="61" t="s">
        <v>554</v>
      </c>
      <c r="Q5171" s="2" t="str">
        <f>B5171&amp;"."&amp;C5171&amp;"."&amp;D5171&amp;"."&amp;E5171&amp;"."&amp;F5171</f>
        <v>4.6.74.70.00</v>
      </c>
      <c r="R5171" s="2" t="str">
        <f>SUBSTITUTE(Q5171,".","")</f>
        <v>46747000</v>
      </c>
      <c r="S5171" s="2" t="b">
        <f>R5171=T5171</f>
        <v>1</v>
      </c>
      <c r="T5171" s="6" t="str">
        <f>TRIM(SUBSTITUTE(TEXT(G5171,"00000000"),".",""))</f>
        <v>46747000</v>
      </c>
      <c r="V5171" s="11" t="str">
        <f>IF(IFERROR(SEARCH("Último",K5171),0)&gt;0,"A","S")</f>
        <v>S</v>
      </c>
      <c r="W5171" s="3" t="b">
        <f>V5171=I5171</f>
        <v>1</v>
      </c>
      <c r="Y5171" s="2" t="str">
        <f>G5171&amp;" - "&amp;H5171</f>
        <v>4.6.74.70.00 - RATEIO PELA PARTICIPAÇÃO EM CONSÓRCIO PÚBLICO</v>
      </c>
      <c r="Z5171" s="2" t="s">
        <v>549</v>
      </c>
    </row>
    <row r="5172" spans="2:26" s="3" customFormat="1" x14ac:dyDescent="0.25">
      <c r="B5172" s="36" t="s">
        <v>227</v>
      </c>
      <c r="C5172" s="37" t="s">
        <v>234</v>
      </c>
      <c r="D5172" s="37" t="s">
        <v>212</v>
      </c>
      <c r="E5172" s="37" t="s">
        <v>208</v>
      </c>
      <c r="F5172" s="37" t="s">
        <v>173</v>
      </c>
      <c r="G5172" s="38" t="str">
        <f t="shared" si="665"/>
        <v>4.6.74.70.01</v>
      </c>
      <c r="H5172" s="45" t="s">
        <v>253</v>
      </c>
      <c r="I5172" s="38" t="str">
        <f t="shared" si="668"/>
        <v>A</v>
      </c>
      <c r="J5172" s="38">
        <f t="shared" si="666"/>
        <v>5</v>
      </c>
      <c r="K5172" s="39" t="s">
        <v>47</v>
      </c>
      <c r="L5172" s="38" t="s">
        <v>770</v>
      </c>
      <c r="M5172" s="38" t="s">
        <v>545</v>
      </c>
      <c r="N5172" s="59" t="s">
        <v>549</v>
      </c>
      <c r="O5172" s="62" t="s">
        <v>554</v>
      </c>
      <c r="Q5172" s="2"/>
      <c r="R5172" s="2"/>
      <c r="S5172" s="2"/>
      <c r="T5172" s="6"/>
      <c r="V5172" s="11"/>
      <c r="Y5172" s="2"/>
      <c r="Z5172" s="2"/>
    </row>
    <row r="5173" spans="2:26" s="3" customFormat="1" x14ac:dyDescent="0.25">
      <c r="B5173" s="30" t="s">
        <v>227</v>
      </c>
      <c r="C5173" s="31" t="s">
        <v>234</v>
      </c>
      <c r="D5173" s="31" t="s">
        <v>212</v>
      </c>
      <c r="E5173" s="31" t="s">
        <v>185</v>
      </c>
      <c r="F5173" s="31" t="s">
        <v>186</v>
      </c>
      <c r="G5173" s="32" t="str">
        <f t="shared" si="665"/>
        <v>4.6.74.92.00</v>
      </c>
      <c r="H5173" s="33" t="s">
        <v>59</v>
      </c>
      <c r="I5173" s="34" t="str">
        <f t="shared" si="668"/>
        <v>S</v>
      </c>
      <c r="J5173" s="32">
        <f t="shared" si="666"/>
        <v>4</v>
      </c>
      <c r="K5173" s="35" t="s">
        <v>46</v>
      </c>
      <c r="L5173" s="32" t="s">
        <v>770</v>
      </c>
      <c r="M5173" s="32" t="s">
        <v>545</v>
      </c>
      <c r="N5173" s="59" t="s">
        <v>549</v>
      </c>
      <c r="O5173" s="61" t="s">
        <v>554</v>
      </c>
      <c r="Q5173" s="2" t="str">
        <f>B5173&amp;"."&amp;C5173&amp;"."&amp;D5173&amp;"."&amp;E5173&amp;"."&amp;F5173</f>
        <v>4.6.74.92.00</v>
      </c>
      <c r="R5173" s="2" t="str">
        <f>SUBSTITUTE(Q5173,".","")</f>
        <v>46749200</v>
      </c>
      <c r="S5173" s="2" t="b">
        <f>R5173=T5173</f>
        <v>1</v>
      </c>
      <c r="T5173" s="6" t="str">
        <f>TRIM(SUBSTITUTE(TEXT(G5173,"00000000"),".",""))</f>
        <v>46749200</v>
      </c>
      <c r="V5173" s="11" t="str">
        <f>IF(IFERROR(SEARCH("Último",K5173),0)&gt;0,"A","S")</f>
        <v>S</v>
      </c>
      <c r="W5173" s="3" t="b">
        <f>V5173=I5173</f>
        <v>1</v>
      </c>
      <c r="Y5173" s="2" t="str">
        <f>G5173&amp;" - "&amp;H5173</f>
        <v>4.6.74.92.00 - DESPESAS DE EXERCÍCIOS ANTERIORES</v>
      </c>
      <c r="Z5173" s="2" t="s">
        <v>549</v>
      </c>
    </row>
    <row r="5174" spans="2:26" s="3" customFormat="1" x14ac:dyDescent="0.25">
      <c r="B5174" s="36" t="s">
        <v>227</v>
      </c>
      <c r="C5174" s="37" t="s">
        <v>234</v>
      </c>
      <c r="D5174" s="37" t="s">
        <v>212</v>
      </c>
      <c r="E5174" s="37" t="s">
        <v>185</v>
      </c>
      <c r="F5174" s="37" t="s">
        <v>191</v>
      </c>
      <c r="G5174" s="38" t="str">
        <f t="shared" si="665"/>
        <v>4.6.74.92.99</v>
      </c>
      <c r="H5174" s="45" t="s">
        <v>571</v>
      </c>
      <c r="I5174" s="38" t="str">
        <f t="shared" si="668"/>
        <v>A</v>
      </c>
      <c r="J5174" s="38">
        <f t="shared" si="666"/>
        <v>5</v>
      </c>
      <c r="K5174" s="39" t="s">
        <v>47</v>
      </c>
      <c r="L5174" s="38" t="s">
        <v>770</v>
      </c>
      <c r="M5174" s="38" t="s">
        <v>545</v>
      </c>
      <c r="N5174" s="59" t="s">
        <v>549</v>
      </c>
      <c r="O5174" s="62" t="s">
        <v>554</v>
      </c>
      <c r="Q5174" s="2"/>
      <c r="R5174" s="2"/>
      <c r="S5174" s="2"/>
      <c r="T5174" s="6"/>
      <c r="V5174" s="11"/>
      <c r="Y5174" s="2"/>
      <c r="Z5174" s="2"/>
    </row>
    <row r="5175" spans="2:26" s="3" customFormat="1" ht="30" x14ac:dyDescent="0.25">
      <c r="B5175" s="30" t="s">
        <v>227</v>
      </c>
      <c r="C5175" s="31" t="s">
        <v>234</v>
      </c>
      <c r="D5175" s="31" t="s">
        <v>235</v>
      </c>
      <c r="E5175" s="31" t="s">
        <v>186</v>
      </c>
      <c r="F5175" s="31" t="s">
        <v>186</v>
      </c>
      <c r="G5175" s="32" t="str">
        <f t="shared" si="665"/>
        <v>4.6.75.00.00</v>
      </c>
      <c r="H5175" s="41" t="s">
        <v>658</v>
      </c>
      <c r="I5175" s="38" t="str">
        <f t="shared" si="668"/>
        <v>S</v>
      </c>
      <c r="J5175" s="32">
        <f t="shared" si="666"/>
        <v>3</v>
      </c>
      <c r="K5175" s="35" t="s">
        <v>43</v>
      </c>
      <c r="L5175" s="38" t="s">
        <v>770</v>
      </c>
      <c r="M5175" s="32" t="s">
        <v>544</v>
      </c>
      <c r="N5175" s="59" t="s">
        <v>549</v>
      </c>
      <c r="O5175" s="61" t="s">
        <v>554</v>
      </c>
      <c r="Q5175" s="2"/>
      <c r="R5175" s="2"/>
      <c r="S5175" s="2"/>
      <c r="T5175" s="6"/>
      <c r="V5175" s="11"/>
      <c r="Y5175" s="2"/>
      <c r="Z5175" s="2"/>
    </row>
    <row r="5176" spans="2:26" s="3" customFormat="1" x14ac:dyDescent="0.25">
      <c r="B5176" s="30" t="s">
        <v>227</v>
      </c>
      <c r="C5176" s="31" t="s">
        <v>234</v>
      </c>
      <c r="D5176" s="31" t="s">
        <v>235</v>
      </c>
      <c r="E5176" s="31" t="s">
        <v>209</v>
      </c>
      <c r="F5176" s="31" t="s">
        <v>186</v>
      </c>
      <c r="G5176" s="32" t="str">
        <f t="shared" si="665"/>
        <v>4.6.75.71.00</v>
      </c>
      <c r="H5176" s="41" t="s">
        <v>129</v>
      </c>
      <c r="I5176" s="34" t="str">
        <f t="shared" si="668"/>
        <v>S</v>
      </c>
      <c r="J5176" s="32">
        <f t="shared" si="666"/>
        <v>4</v>
      </c>
      <c r="K5176" s="35" t="s">
        <v>46</v>
      </c>
      <c r="L5176" s="32" t="s">
        <v>770</v>
      </c>
      <c r="M5176" s="32" t="s">
        <v>545</v>
      </c>
      <c r="N5176" s="59" t="s">
        <v>549</v>
      </c>
      <c r="O5176" s="61" t="s">
        <v>554</v>
      </c>
      <c r="Q5176" s="2"/>
      <c r="R5176" s="2"/>
      <c r="S5176" s="2"/>
      <c r="T5176" s="6"/>
      <c r="V5176" s="11"/>
      <c r="Y5176" s="2"/>
      <c r="Z5176" s="2"/>
    </row>
    <row r="5177" spans="2:26" s="3" customFormat="1" x14ac:dyDescent="0.25">
      <c r="B5177" s="36" t="s">
        <v>227</v>
      </c>
      <c r="C5177" s="37" t="s">
        <v>234</v>
      </c>
      <c r="D5177" s="37" t="s">
        <v>235</v>
      </c>
      <c r="E5177" s="37" t="s">
        <v>209</v>
      </c>
      <c r="F5177" s="37" t="s">
        <v>173</v>
      </c>
      <c r="G5177" s="38" t="str">
        <f t="shared" si="665"/>
        <v>4.6.75.71.01</v>
      </c>
      <c r="H5177" s="23" t="s">
        <v>745</v>
      </c>
      <c r="I5177" s="38" t="str">
        <f t="shared" si="668"/>
        <v>A</v>
      </c>
      <c r="J5177" s="38">
        <f t="shared" si="666"/>
        <v>5</v>
      </c>
      <c r="K5177" s="39" t="s">
        <v>47</v>
      </c>
      <c r="L5177" s="38" t="s">
        <v>770</v>
      </c>
      <c r="M5177" s="38" t="s">
        <v>545</v>
      </c>
      <c r="N5177" s="59" t="s">
        <v>549</v>
      </c>
      <c r="O5177" s="62" t="s">
        <v>554</v>
      </c>
      <c r="Q5177" s="2"/>
      <c r="R5177" s="2"/>
      <c r="S5177" s="2"/>
      <c r="T5177" s="6"/>
      <c r="V5177" s="11"/>
      <c r="Y5177" s="2"/>
      <c r="Z5177" s="2"/>
    </row>
    <row r="5178" spans="2:26" s="3" customFormat="1" x14ac:dyDescent="0.25">
      <c r="B5178" s="36" t="s">
        <v>227</v>
      </c>
      <c r="C5178" s="37" t="s">
        <v>234</v>
      </c>
      <c r="D5178" s="37" t="s">
        <v>235</v>
      </c>
      <c r="E5178" s="37" t="s">
        <v>209</v>
      </c>
      <c r="F5178" s="37" t="s">
        <v>138</v>
      </c>
      <c r="G5178" s="38" t="str">
        <f t="shared" si="665"/>
        <v>4.6.75.71.02</v>
      </c>
      <c r="H5178" s="23" t="s">
        <v>746</v>
      </c>
      <c r="I5178" s="38" t="str">
        <f t="shared" si="668"/>
        <v>A</v>
      </c>
      <c r="J5178" s="38">
        <f t="shared" si="666"/>
        <v>5</v>
      </c>
      <c r="K5178" s="39" t="s">
        <v>47</v>
      </c>
      <c r="L5178" s="38" t="s">
        <v>770</v>
      </c>
      <c r="M5178" s="38" t="s">
        <v>545</v>
      </c>
      <c r="N5178" s="59" t="s">
        <v>549</v>
      </c>
      <c r="O5178" s="62" t="s">
        <v>554</v>
      </c>
      <c r="Q5178" s="2"/>
      <c r="R5178" s="2"/>
      <c r="S5178" s="2"/>
      <c r="T5178" s="6"/>
      <c r="V5178" s="11"/>
      <c r="Y5178" s="2"/>
      <c r="Z5178" s="2"/>
    </row>
    <row r="5179" spans="2:26" s="3" customFormat="1" x14ac:dyDescent="0.25">
      <c r="B5179" s="36" t="s">
        <v>227</v>
      </c>
      <c r="C5179" s="37" t="s">
        <v>234</v>
      </c>
      <c r="D5179" s="37" t="s">
        <v>235</v>
      </c>
      <c r="E5179" s="37" t="s">
        <v>209</v>
      </c>
      <c r="F5179" s="37" t="s">
        <v>139</v>
      </c>
      <c r="G5179" s="38" t="str">
        <f t="shared" si="665"/>
        <v>4.6.75.71.03</v>
      </c>
      <c r="H5179" s="23" t="s">
        <v>747</v>
      </c>
      <c r="I5179" s="38" t="str">
        <f t="shared" si="668"/>
        <v>A</v>
      </c>
      <c r="J5179" s="38">
        <f t="shared" si="666"/>
        <v>5</v>
      </c>
      <c r="K5179" s="39" t="s">
        <v>47</v>
      </c>
      <c r="L5179" s="38" t="s">
        <v>770</v>
      </c>
      <c r="M5179" s="38" t="s">
        <v>545</v>
      </c>
      <c r="N5179" s="59" t="s">
        <v>549</v>
      </c>
      <c r="O5179" s="62" t="s">
        <v>554</v>
      </c>
      <c r="Q5179" s="2"/>
      <c r="R5179" s="2"/>
      <c r="S5179" s="2"/>
      <c r="T5179" s="6"/>
      <c r="V5179" s="11"/>
      <c r="Y5179" s="2"/>
      <c r="Z5179" s="2"/>
    </row>
    <row r="5180" spans="2:26" s="3" customFormat="1" x14ac:dyDescent="0.25">
      <c r="B5180" s="36" t="s">
        <v>227</v>
      </c>
      <c r="C5180" s="37" t="s">
        <v>234</v>
      </c>
      <c r="D5180" s="37" t="s">
        <v>235</v>
      </c>
      <c r="E5180" s="37" t="s">
        <v>209</v>
      </c>
      <c r="F5180" s="37" t="s">
        <v>191</v>
      </c>
      <c r="G5180" s="38" t="str">
        <f t="shared" si="665"/>
        <v>4.6.75.71.99</v>
      </c>
      <c r="H5180" s="23" t="s">
        <v>744</v>
      </c>
      <c r="I5180" s="38" t="str">
        <f t="shared" si="668"/>
        <v>A</v>
      </c>
      <c r="J5180" s="38">
        <f t="shared" si="666"/>
        <v>5</v>
      </c>
      <c r="K5180" s="39" t="s">
        <v>47</v>
      </c>
      <c r="L5180" s="38" t="s">
        <v>770</v>
      </c>
      <c r="M5180" s="38" t="s">
        <v>545</v>
      </c>
      <c r="N5180" s="59" t="s">
        <v>549</v>
      </c>
      <c r="O5180" s="62" t="s">
        <v>554</v>
      </c>
      <c r="Q5180" s="2"/>
      <c r="R5180" s="2"/>
      <c r="S5180" s="2"/>
      <c r="T5180" s="6"/>
      <c r="V5180" s="11"/>
      <c r="Y5180" s="2"/>
      <c r="Z5180" s="2"/>
    </row>
    <row r="5181" spans="2:26" s="3" customFormat="1" x14ac:dyDescent="0.25">
      <c r="B5181" s="30" t="s">
        <v>227</v>
      </c>
      <c r="C5181" s="31" t="s">
        <v>234</v>
      </c>
      <c r="D5181" s="31" t="s">
        <v>235</v>
      </c>
      <c r="E5181" s="31" t="s">
        <v>185</v>
      </c>
      <c r="F5181" s="31" t="s">
        <v>186</v>
      </c>
      <c r="G5181" s="32" t="str">
        <f t="shared" si="665"/>
        <v>4.6.75.92.00</v>
      </c>
      <c r="H5181" s="41" t="s">
        <v>59</v>
      </c>
      <c r="I5181" s="34" t="str">
        <f t="shared" si="668"/>
        <v>S</v>
      </c>
      <c r="J5181" s="32">
        <f t="shared" si="666"/>
        <v>4</v>
      </c>
      <c r="K5181" s="35" t="s">
        <v>46</v>
      </c>
      <c r="L5181" s="32" t="s">
        <v>770</v>
      </c>
      <c r="M5181" s="32" t="s">
        <v>545</v>
      </c>
      <c r="N5181" s="59" t="s">
        <v>549</v>
      </c>
      <c r="O5181" s="61" t="s">
        <v>554</v>
      </c>
      <c r="Q5181" s="2"/>
      <c r="R5181" s="2"/>
      <c r="S5181" s="2"/>
      <c r="T5181" s="6"/>
      <c r="V5181" s="11"/>
      <c r="Y5181" s="2"/>
      <c r="Z5181" s="2"/>
    </row>
    <row r="5182" spans="2:26" s="3" customFormat="1" x14ac:dyDescent="0.25">
      <c r="B5182" s="36" t="s">
        <v>227</v>
      </c>
      <c r="C5182" s="37" t="s">
        <v>234</v>
      </c>
      <c r="D5182" s="37" t="s">
        <v>235</v>
      </c>
      <c r="E5182" s="37" t="s">
        <v>185</v>
      </c>
      <c r="F5182" s="37" t="s">
        <v>191</v>
      </c>
      <c r="G5182" s="38" t="str">
        <f t="shared" si="665"/>
        <v>4.6.75.92.99</v>
      </c>
      <c r="H5182" s="45" t="s">
        <v>571</v>
      </c>
      <c r="I5182" s="38" t="str">
        <f t="shared" si="668"/>
        <v>A</v>
      </c>
      <c r="J5182" s="38">
        <f t="shared" si="666"/>
        <v>5</v>
      </c>
      <c r="K5182" s="39" t="s">
        <v>47</v>
      </c>
      <c r="L5182" s="38" t="s">
        <v>770</v>
      </c>
      <c r="M5182" s="38" t="s">
        <v>545</v>
      </c>
      <c r="N5182" s="59" t="s">
        <v>549</v>
      </c>
      <c r="O5182" s="62" t="s">
        <v>554</v>
      </c>
      <c r="Q5182" s="2"/>
      <c r="R5182" s="2"/>
      <c r="S5182" s="2"/>
      <c r="T5182" s="6"/>
      <c r="V5182" s="11"/>
      <c r="Y5182" s="2"/>
      <c r="Z5182" s="2"/>
    </row>
    <row r="5183" spans="2:26" s="3" customFormat="1" ht="30" x14ac:dyDescent="0.25">
      <c r="B5183" s="30" t="s">
        <v>227</v>
      </c>
      <c r="C5183" s="31" t="s">
        <v>234</v>
      </c>
      <c r="D5183" s="31" t="s">
        <v>213</v>
      </c>
      <c r="E5183" s="31" t="s">
        <v>186</v>
      </c>
      <c r="F5183" s="31" t="s">
        <v>186</v>
      </c>
      <c r="G5183" s="32" t="str">
        <f t="shared" si="665"/>
        <v>4.6.76.00.00</v>
      </c>
      <c r="H5183" s="41" t="s">
        <v>568</v>
      </c>
      <c r="I5183" s="38" t="str">
        <f t="shared" si="668"/>
        <v>S</v>
      </c>
      <c r="J5183" s="32">
        <f t="shared" si="666"/>
        <v>3</v>
      </c>
      <c r="K5183" s="35" t="s">
        <v>43</v>
      </c>
      <c r="L5183" s="38" t="s">
        <v>770</v>
      </c>
      <c r="M5183" s="32" t="s">
        <v>544</v>
      </c>
      <c r="N5183" s="59" t="s">
        <v>549</v>
      </c>
      <c r="O5183" s="61" t="s">
        <v>554</v>
      </c>
      <c r="Q5183" s="2"/>
      <c r="R5183" s="2"/>
      <c r="S5183" s="2"/>
      <c r="T5183" s="6"/>
      <c r="V5183" s="11"/>
      <c r="Y5183" s="2"/>
      <c r="Z5183" s="2"/>
    </row>
    <row r="5184" spans="2:26" s="3" customFormat="1" x14ac:dyDescent="0.25">
      <c r="B5184" s="30" t="s">
        <v>227</v>
      </c>
      <c r="C5184" s="31" t="s">
        <v>234</v>
      </c>
      <c r="D5184" s="31" t="s">
        <v>213</v>
      </c>
      <c r="E5184" s="31" t="s">
        <v>209</v>
      </c>
      <c r="F5184" s="31" t="s">
        <v>186</v>
      </c>
      <c r="G5184" s="32" t="str">
        <f t="shared" si="665"/>
        <v>4.6.76.71.00</v>
      </c>
      <c r="H5184" s="41" t="s">
        <v>129</v>
      </c>
      <c r="I5184" s="34" t="str">
        <f t="shared" si="668"/>
        <v>S</v>
      </c>
      <c r="J5184" s="32">
        <f t="shared" si="666"/>
        <v>4</v>
      </c>
      <c r="K5184" s="35" t="s">
        <v>46</v>
      </c>
      <c r="L5184" s="32" t="s">
        <v>770</v>
      </c>
      <c r="M5184" s="32" t="s">
        <v>545</v>
      </c>
      <c r="N5184" s="59" t="s">
        <v>549</v>
      </c>
      <c r="O5184" s="61" t="s">
        <v>554</v>
      </c>
      <c r="Q5184" s="2"/>
      <c r="R5184" s="2"/>
      <c r="S5184" s="2"/>
      <c r="T5184" s="6"/>
      <c r="V5184" s="11"/>
      <c r="Y5184" s="2"/>
      <c r="Z5184" s="2"/>
    </row>
    <row r="5185" spans="2:26" s="3" customFormat="1" x14ac:dyDescent="0.25">
      <c r="B5185" s="36" t="s">
        <v>227</v>
      </c>
      <c r="C5185" s="37" t="s">
        <v>234</v>
      </c>
      <c r="D5185" s="37" t="s">
        <v>213</v>
      </c>
      <c r="E5185" s="37" t="s">
        <v>209</v>
      </c>
      <c r="F5185" s="37" t="s">
        <v>173</v>
      </c>
      <c r="G5185" s="38" t="str">
        <f t="shared" si="665"/>
        <v>4.6.76.71.01</v>
      </c>
      <c r="H5185" s="23" t="s">
        <v>745</v>
      </c>
      <c r="I5185" s="38" t="str">
        <f t="shared" si="668"/>
        <v>A</v>
      </c>
      <c r="J5185" s="38">
        <f t="shared" si="666"/>
        <v>5</v>
      </c>
      <c r="K5185" s="39" t="s">
        <v>47</v>
      </c>
      <c r="L5185" s="38" t="s">
        <v>770</v>
      </c>
      <c r="M5185" s="38" t="s">
        <v>545</v>
      </c>
      <c r="N5185" s="59" t="s">
        <v>549</v>
      </c>
      <c r="O5185" s="62" t="s">
        <v>554</v>
      </c>
      <c r="Q5185" s="2"/>
      <c r="R5185" s="2"/>
      <c r="S5185" s="2"/>
      <c r="T5185" s="6"/>
      <c r="V5185" s="11"/>
      <c r="Y5185" s="2"/>
      <c r="Z5185" s="2"/>
    </row>
    <row r="5186" spans="2:26" s="3" customFormat="1" x14ac:dyDescent="0.25">
      <c r="B5186" s="36" t="s">
        <v>227</v>
      </c>
      <c r="C5186" s="37" t="s">
        <v>234</v>
      </c>
      <c r="D5186" s="37" t="s">
        <v>213</v>
      </c>
      <c r="E5186" s="37" t="s">
        <v>209</v>
      </c>
      <c r="F5186" s="37" t="s">
        <v>138</v>
      </c>
      <c r="G5186" s="38" t="str">
        <f t="shared" si="665"/>
        <v>4.6.76.71.02</v>
      </c>
      <c r="H5186" s="23" t="s">
        <v>746</v>
      </c>
      <c r="I5186" s="38" t="str">
        <f t="shared" si="668"/>
        <v>A</v>
      </c>
      <c r="J5186" s="38">
        <f t="shared" si="666"/>
        <v>5</v>
      </c>
      <c r="K5186" s="39" t="s">
        <v>47</v>
      </c>
      <c r="L5186" s="38" t="s">
        <v>770</v>
      </c>
      <c r="M5186" s="38" t="s">
        <v>545</v>
      </c>
      <c r="N5186" s="59" t="s">
        <v>549</v>
      </c>
      <c r="O5186" s="62" t="s">
        <v>554</v>
      </c>
      <c r="Q5186" s="2"/>
      <c r="R5186" s="2"/>
      <c r="S5186" s="2"/>
      <c r="T5186" s="6"/>
      <c r="V5186" s="11"/>
      <c r="Y5186" s="2"/>
      <c r="Z5186" s="2"/>
    </row>
    <row r="5187" spans="2:26" s="3" customFormat="1" x14ac:dyDescent="0.25">
      <c r="B5187" s="36" t="s">
        <v>227</v>
      </c>
      <c r="C5187" s="37" t="s">
        <v>234</v>
      </c>
      <c r="D5187" s="37" t="s">
        <v>213</v>
      </c>
      <c r="E5187" s="37" t="s">
        <v>209</v>
      </c>
      <c r="F5187" s="37" t="s">
        <v>139</v>
      </c>
      <c r="G5187" s="38" t="str">
        <f t="shared" si="665"/>
        <v>4.6.76.71.03</v>
      </c>
      <c r="H5187" s="23" t="s">
        <v>747</v>
      </c>
      <c r="I5187" s="38" t="str">
        <f t="shared" si="668"/>
        <v>A</v>
      </c>
      <c r="J5187" s="38">
        <f t="shared" si="666"/>
        <v>5</v>
      </c>
      <c r="K5187" s="39" t="s">
        <v>47</v>
      </c>
      <c r="L5187" s="38" t="s">
        <v>770</v>
      </c>
      <c r="M5187" s="38" t="s">
        <v>545</v>
      </c>
      <c r="N5187" s="59" t="s">
        <v>549</v>
      </c>
      <c r="O5187" s="62" t="s">
        <v>554</v>
      </c>
      <c r="Q5187" s="2"/>
      <c r="R5187" s="2"/>
      <c r="S5187" s="2"/>
      <c r="T5187" s="6"/>
      <c r="V5187" s="11"/>
      <c r="Y5187" s="2"/>
      <c r="Z5187" s="2"/>
    </row>
    <row r="5188" spans="2:26" s="3" customFormat="1" x14ac:dyDescent="0.25">
      <c r="B5188" s="36" t="s">
        <v>227</v>
      </c>
      <c r="C5188" s="37" t="s">
        <v>234</v>
      </c>
      <c r="D5188" s="37" t="s">
        <v>213</v>
      </c>
      <c r="E5188" s="37" t="s">
        <v>209</v>
      </c>
      <c r="F5188" s="37" t="s">
        <v>191</v>
      </c>
      <c r="G5188" s="38" t="str">
        <f t="shared" si="665"/>
        <v>4.6.76.71.99</v>
      </c>
      <c r="H5188" s="23" t="s">
        <v>744</v>
      </c>
      <c r="I5188" s="38" t="str">
        <f t="shared" si="668"/>
        <v>A</v>
      </c>
      <c r="J5188" s="38">
        <f t="shared" si="666"/>
        <v>5</v>
      </c>
      <c r="K5188" s="39" t="s">
        <v>47</v>
      </c>
      <c r="L5188" s="38" t="s">
        <v>770</v>
      </c>
      <c r="M5188" s="38" t="s">
        <v>545</v>
      </c>
      <c r="N5188" s="59" t="s">
        <v>549</v>
      </c>
      <c r="O5188" s="62" t="s">
        <v>554</v>
      </c>
      <c r="Q5188" s="2"/>
      <c r="R5188" s="2"/>
      <c r="S5188" s="2"/>
      <c r="T5188" s="6"/>
      <c r="V5188" s="11"/>
      <c r="Y5188" s="2"/>
      <c r="Z5188" s="2"/>
    </row>
    <row r="5189" spans="2:26" s="3" customFormat="1" x14ac:dyDescent="0.25">
      <c r="B5189" s="30" t="s">
        <v>227</v>
      </c>
      <c r="C5189" s="31" t="s">
        <v>234</v>
      </c>
      <c r="D5189" s="31" t="s">
        <v>213</v>
      </c>
      <c r="E5189" s="31" t="s">
        <v>185</v>
      </c>
      <c r="F5189" s="31" t="s">
        <v>186</v>
      </c>
      <c r="G5189" s="32" t="str">
        <f t="shared" si="665"/>
        <v>4.6.76.92.00</v>
      </c>
      <c r="H5189" s="41" t="s">
        <v>59</v>
      </c>
      <c r="I5189" s="34" t="str">
        <f t="shared" si="668"/>
        <v>S</v>
      </c>
      <c r="J5189" s="32">
        <f t="shared" si="666"/>
        <v>4</v>
      </c>
      <c r="K5189" s="35" t="s">
        <v>46</v>
      </c>
      <c r="L5189" s="32" t="s">
        <v>770</v>
      </c>
      <c r="M5189" s="32" t="s">
        <v>545</v>
      </c>
      <c r="N5189" s="59" t="s">
        <v>549</v>
      </c>
      <c r="O5189" s="61" t="s">
        <v>554</v>
      </c>
      <c r="Q5189" s="2"/>
      <c r="R5189" s="2"/>
      <c r="S5189" s="2"/>
      <c r="T5189" s="6"/>
      <c r="V5189" s="11"/>
      <c r="Y5189" s="2"/>
      <c r="Z5189" s="2"/>
    </row>
    <row r="5190" spans="2:26" s="3" customFormat="1" x14ac:dyDescent="0.25">
      <c r="B5190" s="36" t="s">
        <v>227</v>
      </c>
      <c r="C5190" s="37" t="s">
        <v>234</v>
      </c>
      <c r="D5190" s="37" t="s">
        <v>213</v>
      </c>
      <c r="E5190" s="37" t="s">
        <v>185</v>
      </c>
      <c r="F5190" s="37" t="s">
        <v>191</v>
      </c>
      <c r="G5190" s="38" t="str">
        <f t="shared" si="665"/>
        <v>4.6.76.92.99</v>
      </c>
      <c r="H5190" s="45" t="s">
        <v>571</v>
      </c>
      <c r="I5190" s="38" t="str">
        <f t="shared" si="668"/>
        <v>A</v>
      </c>
      <c r="J5190" s="38">
        <f t="shared" si="666"/>
        <v>5</v>
      </c>
      <c r="K5190" s="39" t="s">
        <v>47</v>
      </c>
      <c r="L5190" s="38" t="s">
        <v>770</v>
      </c>
      <c r="M5190" s="38" t="s">
        <v>545</v>
      </c>
      <c r="N5190" s="59" t="s">
        <v>549</v>
      </c>
      <c r="O5190" s="62" t="s">
        <v>554</v>
      </c>
      <c r="Q5190" s="2"/>
      <c r="R5190" s="2"/>
      <c r="S5190" s="2"/>
      <c r="T5190" s="6"/>
      <c r="V5190" s="11"/>
      <c r="Y5190" s="2"/>
      <c r="Z5190" s="2"/>
    </row>
    <row r="5191" spans="2:26" s="3" customFormat="1" x14ac:dyDescent="0.25">
      <c r="B5191" s="30" t="s">
        <v>227</v>
      </c>
      <c r="C5191" s="31" t="s">
        <v>234</v>
      </c>
      <c r="D5191" s="31" t="s">
        <v>217</v>
      </c>
      <c r="E5191" s="31" t="s">
        <v>186</v>
      </c>
      <c r="F5191" s="31" t="s">
        <v>186</v>
      </c>
      <c r="G5191" s="32" t="str">
        <f t="shared" si="665"/>
        <v>4.6.80.00.00</v>
      </c>
      <c r="H5191" s="41" t="s">
        <v>33</v>
      </c>
      <c r="I5191" s="38" t="str">
        <f>IF(J5191&lt;J5193,"S","A")</f>
        <v>S</v>
      </c>
      <c r="J5191" s="32">
        <f t="shared" si="666"/>
        <v>3</v>
      </c>
      <c r="K5191" s="35" t="s">
        <v>43</v>
      </c>
      <c r="L5191" s="38" t="s">
        <v>770</v>
      </c>
      <c r="M5191" s="32" t="s">
        <v>544</v>
      </c>
      <c r="N5191" s="59" t="s">
        <v>549</v>
      </c>
      <c r="O5191" s="61" t="s">
        <v>554</v>
      </c>
      <c r="Q5191" s="2"/>
      <c r="R5191" s="2"/>
      <c r="S5191" s="2"/>
      <c r="T5191" s="6"/>
      <c r="V5191" s="11"/>
      <c r="Y5191" s="2"/>
      <c r="Z5191" s="2"/>
    </row>
    <row r="5192" spans="2:26" s="3" customFormat="1" x14ac:dyDescent="0.25">
      <c r="B5192" s="30" t="s">
        <v>227</v>
      </c>
      <c r="C5192" s="31" t="s">
        <v>234</v>
      </c>
      <c r="D5192" s="31" t="s">
        <v>136</v>
      </c>
      <c r="E5192" s="31" t="s">
        <v>186</v>
      </c>
      <c r="F5192" s="31" t="s">
        <v>186</v>
      </c>
      <c r="G5192" s="32" t="str">
        <f t="shared" si="665"/>
        <v>4.6.90.00.00</v>
      </c>
      <c r="H5192" s="41" t="s">
        <v>45</v>
      </c>
      <c r="I5192" s="38" t="str">
        <f t="shared" ref="I5192:I5223" si="669">IF(J5192&lt;J5193,"S","A")</f>
        <v>S</v>
      </c>
      <c r="J5192" s="32">
        <f t="shared" si="666"/>
        <v>3</v>
      </c>
      <c r="K5192" s="35" t="s">
        <v>43</v>
      </c>
      <c r="L5192" s="38" t="s">
        <v>770</v>
      </c>
      <c r="M5192" s="32" t="s">
        <v>544</v>
      </c>
      <c r="N5192" s="59" t="s">
        <v>549</v>
      </c>
      <c r="O5192" s="61" t="s">
        <v>554</v>
      </c>
      <c r="Q5192" s="2" t="str">
        <f t="shared" ref="Q5192:Q5204" si="670">B5192&amp;"."&amp;C5192&amp;"."&amp;D5192&amp;"."&amp;E5192&amp;"."&amp;F5192</f>
        <v>4.6.90.00.00</v>
      </c>
      <c r="R5192" s="2" t="str">
        <f t="shared" ref="R5192:R5204" si="671">SUBSTITUTE(Q5192,".","")</f>
        <v>46900000</v>
      </c>
      <c r="S5192" s="2" t="b">
        <f t="shared" ref="S5192:S5204" si="672">R5192=T5192</f>
        <v>1</v>
      </c>
      <c r="T5192" s="6" t="str">
        <f t="shared" ref="T5192:T5204" si="673">TRIM(SUBSTITUTE(TEXT(G5192,"00000000"),".",""))</f>
        <v>46900000</v>
      </c>
      <c r="V5192" s="11" t="str">
        <f t="shared" ref="V5192:V5204" si="674">IF(IFERROR(SEARCH("Último",K5192),0)&gt;0,"A","S")</f>
        <v>S</v>
      </c>
      <c r="W5192" s="3" t="b">
        <f t="shared" ref="W5192:W5204" si="675">V5192=I5192</f>
        <v>1</v>
      </c>
      <c r="Y5192" s="2" t="str">
        <f t="shared" ref="Y5192:Y5204" si="676">G5192&amp;" - "&amp;H5192</f>
        <v>4.6.90.00.00 - APLICAÇÕES DIRETAS</v>
      </c>
      <c r="Z5192" s="2" t="s">
        <v>549</v>
      </c>
    </row>
    <row r="5193" spans="2:26" x14ac:dyDescent="0.25">
      <c r="B5193" s="30" t="s">
        <v>227</v>
      </c>
      <c r="C5193" s="31" t="s">
        <v>234</v>
      </c>
      <c r="D5193" s="31" t="s">
        <v>136</v>
      </c>
      <c r="E5193" s="31" t="s">
        <v>209</v>
      </c>
      <c r="F5193" s="31" t="s">
        <v>186</v>
      </c>
      <c r="G5193" s="32" t="str">
        <f t="shared" ref="G5193:G5256" si="677">B5193&amp;"."&amp;C5193&amp;"."&amp;D5193&amp;"."&amp;E5193&amp;"."&amp;F5193</f>
        <v>4.6.90.71.00</v>
      </c>
      <c r="H5193" s="41" t="s">
        <v>129</v>
      </c>
      <c r="I5193" s="32" t="str">
        <f t="shared" si="669"/>
        <v>S</v>
      </c>
      <c r="J5193" s="32">
        <f t="shared" ref="J5193:J5256" si="678">IF( (VALUE(F5193) &gt; 0), 5,IF( (VALUE(E5193) &gt; 0), 4,IF( (VALUE(D5193) &gt; 0), 3,IF( (VALUE(C5193) &gt; 0), 2,1))))</f>
        <v>4</v>
      </c>
      <c r="K5193" s="35" t="s">
        <v>46</v>
      </c>
      <c r="L5193" s="32" t="s">
        <v>770</v>
      </c>
      <c r="M5193" s="32" t="s">
        <v>544</v>
      </c>
      <c r="N5193" s="59" t="s">
        <v>549</v>
      </c>
      <c r="O5193" s="61" t="s">
        <v>554</v>
      </c>
      <c r="Q5193" s="2" t="str">
        <f t="shared" si="670"/>
        <v>4.6.90.71.00</v>
      </c>
      <c r="R5193" s="2" t="str">
        <f t="shared" si="671"/>
        <v>46907100</v>
      </c>
      <c r="S5193" s="2" t="b">
        <f t="shared" si="672"/>
        <v>1</v>
      </c>
      <c r="T5193" s="6" t="str">
        <f t="shared" si="673"/>
        <v>46907100</v>
      </c>
      <c r="V5193" s="9" t="str">
        <f t="shared" si="674"/>
        <v>S</v>
      </c>
      <c r="W5193" s="2" t="b">
        <f t="shared" si="675"/>
        <v>1</v>
      </c>
      <c r="Y5193" s="2" t="str">
        <f t="shared" si="676"/>
        <v>4.6.90.71.00 - PRINCIPAL DA DÍVIDA CONTRATUAL RESGATADO</v>
      </c>
      <c r="Z5193" s="2" t="s">
        <v>549</v>
      </c>
    </row>
    <row r="5194" spans="2:26" x14ac:dyDescent="0.25">
      <c r="B5194" s="36" t="s">
        <v>227</v>
      </c>
      <c r="C5194" s="37" t="s">
        <v>234</v>
      </c>
      <c r="D5194" s="37" t="s">
        <v>136</v>
      </c>
      <c r="E5194" s="37" t="s">
        <v>209</v>
      </c>
      <c r="F5194" s="37" t="s">
        <v>173</v>
      </c>
      <c r="G5194" s="38" t="str">
        <f t="shared" si="677"/>
        <v>4.6.90.71.01</v>
      </c>
      <c r="H5194" s="23" t="s">
        <v>745</v>
      </c>
      <c r="I5194" s="38" t="str">
        <f t="shared" si="669"/>
        <v>A</v>
      </c>
      <c r="J5194" s="38">
        <f t="shared" si="678"/>
        <v>5</v>
      </c>
      <c r="K5194" s="39" t="s">
        <v>47</v>
      </c>
      <c r="L5194" s="38" t="s">
        <v>770</v>
      </c>
      <c r="M5194" s="38" t="s">
        <v>544</v>
      </c>
      <c r="N5194" s="59" t="s">
        <v>549</v>
      </c>
      <c r="O5194" s="62" t="s">
        <v>554</v>
      </c>
      <c r="Q5194" s="2" t="str">
        <f t="shared" si="670"/>
        <v>4.6.90.71.01</v>
      </c>
      <c r="R5194" s="2" t="str">
        <f t="shared" si="671"/>
        <v>46907101</v>
      </c>
      <c r="S5194" s="2" t="b">
        <f t="shared" si="672"/>
        <v>1</v>
      </c>
      <c r="T5194" s="6" t="str">
        <f t="shared" si="673"/>
        <v>46907101</v>
      </c>
      <c r="V5194" s="9" t="str">
        <f t="shared" si="674"/>
        <v>A</v>
      </c>
      <c r="W5194" s="2" t="b">
        <f t="shared" si="675"/>
        <v>1</v>
      </c>
      <c r="Y5194" s="2" t="str">
        <f t="shared" si="676"/>
        <v>4.6.90.71.01 - AMORTIZAÇÃO DA DÍVIDA CONTRATUAL</v>
      </c>
      <c r="Z5194" s="2" t="s">
        <v>549</v>
      </c>
    </row>
    <row r="5195" spans="2:26" x14ac:dyDescent="0.25">
      <c r="B5195" s="36" t="s">
        <v>227</v>
      </c>
      <c r="C5195" s="37" t="s">
        <v>234</v>
      </c>
      <c r="D5195" s="37" t="s">
        <v>136</v>
      </c>
      <c r="E5195" s="37" t="s">
        <v>209</v>
      </c>
      <c r="F5195" s="37" t="s">
        <v>138</v>
      </c>
      <c r="G5195" s="38" t="str">
        <f t="shared" si="677"/>
        <v>4.6.90.71.02</v>
      </c>
      <c r="H5195" s="23" t="s">
        <v>746</v>
      </c>
      <c r="I5195" s="38" t="str">
        <f t="shared" si="669"/>
        <v>A</v>
      </c>
      <c r="J5195" s="38">
        <f t="shared" si="678"/>
        <v>5</v>
      </c>
      <c r="K5195" s="39" t="s">
        <v>47</v>
      </c>
      <c r="L5195" s="38" t="s">
        <v>770</v>
      </c>
      <c r="M5195" s="38" t="s">
        <v>544</v>
      </c>
      <c r="N5195" s="59" t="s">
        <v>549</v>
      </c>
      <c r="O5195" s="62" t="s">
        <v>554</v>
      </c>
      <c r="Q5195" s="2" t="str">
        <f t="shared" si="670"/>
        <v>4.6.90.71.02</v>
      </c>
      <c r="R5195" s="2" t="str">
        <f t="shared" si="671"/>
        <v>46907102</v>
      </c>
      <c r="S5195" s="2" t="b">
        <f t="shared" si="672"/>
        <v>1</v>
      </c>
      <c r="T5195" s="6" t="str">
        <f t="shared" si="673"/>
        <v>46907102</v>
      </c>
      <c r="V5195" s="9" t="str">
        <f t="shared" si="674"/>
        <v>A</v>
      </c>
      <c r="W5195" s="2" t="b">
        <f t="shared" si="675"/>
        <v>1</v>
      </c>
      <c r="Y5195" s="2" t="str">
        <f t="shared" si="676"/>
        <v>4.6.90.71.02 - VARIAÇÃO CAMBIAL DA DÍVIDA CONTRATUAL</v>
      </c>
      <c r="Z5195" s="2" t="s">
        <v>549</v>
      </c>
    </row>
    <row r="5196" spans="2:26" x14ac:dyDescent="0.25">
      <c r="B5196" s="36" t="s">
        <v>227</v>
      </c>
      <c r="C5196" s="37" t="s">
        <v>234</v>
      </c>
      <c r="D5196" s="37" t="s">
        <v>136</v>
      </c>
      <c r="E5196" s="37" t="s">
        <v>209</v>
      </c>
      <c r="F5196" s="37" t="s">
        <v>139</v>
      </c>
      <c r="G5196" s="38" t="str">
        <f t="shared" si="677"/>
        <v>4.6.90.71.03</v>
      </c>
      <c r="H5196" s="23" t="s">
        <v>747</v>
      </c>
      <c r="I5196" s="38" t="str">
        <f t="shared" si="669"/>
        <v>A</v>
      </c>
      <c r="J5196" s="38">
        <f t="shared" si="678"/>
        <v>5</v>
      </c>
      <c r="K5196" s="39" t="s">
        <v>47</v>
      </c>
      <c r="L5196" s="38" t="s">
        <v>770</v>
      </c>
      <c r="M5196" s="38" t="s">
        <v>544</v>
      </c>
      <c r="N5196" s="59" t="s">
        <v>549</v>
      </c>
      <c r="O5196" s="62" t="s">
        <v>554</v>
      </c>
      <c r="Q5196" s="2" t="str">
        <f t="shared" si="670"/>
        <v>4.6.90.71.03</v>
      </c>
      <c r="R5196" s="2" t="str">
        <f t="shared" si="671"/>
        <v>46907103</v>
      </c>
      <c r="S5196" s="2" t="b">
        <f t="shared" si="672"/>
        <v>1</v>
      </c>
      <c r="T5196" s="6" t="str">
        <f t="shared" si="673"/>
        <v>46907103</v>
      </c>
      <c r="V5196" s="9" t="str">
        <f t="shared" si="674"/>
        <v>A</v>
      </c>
      <c r="W5196" s="2" t="b">
        <f t="shared" si="675"/>
        <v>1</v>
      </c>
      <c r="Y5196" s="2" t="str">
        <f t="shared" si="676"/>
        <v>4.6.90.71.03 - ATUALIZAÇÃO MONETÁRIA DA DÍVIDA CONTRATUAL</v>
      </c>
      <c r="Z5196" s="2" t="s">
        <v>549</v>
      </c>
    </row>
    <row r="5197" spans="2:26" x14ac:dyDescent="0.25">
      <c r="B5197" s="36" t="s">
        <v>227</v>
      </c>
      <c r="C5197" s="37" t="s">
        <v>234</v>
      </c>
      <c r="D5197" s="37" t="s">
        <v>136</v>
      </c>
      <c r="E5197" s="37" t="s">
        <v>209</v>
      </c>
      <c r="F5197" s="37" t="s">
        <v>414</v>
      </c>
      <c r="G5197" s="38" t="str">
        <f t="shared" si="677"/>
        <v>4.6.90.71.98</v>
      </c>
      <c r="H5197" s="23" t="s">
        <v>796</v>
      </c>
      <c r="I5197" s="38" t="str">
        <f t="shared" si="669"/>
        <v>A</v>
      </c>
      <c r="J5197" s="38">
        <f t="shared" si="678"/>
        <v>5</v>
      </c>
      <c r="K5197" s="39" t="s">
        <v>47</v>
      </c>
      <c r="L5197" s="38" t="s">
        <v>770</v>
      </c>
      <c r="M5197" s="38" t="s">
        <v>545</v>
      </c>
      <c r="N5197" s="59" t="s">
        <v>549</v>
      </c>
      <c r="O5197" s="62" t="s">
        <v>554</v>
      </c>
      <c r="Q5197" s="2" t="str">
        <f t="shared" si="670"/>
        <v>4.6.90.71.98</v>
      </c>
      <c r="R5197" s="2" t="str">
        <f t="shared" si="671"/>
        <v>46907198</v>
      </c>
      <c r="S5197" s="2" t="b">
        <f t="shared" si="672"/>
        <v>1</v>
      </c>
      <c r="T5197" s="6" t="str">
        <f t="shared" si="673"/>
        <v>46907198</v>
      </c>
      <c r="V5197" s="9" t="str">
        <f t="shared" si="674"/>
        <v>A</v>
      </c>
      <c r="W5197" s="2" t="b">
        <f t="shared" si="675"/>
        <v>1</v>
      </c>
      <c r="Y5197" s="2" t="str">
        <f t="shared" si="676"/>
        <v>4.6.90.71.98 - AMORTIZAÇÃO DE PARCELAMENTO DE OBRIGAÇÕES PREVIDENCIÁRIAS</v>
      </c>
      <c r="Z5197" s="2" t="s">
        <v>549</v>
      </c>
    </row>
    <row r="5198" spans="2:26" s="3" customFormat="1" x14ac:dyDescent="0.25">
      <c r="B5198" s="36" t="s">
        <v>227</v>
      </c>
      <c r="C5198" s="37" t="s">
        <v>234</v>
      </c>
      <c r="D5198" s="37" t="s">
        <v>136</v>
      </c>
      <c r="E5198" s="37" t="s">
        <v>209</v>
      </c>
      <c r="F5198" s="37" t="s">
        <v>191</v>
      </c>
      <c r="G5198" s="38" t="str">
        <f t="shared" si="677"/>
        <v>4.6.90.71.99</v>
      </c>
      <c r="H5198" s="23" t="s">
        <v>744</v>
      </c>
      <c r="I5198" s="38" t="str">
        <f t="shared" si="669"/>
        <v>A</v>
      </c>
      <c r="J5198" s="38">
        <f t="shared" si="678"/>
        <v>5</v>
      </c>
      <c r="K5198" s="39" t="s">
        <v>47</v>
      </c>
      <c r="L5198" s="38" t="s">
        <v>770</v>
      </c>
      <c r="M5198" s="38" t="s">
        <v>544</v>
      </c>
      <c r="N5198" s="59" t="s">
        <v>549</v>
      </c>
      <c r="O5198" s="62" t="s">
        <v>554</v>
      </c>
      <c r="Q5198" s="2" t="str">
        <f t="shared" si="670"/>
        <v>4.6.90.71.99</v>
      </c>
      <c r="R5198" s="2" t="str">
        <f t="shared" si="671"/>
        <v>46907199</v>
      </c>
      <c r="S5198" s="2" t="b">
        <f t="shared" si="672"/>
        <v>1</v>
      </c>
      <c r="T5198" s="6" t="str">
        <f t="shared" si="673"/>
        <v>46907199</v>
      </c>
      <c r="V5198" s="11" t="str">
        <f t="shared" si="674"/>
        <v>A</v>
      </c>
      <c r="W5198" s="3" t="b">
        <f t="shared" si="675"/>
        <v>1</v>
      </c>
      <c r="Y5198" s="2" t="str">
        <f t="shared" si="676"/>
        <v>4.6.90.71.99 - OUTRAS AMORTIZAÇÕES DA DÍVIDA CONTRATADA</v>
      </c>
      <c r="Z5198" s="2" t="s">
        <v>549</v>
      </c>
    </row>
    <row r="5199" spans="2:26" x14ac:dyDescent="0.25">
      <c r="B5199" s="30" t="s">
        <v>227</v>
      </c>
      <c r="C5199" s="31" t="s">
        <v>234</v>
      </c>
      <c r="D5199" s="31" t="s">
        <v>136</v>
      </c>
      <c r="E5199" s="31" t="s">
        <v>210</v>
      </c>
      <c r="F5199" s="31" t="s">
        <v>186</v>
      </c>
      <c r="G5199" s="32" t="str">
        <f t="shared" si="677"/>
        <v>4.6.90.72.00</v>
      </c>
      <c r="H5199" s="41" t="s">
        <v>130</v>
      </c>
      <c r="I5199" s="32" t="str">
        <f t="shared" si="669"/>
        <v>S</v>
      </c>
      <c r="J5199" s="32">
        <f t="shared" si="678"/>
        <v>4</v>
      </c>
      <c r="K5199" s="35" t="s">
        <v>46</v>
      </c>
      <c r="L5199" s="32" t="s">
        <v>770</v>
      </c>
      <c r="M5199" s="32" t="s">
        <v>544</v>
      </c>
      <c r="N5199" s="59" t="s">
        <v>549</v>
      </c>
      <c r="O5199" s="61" t="s">
        <v>554</v>
      </c>
      <c r="Q5199" s="2" t="str">
        <f t="shared" si="670"/>
        <v>4.6.90.72.00</v>
      </c>
      <c r="R5199" s="2" t="str">
        <f t="shared" si="671"/>
        <v>46907200</v>
      </c>
      <c r="S5199" s="2" t="b">
        <f t="shared" si="672"/>
        <v>1</v>
      </c>
      <c r="T5199" s="6" t="str">
        <f t="shared" si="673"/>
        <v>46907200</v>
      </c>
      <c r="V5199" s="9" t="str">
        <f t="shared" si="674"/>
        <v>S</v>
      </c>
      <c r="W5199" s="2" t="b">
        <f t="shared" si="675"/>
        <v>1</v>
      </c>
      <c r="Y5199" s="2" t="str">
        <f t="shared" si="676"/>
        <v>4.6.90.72.00 - PRINCIPAL DA DÍVIDA MOBILIÁRIA RESGATADO</v>
      </c>
      <c r="Z5199" s="2" t="s">
        <v>549</v>
      </c>
    </row>
    <row r="5200" spans="2:26" x14ac:dyDescent="0.25">
      <c r="B5200" s="36" t="s">
        <v>227</v>
      </c>
      <c r="C5200" s="37" t="s">
        <v>234</v>
      </c>
      <c r="D5200" s="37" t="s">
        <v>136</v>
      </c>
      <c r="E5200" s="37" t="s">
        <v>210</v>
      </c>
      <c r="F5200" s="37" t="s">
        <v>173</v>
      </c>
      <c r="G5200" s="38" t="str">
        <f t="shared" si="677"/>
        <v>4.6.90.72.01</v>
      </c>
      <c r="H5200" s="23" t="s">
        <v>748</v>
      </c>
      <c r="I5200" s="38" t="str">
        <f t="shared" si="669"/>
        <v>A</v>
      </c>
      <c r="J5200" s="38">
        <f t="shared" si="678"/>
        <v>5</v>
      </c>
      <c r="K5200" s="39" t="s">
        <v>47</v>
      </c>
      <c r="L5200" s="38" t="s">
        <v>770</v>
      </c>
      <c r="M5200" s="38" t="s">
        <v>544</v>
      </c>
      <c r="N5200" s="59" t="s">
        <v>549</v>
      </c>
      <c r="O5200" s="62" t="s">
        <v>554</v>
      </c>
      <c r="Q5200" s="2" t="str">
        <f t="shared" si="670"/>
        <v>4.6.90.72.01</v>
      </c>
      <c r="R5200" s="2" t="str">
        <f t="shared" si="671"/>
        <v>46907201</v>
      </c>
      <c r="S5200" s="2" t="b">
        <f t="shared" si="672"/>
        <v>1</v>
      </c>
      <c r="T5200" s="6" t="str">
        <f t="shared" si="673"/>
        <v>46907201</v>
      </c>
      <c r="V5200" s="9" t="str">
        <f t="shared" si="674"/>
        <v>A</v>
      </c>
      <c r="W5200" s="2" t="b">
        <f t="shared" si="675"/>
        <v>1</v>
      </c>
      <c r="Y5200" s="2" t="str">
        <f t="shared" si="676"/>
        <v>4.6.90.72.01 - RESGATE DA DÍVIDA MOBILIÁRIA</v>
      </c>
      <c r="Z5200" s="2" t="s">
        <v>549</v>
      </c>
    </row>
    <row r="5201" spans="1:26" x14ac:dyDescent="0.25">
      <c r="B5201" s="36" t="s">
        <v>227</v>
      </c>
      <c r="C5201" s="37" t="s">
        <v>234</v>
      </c>
      <c r="D5201" s="37" t="s">
        <v>136</v>
      </c>
      <c r="E5201" s="37" t="s">
        <v>210</v>
      </c>
      <c r="F5201" s="37" t="s">
        <v>138</v>
      </c>
      <c r="G5201" s="38" t="str">
        <f t="shared" si="677"/>
        <v>4.6.90.72.02</v>
      </c>
      <c r="H5201" s="23" t="s">
        <v>749</v>
      </c>
      <c r="I5201" s="38" t="str">
        <f t="shared" si="669"/>
        <v>A</v>
      </c>
      <c r="J5201" s="38">
        <f t="shared" si="678"/>
        <v>5</v>
      </c>
      <c r="K5201" s="39" t="s">
        <v>47</v>
      </c>
      <c r="L5201" s="38" t="s">
        <v>770</v>
      </c>
      <c r="M5201" s="38" t="s">
        <v>544</v>
      </c>
      <c r="N5201" s="59" t="s">
        <v>549</v>
      </c>
      <c r="O5201" s="62" t="s">
        <v>554</v>
      </c>
      <c r="Q5201" s="2" t="str">
        <f t="shared" si="670"/>
        <v>4.6.90.72.02</v>
      </c>
      <c r="R5201" s="2" t="str">
        <f t="shared" si="671"/>
        <v>46907202</v>
      </c>
      <c r="S5201" s="2" t="b">
        <f t="shared" si="672"/>
        <v>1</v>
      </c>
      <c r="T5201" s="6" t="str">
        <f t="shared" si="673"/>
        <v>46907202</v>
      </c>
      <c r="V5201" s="9" t="str">
        <f t="shared" si="674"/>
        <v>A</v>
      </c>
      <c r="W5201" s="2" t="b">
        <f t="shared" si="675"/>
        <v>1</v>
      </c>
      <c r="Y5201" s="2" t="str">
        <f t="shared" si="676"/>
        <v>4.6.90.72.02 - VARIAÇÃO CAMBIAL DA DÍVIDA MOBILIÁRIA RESGATADA</v>
      </c>
      <c r="Z5201" s="2" t="s">
        <v>549</v>
      </c>
    </row>
    <row r="5202" spans="1:26" x14ac:dyDescent="0.25">
      <c r="B5202" s="36" t="s">
        <v>227</v>
      </c>
      <c r="C5202" s="37" t="s">
        <v>234</v>
      </c>
      <c r="D5202" s="37" t="s">
        <v>136</v>
      </c>
      <c r="E5202" s="37" t="s">
        <v>210</v>
      </c>
      <c r="F5202" s="37" t="s">
        <v>139</v>
      </c>
      <c r="G5202" s="38" t="str">
        <f t="shared" si="677"/>
        <v>4.6.90.72.03</v>
      </c>
      <c r="H5202" s="23" t="s">
        <v>750</v>
      </c>
      <c r="I5202" s="38" t="str">
        <f t="shared" si="669"/>
        <v>A</v>
      </c>
      <c r="J5202" s="38">
        <f t="shared" si="678"/>
        <v>5</v>
      </c>
      <c r="K5202" s="39" t="s">
        <v>47</v>
      </c>
      <c r="L5202" s="38" t="s">
        <v>770</v>
      </c>
      <c r="M5202" s="38" t="s">
        <v>544</v>
      </c>
      <c r="N5202" s="59" t="s">
        <v>549</v>
      </c>
      <c r="O5202" s="62" t="s">
        <v>554</v>
      </c>
      <c r="Q5202" s="2" t="str">
        <f t="shared" si="670"/>
        <v>4.6.90.72.03</v>
      </c>
      <c r="R5202" s="2" t="str">
        <f t="shared" si="671"/>
        <v>46907203</v>
      </c>
      <c r="S5202" s="2" t="b">
        <f t="shared" si="672"/>
        <v>1</v>
      </c>
      <c r="T5202" s="6" t="str">
        <f t="shared" si="673"/>
        <v>46907203</v>
      </c>
      <c r="V5202" s="9" t="str">
        <f t="shared" si="674"/>
        <v>A</v>
      </c>
      <c r="W5202" s="2" t="b">
        <f t="shared" si="675"/>
        <v>1</v>
      </c>
      <c r="Y5202" s="2" t="str">
        <f t="shared" si="676"/>
        <v>4.6.90.72.03 - ATUALIZAÇÃO MONETÁRIA DA DÍVIDA MOBILIÁRIA RESGATADA</v>
      </c>
      <c r="Z5202" s="2" t="s">
        <v>549</v>
      </c>
    </row>
    <row r="5203" spans="1:26" x14ac:dyDescent="0.25">
      <c r="B5203" s="36" t="s">
        <v>227</v>
      </c>
      <c r="C5203" s="37" t="s">
        <v>234</v>
      </c>
      <c r="D5203" s="37" t="s">
        <v>136</v>
      </c>
      <c r="E5203" s="37" t="s">
        <v>210</v>
      </c>
      <c r="F5203" s="37" t="s">
        <v>191</v>
      </c>
      <c r="G5203" s="38" t="str">
        <f t="shared" si="677"/>
        <v>4.6.90.72.99</v>
      </c>
      <c r="H5203" s="23" t="s">
        <v>131</v>
      </c>
      <c r="I5203" s="38" t="str">
        <f t="shared" si="669"/>
        <v>A</v>
      </c>
      <c r="J5203" s="38">
        <f t="shared" si="678"/>
        <v>5</v>
      </c>
      <c r="K5203" s="39" t="s">
        <v>47</v>
      </c>
      <c r="L5203" s="38" t="s">
        <v>770</v>
      </c>
      <c r="M5203" s="38" t="s">
        <v>544</v>
      </c>
      <c r="N5203" s="59" t="s">
        <v>549</v>
      </c>
      <c r="O5203" s="62" t="s">
        <v>554</v>
      </c>
      <c r="Q5203" s="2" t="str">
        <f t="shared" si="670"/>
        <v>4.6.90.72.99</v>
      </c>
      <c r="R5203" s="2" t="str">
        <f t="shared" si="671"/>
        <v>46907299</v>
      </c>
      <c r="S5203" s="2" t="b">
        <f t="shared" si="672"/>
        <v>1</v>
      </c>
      <c r="T5203" s="6" t="str">
        <f t="shared" si="673"/>
        <v>46907299</v>
      </c>
      <c r="V5203" s="9" t="str">
        <f t="shared" si="674"/>
        <v>A</v>
      </c>
      <c r="W5203" s="2" t="b">
        <f t="shared" si="675"/>
        <v>1</v>
      </c>
      <c r="Y5203" s="2" t="str">
        <f t="shared" si="676"/>
        <v>4.6.90.72.99 - OUTROS PRINCIPAL DA DÍVIDA MOBILIÁRIA RESGATADO</v>
      </c>
      <c r="Z5203" s="2" t="s">
        <v>549</v>
      </c>
    </row>
    <row r="5204" spans="1:26" x14ac:dyDescent="0.25">
      <c r="A5204" s="3"/>
      <c r="B5204" s="30" t="s">
        <v>227</v>
      </c>
      <c r="C5204" s="31" t="s">
        <v>234</v>
      </c>
      <c r="D5204" s="31" t="s">
        <v>136</v>
      </c>
      <c r="E5204" s="31">
        <v>73</v>
      </c>
      <c r="F5204" s="31" t="s">
        <v>186</v>
      </c>
      <c r="G5204" s="32" t="str">
        <f t="shared" si="677"/>
        <v>4.6.90.73.00</v>
      </c>
      <c r="H5204" s="70" t="s">
        <v>251</v>
      </c>
      <c r="I5204" s="32" t="str">
        <f t="shared" si="669"/>
        <v>S</v>
      </c>
      <c r="J5204" s="32">
        <f t="shared" si="678"/>
        <v>4</v>
      </c>
      <c r="K5204" s="35" t="s">
        <v>46</v>
      </c>
      <c r="L5204" s="32" t="s">
        <v>770</v>
      </c>
      <c r="M5204" s="32" t="s">
        <v>544</v>
      </c>
      <c r="N5204" s="59" t="s">
        <v>549</v>
      </c>
      <c r="O5204" s="61" t="s">
        <v>554</v>
      </c>
      <c r="Q5204" s="2" t="str">
        <f t="shared" si="670"/>
        <v>4.6.90.73.00</v>
      </c>
      <c r="R5204" s="2" t="str">
        <f t="shared" si="671"/>
        <v>46907300</v>
      </c>
      <c r="S5204" s="2" t="b">
        <f t="shared" si="672"/>
        <v>1</v>
      </c>
      <c r="T5204" s="6" t="str">
        <f t="shared" si="673"/>
        <v>46907300</v>
      </c>
      <c r="V5204" s="9" t="str">
        <f t="shared" si="674"/>
        <v>S</v>
      </c>
      <c r="W5204" s="2" t="b">
        <f t="shared" si="675"/>
        <v>1</v>
      </c>
      <c r="Y5204" s="2" t="str">
        <f t="shared" si="676"/>
        <v>4.6.90.73.00 - CORREÇÃO MONETÁRIA OU CAMBIAL DA DÍVIDA CONTRATUAL RESGATADA</v>
      </c>
      <c r="Z5204" s="2" t="s">
        <v>549</v>
      </c>
    </row>
    <row r="5205" spans="1:26" x14ac:dyDescent="0.25">
      <c r="A5205" s="3"/>
      <c r="B5205" s="36" t="s">
        <v>227</v>
      </c>
      <c r="C5205" s="37" t="s">
        <v>234</v>
      </c>
      <c r="D5205" s="37" t="s">
        <v>136</v>
      </c>
      <c r="E5205" s="37" t="s">
        <v>211</v>
      </c>
      <c r="F5205" s="37" t="s">
        <v>173</v>
      </c>
      <c r="G5205" s="38" t="str">
        <f t="shared" si="677"/>
        <v>4.6.90.73.01</v>
      </c>
      <c r="H5205" s="23" t="s">
        <v>751</v>
      </c>
      <c r="I5205" s="38" t="str">
        <f t="shared" si="669"/>
        <v>A</v>
      </c>
      <c r="J5205" s="38">
        <f t="shared" si="678"/>
        <v>5</v>
      </c>
      <c r="K5205" s="39" t="s">
        <v>47</v>
      </c>
      <c r="L5205" s="38" t="s">
        <v>770</v>
      </c>
      <c r="M5205" s="38" t="s">
        <v>545</v>
      </c>
      <c r="N5205" s="59" t="s">
        <v>549</v>
      </c>
      <c r="O5205" s="62" t="s">
        <v>554</v>
      </c>
      <c r="T5205" s="6"/>
    </row>
    <row r="5206" spans="1:26" x14ac:dyDescent="0.25">
      <c r="A5206" s="3"/>
      <c r="B5206" s="36" t="s">
        <v>227</v>
      </c>
      <c r="C5206" s="37" t="s">
        <v>234</v>
      </c>
      <c r="D5206" s="37" t="s">
        <v>136</v>
      </c>
      <c r="E5206" s="37" t="s">
        <v>211</v>
      </c>
      <c r="F5206" s="37" t="s">
        <v>138</v>
      </c>
      <c r="G5206" s="38" t="str">
        <f t="shared" si="677"/>
        <v>4.6.90.73.02</v>
      </c>
      <c r="H5206" s="23" t="s">
        <v>752</v>
      </c>
      <c r="I5206" s="38" t="str">
        <f t="shared" si="669"/>
        <v>A</v>
      </c>
      <c r="J5206" s="38">
        <f t="shared" si="678"/>
        <v>5</v>
      </c>
      <c r="K5206" s="39" t="s">
        <v>47</v>
      </c>
      <c r="L5206" s="38" t="s">
        <v>770</v>
      </c>
      <c r="M5206" s="38" t="s">
        <v>545</v>
      </c>
      <c r="N5206" s="59" t="s">
        <v>549</v>
      </c>
      <c r="O5206" s="62" t="s">
        <v>554</v>
      </c>
      <c r="T5206" s="6"/>
    </row>
    <row r="5207" spans="1:26" x14ac:dyDescent="0.25">
      <c r="A5207" s="3"/>
      <c r="B5207" s="30" t="s">
        <v>227</v>
      </c>
      <c r="C5207" s="31" t="s">
        <v>234</v>
      </c>
      <c r="D5207" s="31" t="s">
        <v>136</v>
      </c>
      <c r="E5207" s="31">
        <v>74</v>
      </c>
      <c r="F5207" s="31" t="s">
        <v>186</v>
      </c>
      <c r="G5207" s="32" t="str">
        <f t="shared" si="677"/>
        <v>4.6.90.74.00</v>
      </c>
      <c r="H5207" s="70" t="s">
        <v>252</v>
      </c>
      <c r="I5207" s="32" t="str">
        <f t="shared" si="669"/>
        <v>S</v>
      </c>
      <c r="J5207" s="32">
        <f t="shared" si="678"/>
        <v>4</v>
      </c>
      <c r="K5207" s="35" t="s">
        <v>46</v>
      </c>
      <c r="L5207" s="32" t="s">
        <v>770</v>
      </c>
      <c r="M5207" s="32" t="s">
        <v>544</v>
      </c>
      <c r="N5207" s="59" t="s">
        <v>549</v>
      </c>
      <c r="O5207" s="61" t="s">
        <v>554</v>
      </c>
      <c r="Q5207" s="2" t="str">
        <f>B5207&amp;"."&amp;C5207&amp;"."&amp;D5207&amp;"."&amp;E5207&amp;"."&amp;F5207</f>
        <v>4.6.90.74.00</v>
      </c>
      <c r="R5207" s="2" t="str">
        <f>SUBSTITUTE(Q5207,".","")</f>
        <v>46907400</v>
      </c>
      <c r="S5207" s="2" t="b">
        <f>R5207=T5207</f>
        <v>1</v>
      </c>
      <c r="T5207" s="6" t="str">
        <f>TRIM(SUBSTITUTE(TEXT(G5207,"00000000"),".",""))</f>
        <v>46907400</v>
      </c>
      <c r="V5207" s="9" t="str">
        <f>IF(IFERROR(SEARCH("Último",K5207),0)&gt;0,"A","S")</f>
        <v>S</v>
      </c>
      <c r="W5207" s="2" t="b">
        <f>V5207=I5207</f>
        <v>1</v>
      </c>
      <c r="Y5207" s="2" t="str">
        <f>G5207&amp;" - "&amp;H5207</f>
        <v>4.6.90.74.00 - CORREÇÃO MONETÁRIA OU CAMBIAL DA DÍVIDA MOBILIÁRIA RESGATADA</v>
      </c>
      <c r="Z5207" s="2" t="s">
        <v>549</v>
      </c>
    </row>
    <row r="5208" spans="1:26" x14ac:dyDescent="0.25">
      <c r="A5208" s="3"/>
      <c r="B5208" s="36" t="s">
        <v>227</v>
      </c>
      <c r="C5208" s="37" t="s">
        <v>234</v>
      </c>
      <c r="D5208" s="37" t="s">
        <v>136</v>
      </c>
      <c r="E5208" s="37" t="s">
        <v>212</v>
      </c>
      <c r="F5208" s="37" t="s">
        <v>173</v>
      </c>
      <c r="G5208" s="38" t="str">
        <f t="shared" si="677"/>
        <v>4.6.90.74.01</v>
      </c>
      <c r="H5208" s="23" t="s">
        <v>753</v>
      </c>
      <c r="I5208" s="38" t="str">
        <f t="shared" si="669"/>
        <v>A</v>
      </c>
      <c r="J5208" s="38">
        <f t="shared" si="678"/>
        <v>5</v>
      </c>
      <c r="K5208" s="39" t="s">
        <v>47</v>
      </c>
      <c r="L5208" s="38" t="s">
        <v>770</v>
      </c>
      <c r="M5208" s="38" t="s">
        <v>545</v>
      </c>
      <c r="N5208" s="59" t="s">
        <v>549</v>
      </c>
      <c r="O5208" s="62" t="s">
        <v>554</v>
      </c>
      <c r="T5208" s="6"/>
    </row>
    <row r="5209" spans="1:26" s="3" customFormat="1" x14ac:dyDescent="0.25">
      <c r="B5209" s="30" t="s">
        <v>227</v>
      </c>
      <c r="C5209" s="31" t="s">
        <v>234</v>
      </c>
      <c r="D5209" s="31" t="s">
        <v>136</v>
      </c>
      <c r="E5209" s="31" t="s">
        <v>235</v>
      </c>
      <c r="F5209" s="31" t="s">
        <v>186</v>
      </c>
      <c r="G5209" s="32" t="str">
        <f t="shared" si="677"/>
        <v>4.6.90.75.00</v>
      </c>
      <c r="H5209" s="41" t="s">
        <v>132</v>
      </c>
      <c r="I5209" s="32" t="str">
        <f t="shared" si="669"/>
        <v>S</v>
      </c>
      <c r="J5209" s="32">
        <f t="shared" si="678"/>
        <v>4</v>
      </c>
      <c r="K5209" s="35" t="s">
        <v>46</v>
      </c>
      <c r="L5209" s="32" t="s">
        <v>770</v>
      </c>
      <c r="M5209" s="32" t="s">
        <v>544</v>
      </c>
      <c r="N5209" s="59" t="s">
        <v>549</v>
      </c>
      <c r="O5209" s="61" t="s">
        <v>554</v>
      </c>
      <c r="Q5209" s="2" t="str">
        <f>B5209&amp;"."&amp;C5209&amp;"."&amp;D5209&amp;"."&amp;E5209&amp;"."&amp;F5209</f>
        <v>4.6.90.75.00</v>
      </c>
      <c r="R5209" s="2" t="str">
        <f>SUBSTITUTE(Q5209,".","")</f>
        <v>46907500</v>
      </c>
      <c r="S5209" s="2" t="b">
        <f>R5209=T5209</f>
        <v>1</v>
      </c>
      <c r="T5209" s="6" t="str">
        <f>TRIM(SUBSTITUTE(TEXT(G5209,"00000000"),".",""))</f>
        <v>46907500</v>
      </c>
      <c r="V5209" s="11" t="str">
        <f>IF(IFERROR(SEARCH("Último",K5209),0)&gt;0,"A","S")</f>
        <v>S</v>
      </c>
      <c r="W5209" s="3" t="b">
        <f>V5209=I5209</f>
        <v>1</v>
      </c>
      <c r="Y5209" s="2" t="str">
        <f>G5209&amp;" - "&amp;H5209</f>
        <v>4.6.90.75.00 - CORREÇÃO MONETÁRIA DA DÍVIDA DE OPERAÇÕES DE CRÉDITO POR ANTECIPAÇÃO DA RECEITA</v>
      </c>
      <c r="Z5209" s="2" t="s">
        <v>549</v>
      </c>
    </row>
    <row r="5210" spans="1:26" s="3" customFormat="1" x14ac:dyDescent="0.25">
      <c r="B5210" s="36" t="s">
        <v>227</v>
      </c>
      <c r="C5210" s="37" t="s">
        <v>234</v>
      </c>
      <c r="D5210" s="37" t="s">
        <v>136</v>
      </c>
      <c r="E5210" s="37" t="s">
        <v>235</v>
      </c>
      <c r="F5210" s="37" t="s">
        <v>173</v>
      </c>
      <c r="G5210" s="38" t="str">
        <f t="shared" si="677"/>
        <v>4.6.90.75.01</v>
      </c>
      <c r="H5210" s="23" t="s">
        <v>754</v>
      </c>
      <c r="I5210" s="38" t="str">
        <f t="shared" si="669"/>
        <v>A</v>
      </c>
      <c r="J5210" s="38">
        <f t="shared" si="678"/>
        <v>5</v>
      </c>
      <c r="K5210" s="39" t="s">
        <v>47</v>
      </c>
      <c r="L5210" s="38" t="s">
        <v>770</v>
      </c>
      <c r="M5210" s="38" t="s">
        <v>545</v>
      </c>
      <c r="N5210" s="59" t="s">
        <v>549</v>
      </c>
      <c r="O5210" s="62" t="s">
        <v>554</v>
      </c>
      <c r="Q5210" s="2"/>
      <c r="R5210" s="2"/>
      <c r="S5210" s="2"/>
      <c r="T5210" s="6"/>
      <c r="V5210" s="11"/>
      <c r="Y5210" s="2"/>
      <c r="Z5210" s="2"/>
    </row>
    <row r="5211" spans="1:26" x14ac:dyDescent="0.25">
      <c r="B5211" s="30" t="s">
        <v>227</v>
      </c>
      <c r="C5211" s="31" t="s">
        <v>234</v>
      </c>
      <c r="D5211" s="31" t="s">
        <v>136</v>
      </c>
      <c r="E5211" s="31" t="s">
        <v>213</v>
      </c>
      <c r="F5211" s="31" t="s">
        <v>186</v>
      </c>
      <c r="G5211" s="32" t="str">
        <f t="shared" si="677"/>
        <v>4.6.90.76.00</v>
      </c>
      <c r="H5211" s="41" t="s">
        <v>133</v>
      </c>
      <c r="I5211" s="32" t="str">
        <f t="shared" si="669"/>
        <v>S</v>
      </c>
      <c r="J5211" s="32">
        <f t="shared" si="678"/>
        <v>4</v>
      </c>
      <c r="K5211" s="35" t="s">
        <v>46</v>
      </c>
      <c r="L5211" s="32" t="s">
        <v>770</v>
      </c>
      <c r="M5211" s="32" t="s">
        <v>544</v>
      </c>
      <c r="N5211" s="59" t="s">
        <v>549</v>
      </c>
      <c r="O5211" s="61" t="s">
        <v>554</v>
      </c>
      <c r="Q5211" s="2" t="str">
        <f t="shared" ref="Q5211:Q5226" si="679">B5211&amp;"."&amp;C5211&amp;"."&amp;D5211&amp;"."&amp;E5211&amp;"."&amp;F5211</f>
        <v>4.6.90.76.00</v>
      </c>
      <c r="R5211" s="2" t="str">
        <f t="shared" ref="R5211:R5226" si="680">SUBSTITUTE(Q5211,".","")</f>
        <v>46907600</v>
      </c>
      <c r="S5211" s="2" t="b">
        <f t="shared" ref="S5211:S5226" si="681">R5211=T5211</f>
        <v>1</v>
      </c>
      <c r="T5211" s="6" t="str">
        <f t="shared" ref="T5211:T5226" si="682">TRIM(SUBSTITUTE(TEXT(G5211,"00000000"),".",""))</f>
        <v>46907600</v>
      </c>
      <c r="V5211" s="9" t="str">
        <f t="shared" ref="V5211:V5221" si="683">IF(IFERROR(SEARCH("Último",K5211),0)&gt;0,"A","S")</f>
        <v>S</v>
      </c>
      <c r="W5211" s="2" t="b">
        <f t="shared" ref="W5211:W5221" si="684">V5211=I5211</f>
        <v>1</v>
      </c>
      <c r="Y5211" s="2" t="str">
        <f t="shared" ref="Y5211:Y5221" si="685">G5211&amp;" - "&amp;H5211</f>
        <v>4.6.90.76.00 - PRINCIPAL CORRIGIDO DA DÍVIDA MOBILIÁRIA REFINANCIADO</v>
      </c>
      <c r="Z5211" s="2" t="s">
        <v>549</v>
      </c>
    </row>
    <row r="5212" spans="1:26" x14ac:dyDescent="0.25">
      <c r="B5212" s="36" t="s">
        <v>227</v>
      </c>
      <c r="C5212" s="37" t="s">
        <v>234</v>
      </c>
      <c r="D5212" s="37" t="s">
        <v>136</v>
      </c>
      <c r="E5212" s="37" t="s">
        <v>213</v>
      </c>
      <c r="F5212" s="37" t="s">
        <v>173</v>
      </c>
      <c r="G5212" s="38" t="str">
        <f t="shared" si="677"/>
        <v>4.6.90.76.01</v>
      </c>
      <c r="H5212" s="23" t="s">
        <v>756</v>
      </c>
      <c r="I5212" s="38" t="str">
        <f t="shared" si="669"/>
        <v>A</v>
      </c>
      <c r="J5212" s="38">
        <f t="shared" si="678"/>
        <v>5</v>
      </c>
      <c r="K5212" s="39" t="s">
        <v>47</v>
      </c>
      <c r="L5212" s="38" t="s">
        <v>770</v>
      </c>
      <c r="M5212" s="38" t="s">
        <v>544</v>
      </c>
      <c r="N5212" s="59" t="s">
        <v>549</v>
      </c>
      <c r="O5212" s="62" t="s">
        <v>554</v>
      </c>
      <c r="Q5212" s="2" t="str">
        <f t="shared" si="679"/>
        <v>4.6.90.76.01</v>
      </c>
      <c r="R5212" s="2" t="str">
        <f t="shared" si="680"/>
        <v>46907601</v>
      </c>
      <c r="S5212" s="2" t="b">
        <f t="shared" si="681"/>
        <v>1</v>
      </c>
      <c r="T5212" s="6" t="str">
        <f t="shared" si="682"/>
        <v>46907601</v>
      </c>
      <c r="V5212" s="9" t="str">
        <f t="shared" si="683"/>
        <v>A</v>
      </c>
      <c r="W5212" s="2" t="b">
        <f t="shared" si="684"/>
        <v>1</v>
      </c>
      <c r="Y5212" s="2" t="str">
        <f t="shared" si="685"/>
        <v>4.6.90.76.01 - REFINANCIAMENTO DO PRINCIPAL DA DÍVIDA MOBILIÁRIA</v>
      </c>
      <c r="Z5212" s="2" t="s">
        <v>549</v>
      </c>
    </row>
    <row r="5213" spans="1:26" x14ac:dyDescent="0.25">
      <c r="B5213" s="36" t="s">
        <v>227</v>
      </c>
      <c r="C5213" s="37" t="s">
        <v>234</v>
      </c>
      <c r="D5213" s="37" t="s">
        <v>136</v>
      </c>
      <c r="E5213" s="37" t="s">
        <v>213</v>
      </c>
      <c r="F5213" s="37" t="s">
        <v>138</v>
      </c>
      <c r="G5213" s="38" t="str">
        <f t="shared" si="677"/>
        <v>4.6.90.76.02</v>
      </c>
      <c r="H5213" s="23" t="s">
        <v>757</v>
      </c>
      <c r="I5213" s="38" t="str">
        <f t="shared" si="669"/>
        <v>A</v>
      </c>
      <c r="J5213" s="38">
        <f t="shared" si="678"/>
        <v>5</v>
      </c>
      <c r="K5213" s="39" t="s">
        <v>47</v>
      </c>
      <c r="L5213" s="38" t="s">
        <v>770</v>
      </c>
      <c r="M5213" s="38" t="s">
        <v>544</v>
      </c>
      <c r="N5213" s="59" t="s">
        <v>549</v>
      </c>
      <c r="O5213" s="62" t="s">
        <v>554</v>
      </c>
      <c r="Q5213" s="2" t="str">
        <f t="shared" si="679"/>
        <v>4.6.90.76.02</v>
      </c>
      <c r="R5213" s="2" t="str">
        <f t="shared" si="680"/>
        <v>46907602</v>
      </c>
      <c r="S5213" s="2" t="b">
        <f t="shared" si="681"/>
        <v>1</v>
      </c>
      <c r="T5213" s="6" t="str">
        <f t="shared" si="682"/>
        <v>46907602</v>
      </c>
      <c r="V5213" s="9" t="str">
        <f t="shared" si="683"/>
        <v>A</v>
      </c>
      <c r="W5213" s="2" t="b">
        <f t="shared" si="684"/>
        <v>1</v>
      </c>
      <c r="Y5213" s="2" t="str">
        <f t="shared" si="685"/>
        <v>4.6.90.76.02 - VARIAÇÃO CAMBIAL DA DÍVIDA MOBILIÁRIA REFINANCIADA</v>
      </c>
      <c r="Z5213" s="2" t="s">
        <v>549</v>
      </c>
    </row>
    <row r="5214" spans="1:26" x14ac:dyDescent="0.25">
      <c r="B5214" s="36" t="s">
        <v>227</v>
      </c>
      <c r="C5214" s="37" t="s">
        <v>234</v>
      </c>
      <c r="D5214" s="37" t="s">
        <v>136</v>
      </c>
      <c r="E5214" s="37" t="s">
        <v>213</v>
      </c>
      <c r="F5214" s="37" t="s">
        <v>139</v>
      </c>
      <c r="G5214" s="38" t="str">
        <f t="shared" si="677"/>
        <v>4.6.90.76.03</v>
      </c>
      <c r="H5214" s="23" t="s">
        <v>758</v>
      </c>
      <c r="I5214" s="38" t="str">
        <f t="shared" si="669"/>
        <v>A</v>
      </c>
      <c r="J5214" s="38">
        <f t="shared" si="678"/>
        <v>5</v>
      </c>
      <c r="K5214" s="39" t="s">
        <v>47</v>
      </c>
      <c r="L5214" s="38" t="s">
        <v>770</v>
      </c>
      <c r="M5214" s="38" t="s">
        <v>544</v>
      </c>
      <c r="N5214" s="59" t="s">
        <v>549</v>
      </c>
      <c r="O5214" s="62" t="s">
        <v>554</v>
      </c>
      <c r="Q5214" s="2" t="str">
        <f t="shared" si="679"/>
        <v>4.6.90.76.03</v>
      </c>
      <c r="R5214" s="2" t="str">
        <f t="shared" si="680"/>
        <v>46907603</v>
      </c>
      <c r="S5214" s="2" t="b">
        <f t="shared" si="681"/>
        <v>1</v>
      </c>
      <c r="T5214" s="6" t="str">
        <f t="shared" si="682"/>
        <v>46907603</v>
      </c>
      <c r="V5214" s="9" t="str">
        <f t="shared" si="683"/>
        <v>A</v>
      </c>
      <c r="W5214" s="2" t="b">
        <f t="shared" si="684"/>
        <v>1</v>
      </c>
      <c r="Y5214" s="2" t="str">
        <f t="shared" si="685"/>
        <v>4.6.90.76.03 - ATUALIZAÇÃO MONETÁRIA DA DÍVIDA MOBILIÁRIA REFINANCIADA</v>
      </c>
      <c r="Z5214" s="2" t="s">
        <v>549</v>
      </c>
    </row>
    <row r="5215" spans="1:26" s="3" customFormat="1" x14ac:dyDescent="0.25">
      <c r="B5215" s="36" t="s">
        <v>227</v>
      </c>
      <c r="C5215" s="37" t="s">
        <v>234</v>
      </c>
      <c r="D5215" s="37" t="s">
        <v>136</v>
      </c>
      <c r="E5215" s="37" t="s">
        <v>213</v>
      </c>
      <c r="F5215" s="37" t="s">
        <v>191</v>
      </c>
      <c r="G5215" s="38" t="str">
        <f t="shared" si="677"/>
        <v>4.6.90.76.99</v>
      </c>
      <c r="H5215" s="23" t="s">
        <v>755</v>
      </c>
      <c r="I5215" s="38" t="str">
        <f t="shared" si="669"/>
        <v>A</v>
      </c>
      <c r="J5215" s="38">
        <f t="shared" si="678"/>
        <v>5</v>
      </c>
      <c r="K5215" s="39" t="s">
        <v>47</v>
      </c>
      <c r="L5215" s="38" t="s">
        <v>770</v>
      </c>
      <c r="M5215" s="38" t="s">
        <v>544</v>
      </c>
      <c r="N5215" s="59" t="s">
        <v>549</v>
      </c>
      <c r="O5215" s="62" t="s">
        <v>554</v>
      </c>
      <c r="Q5215" s="2" t="str">
        <f t="shared" si="679"/>
        <v>4.6.90.76.99</v>
      </c>
      <c r="R5215" s="2" t="str">
        <f t="shared" si="680"/>
        <v>46907699</v>
      </c>
      <c r="S5215" s="2" t="b">
        <f t="shared" si="681"/>
        <v>1</v>
      </c>
      <c r="T5215" s="6" t="str">
        <f t="shared" si="682"/>
        <v>46907699</v>
      </c>
      <c r="V5215" s="11" t="str">
        <f t="shared" si="683"/>
        <v>A</v>
      </c>
      <c r="W5215" s="3" t="b">
        <f t="shared" si="684"/>
        <v>1</v>
      </c>
      <c r="Y5215" s="2" t="str">
        <f t="shared" si="685"/>
        <v>4.6.90.76.99 - OUTROS REFINANCIAMENTOS DA DÍVIDA MOBILIÁRIA</v>
      </c>
      <c r="Z5215" s="2" t="s">
        <v>549</v>
      </c>
    </row>
    <row r="5216" spans="1:26" x14ac:dyDescent="0.25">
      <c r="B5216" s="30" t="s">
        <v>227</v>
      </c>
      <c r="C5216" s="31" t="s">
        <v>234</v>
      </c>
      <c r="D5216" s="31" t="s">
        <v>136</v>
      </c>
      <c r="E5216" s="31" t="s">
        <v>214</v>
      </c>
      <c r="F5216" s="31" t="s">
        <v>186</v>
      </c>
      <c r="G5216" s="32" t="str">
        <f t="shared" si="677"/>
        <v>4.6.90.77.00</v>
      </c>
      <c r="H5216" s="41" t="s">
        <v>134</v>
      </c>
      <c r="I5216" s="32" t="str">
        <f t="shared" si="669"/>
        <v>S</v>
      </c>
      <c r="J5216" s="32">
        <f t="shared" si="678"/>
        <v>4</v>
      </c>
      <c r="K5216" s="35" t="s">
        <v>46</v>
      </c>
      <c r="L5216" s="32" t="s">
        <v>770</v>
      </c>
      <c r="M5216" s="32" t="s">
        <v>544</v>
      </c>
      <c r="N5216" s="59" t="s">
        <v>549</v>
      </c>
      <c r="O5216" s="61" t="s">
        <v>554</v>
      </c>
      <c r="Q5216" s="2" t="str">
        <f t="shared" si="679"/>
        <v>4.6.90.77.00</v>
      </c>
      <c r="R5216" s="2" t="str">
        <f t="shared" si="680"/>
        <v>46907700</v>
      </c>
      <c r="S5216" s="2" t="b">
        <f t="shared" si="681"/>
        <v>1</v>
      </c>
      <c r="T5216" s="6" t="str">
        <f t="shared" si="682"/>
        <v>46907700</v>
      </c>
      <c r="V5216" s="9" t="str">
        <f t="shared" si="683"/>
        <v>S</v>
      </c>
      <c r="W5216" s="2" t="b">
        <f t="shared" si="684"/>
        <v>1</v>
      </c>
      <c r="Y5216" s="2" t="str">
        <f t="shared" si="685"/>
        <v>4.6.90.77.00 - PRINCIPAL CORRIGIDO DA DÍVIDA CONTRATUAL REFINANCIADO</v>
      </c>
      <c r="Z5216" s="2" t="s">
        <v>549</v>
      </c>
    </row>
    <row r="5217" spans="2:26" x14ac:dyDescent="0.25">
      <c r="B5217" s="36" t="s">
        <v>227</v>
      </c>
      <c r="C5217" s="37" t="s">
        <v>234</v>
      </c>
      <c r="D5217" s="37" t="s">
        <v>136</v>
      </c>
      <c r="E5217" s="37" t="s">
        <v>214</v>
      </c>
      <c r="F5217" s="37" t="s">
        <v>173</v>
      </c>
      <c r="G5217" s="38" t="str">
        <f t="shared" si="677"/>
        <v>4.6.90.77.01</v>
      </c>
      <c r="H5217" s="23" t="s">
        <v>759</v>
      </c>
      <c r="I5217" s="38" t="str">
        <f t="shared" si="669"/>
        <v>A</v>
      </c>
      <c r="J5217" s="38">
        <f t="shared" si="678"/>
        <v>5</v>
      </c>
      <c r="K5217" s="39" t="s">
        <v>47</v>
      </c>
      <c r="L5217" s="38" t="s">
        <v>770</v>
      </c>
      <c r="M5217" s="38" t="s">
        <v>544</v>
      </c>
      <c r="N5217" s="59" t="s">
        <v>549</v>
      </c>
      <c r="O5217" s="62" t="s">
        <v>554</v>
      </c>
      <c r="Q5217" s="2" t="str">
        <f t="shared" si="679"/>
        <v>4.6.90.77.01</v>
      </c>
      <c r="R5217" s="2" t="str">
        <f t="shared" si="680"/>
        <v>46907701</v>
      </c>
      <c r="S5217" s="2" t="b">
        <f t="shared" si="681"/>
        <v>1</v>
      </c>
      <c r="T5217" s="6" t="str">
        <f t="shared" si="682"/>
        <v>46907701</v>
      </c>
      <c r="V5217" s="9" t="str">
        <f t="shared" si="683"/>
        <v>A</v>
      </c>
      <c r="W5217" s="2" t="b">
        <f t="shared" si="684"/>
        <v>1</v>
      </c>
      <c r="Y5217" s="2" t="str">
        <f t="shared" si="685"/>
        <v>4.6.90.77.01 - REFINANCIAMENTO DO PRINCIPAL DA DÍVIDA CONTRATUAL</v>
      </c>
      <c r="Z5217" s="2" t="s">
        <v>549</v>
      </c>
    </row>
    <row r="5218" spans="2:26" x14ac:dyDescent="0.25">
      <c r="B5218" s="36" t="s">
        <v>227</v>
      </c>
      <c r="C5218" s="37" t="s">
        <v>234</v>
      </c>
      <c r="D5218" s="37" t="s">
        <v>136</v>
      </c>
      <c r="E5218" s="37" t="s">
        <v>214</v>
      </c>
      <c r="F5218" s="37" t="s">
        <v>138</v>
      </c>
      <c r="G5218" s="38" t="str">
        <f t="shared" si="677"/>
        <v>4.6.90.77.02</v>
      </c>
      <c r="H5218" s="23" t="s">
        <v>760</v>
      </c>
      <c r="I5218" s="38" t="str">
        <f t="shared" si="669"/>
        <v>A</v>
      </c>
      <c r="J5218" s="38">
        <f t="shared" si="678"/>
        <v>5</v>
      </c>
      <c r="K5218" s="39" t="s">
        <v>47</v>
      </c>
      <c r="L5218" s="38" t="s">
        <v>770</v>
      </c>
      <c r="M5218" s="38" t="s">
        <v>544</v>
      </c>
      <c r="N5218" s="59" t="s">
        <v>549</v>
      </c>
      <c r="O5218" s="62" t="s">
        <v>554</v>
      </c>
      <c r="Q5218" s="2" t="str">
        <f t="shared" si="679"/>
        <v>4.6.90.77.02</v>
      </c>
      <c r="R5218" s="2" t="str">
        <f t="shared" si="680"/>
        <v>46907702</v>
      </c>
      <c r="S5218" s="2" t="b">
        <f t="shared" si="681"/>
        <v>1</v>
      </c>
      <c r="T5218" s="6" t="str">
        <f t="shared" si="682"/>
        <v>46907702</v>
      </c>
      <c r="V5218" s="9" t="str">
        <f t="shared" si="683"/>
        <v>A</v>
      </c>
      <c r="W5218" s="2" t="b">
        <f t="shared" si="684"/>
        <v>1</v>
      </c>
      <c r="Y5218" s="2" t="str">
        <f t="shared" si="685"/>
        <v>4.6.90.77.02 - VARIAÇÃO CAMBIAL DA DÍVIDA CONTRATUAL REFINANCIADA</v>
      </c>
      <c r="Z5218" s="2" t="s">
        <v>549</v>
      </c>
    </row>
    <row r="5219" spans="2:26" x14ac:dyDescent="0.25">
      <c r="B5219" s="36" t="s">
        <v>227</v>
      </c>
      <c r="C5219" s="37" t="s">
        <v>234</v>
      </c>
      <c r="D5219" s="37" t="s">
        <v>136</v>
      </c>
      <c r="E5219" s="37" t="s">
        <v>214</v>
      </c>
      <c r="F5219" s="37" t="s">
        <v>139</v>
      </c>
      <c r="G5219" s="38" t="str">
        <f t="shared" si="677"/>
        <v>4.6.90.77.03</v>
      </c>
      <c r="H5219" s="23" t="s">
        <v>761</v>
      </c>
      <c r="I5219" s="38" t="str">
        <f t="shared" si="669"/>
        <v>A</v>
      </c>
      <c r="J5219" s="38">
        <f t="shared" si="678"/>
        <v>5</v>
      </c>
      <c r="K5219" s="39" t="s">
        <v>47</v>
      </c>
      <c r="L5219" s="38" t="s">
        <v>770</v>
      </c>
      <c r="M5219" s="38" t="s">
        <v>544</v>
      </c>
      <c r="N5219" s="59" t="s">
        <v>549</v>
      </c>
      <c r="O5219" s="62" t="s">
        <v>554</v>
      </c>
      <c r="Q5219" s="2" t="str">
        <f t="shared" si="679"/>
        <v>4.6.90.77.03</v>
      </c>
      <c r="R5219" s="2" t="str">
        <f t="shared" si="680"/>
        <v>46907703</v>
      </c>
      <c r="S5219" s="2" t="b">
        <f t="shared" si="681"/>
        <v>1</v>
      </c>
      <c r="T5219" s="6" t="str">
        <f t="shared" si="682"/>
        <v>46907703</v>
      </c>
      <c r="V5219" s="9" t="str">
        <f t="shared" si="683"/>
        <v>A</v>
      </c>
      <c r="W5219" s="2" t="b">
        <f t="shared" si="684"/>
        <v>1</v>
      </c>
      <c r="Y5219" s="2" t="str">
        <f t="shared" si="685"/>
        <v>4.6.90.77.03 - ATUALIZAÇÃO MONETÁRIA DA DÍVIDA CONTRATUAL REFINANCIADA</v>
      </c>
      <c r="Z5219" s="2" t="s">
        <v>549</v>
      </c>
    </row>
    <row r="5220" spans="2:26" x14ac:dyDescent="0.25">
      <c r="B5220" s="36" t="s">
        <v>227</v>
      </c>
      <c r="C5220" s="37" t="s">
        <v>234</v>
      </c>
      <c r="D5220" s="37" t="s">
        <v>136</v>
      </c>
      <c r="E5220" s="37" t="s">
        <v>214</v>
      </c>
      <c r="F5220" s="37" t="s">
        <v>191</v>
      </c>
      <c r="G5220" s="38" t="str">
        <f t="shared" si="677"/>
        <v>4.6.90.77.99</v>
      </c>
      <c r="H5220" s="23" t="s">
        <v>762</v>
      </c>
      <c r="I5220" s="38" t="str">
        <f t="shared" si="669"/>
        <v>A</v>
      </c>
      <c r="J5220" s="38">
        <f t="shared" si="678"/>
        <v>5</v>
      </c>
      <c r="K5220" s="39" t="s">
        <v>47</v>
      </c>
      <c r="L5220" s="38" t="s">
        <v>770</v>
      </c>
      <c r="M5220" s="38" t="s">
        <v>544</v>
      </c>
      <c r="N5220" s="59" t="s">
        <v>549</v>
      </c>
      <c r="O5220" s="62" t="s">
        <v>554</v>
      </c>
      <c r="Q5220" s="2" t="str">
        <f t="shared" si="679"/>
        <v>4.6.90.77.99</v>
      </c>
      <c r="R5220" s="2" t="str">
        <f t="shared" si="680"/>
        <v>46907799</v>
      </c>
      <c r="S5220" s="2" t="b">
        <f t="shared" si="681"/>
        <v>1</v>
      </c>
      <c r="T5220" s="6" t="str">
        <f t="shared" si="682"/>
        <v>46907799</v>
      </c>
      <c r="V5220" s="9" t="str">
        <f t="shared" si="683"/>
        <v>A</v>
      </c>
      <c r="W5220" s="2" t="b">
        <f t="shared" si="684"/>
        <v>1</v>
      </c>
      <c r="Y5220" s="2" t="str">
        <f t="shared" si="685"/>
        <v>4.6.90.77.99 - OUTROS VALORES DA DÍVIDA CONTRATUAL REFINANCIADA</v>
      </c>
      <c r="Z5220" s="2" t="s">
        <v>549</v>
      </c>
    </row>
    <row r="5221" spans="2:26" x14ac:dyDescent="0.25">
      <c r="B5221" s="30" t="s">
        <v>227</v>
      </c>
      <c r="C5221" s="31" t="s">
        <v>234</v>
      </c>
      <c r="D5221" s="31" t="s">
        <v>136</v>
      </c>
      <c r="E5221" s="31" t="s">
        <v>233</v>
      </c>
      <c r="F5221" s="31" t="s">
        <v>186</v>
      </c>
      <c r="G5221" s="32" t="str">
        <f t="shared" si="677"/>
        <v>4.6.90.91.00</v>
      </c>
      <c r="H5221" s="41" t="s">
        <v>56</v>
      </c>
      <c r="I5221" s="32" t="str">
        <f t="shared" si="669"/>
        <v>S</v>
      </c>
      <c r="J5221" s="32">
        <f t="shared" si="678"/>
        <v>4</v>
      </c>
      <c r="K5221" s="35" t="s">
        <v>46</v>
      </c>
      <c r="L5221" s="32" t="s">
        <v>770</v>
      </c>
      <c r="M5221" s="32" t="s">
        <v>544</v>
      </c>
      <c r="N5221" s="59" t="s">
        <v>549</v>
      </c>
      <c r="O5221" s="61" t="s">
        <v>554</v>
      </c>
      <c r="Q5221" s="2" t="str">
        <f t="shared" si="679"/>
        <v>4.6.90.91.00</v>
      </c>
      <c r="R5221" s="2" t="str">
        <f t="shared" si="680"/>
        <v>46909100</v>
      </c>
      <c r="S5221" s="2" t="b">
        <f t="shared" si="681"/>
        <v>1</v>
      </c>
      <c r="T5221" s="6" t="str">
        <f t="shared" si="682"/>
        <v>46909100</v>
      </c>
      <c r="V5221" s="9" t="str">
        <f t="shared" si="683"/>
        <v>S</v>
      </c>
      <c r="W5221" s="2" t="b">
        <f t="shared" si="684"/>
        <v>1</v>
      </c>
      <c r="Y5221" s="2" t="str">
        <f t="shared" si="685"/>
        <v>4.6.90.91.00 - SENTENÇAS JUDICIAIS</v>
      </c>
      <c r="Z5221" s="2" t="s">
        <v>549</v>
      </c>
    </row>
    <row r="5222" spans="2:26" x14ac:dyDescent="0.25">
      <c r="B5222" s="36" t="s">
        <v>227</v>
      </c>
      <c r="C5222" s="37" t="s">
        <v>234</v>
      </c>
      <c r="D5222" s="37" t="s">
        <v>136</v>
      </c>
      <c r="E5222" s="37" t="s">
        <v>233</v>
      </c>
      <c r="F5222" s="37" t="s">
        <v>191</v>
      </c>
      <c r="G5222" s="38" t="str">
        <f t="shared" si="677"/>
        <v>4.6.90.91.99</v>
      </c>
      <c r="H5222" s="23" t="s">
        <v>456</v>
      </c>
      <c r="I5222" s="38" t="str">
        <f t="shared" si="669"/>
        <v>A</v>
      </c>
      <c r="J5222" s="38">
        <f t="shared" si="678"/>
        <v>5</v>
      </c>
      <c r="K5222" s="39" t="s">
        <v>47</v>
      </c>
      <c r="L5222" s="38" t="s">
        <v>770</v>
      </c>
      <c r="M5222" s="38" t="s">
        <v>545</v>
      </c>
      <c r="N5222" s="59" t="s">
        <v>549</v>
      </c>
      <c r="O5222" s="62" t="s">
        <v>554</v>
      </c>
      <c r="Q5222" s="2" t="str">
        <f t="shared" si="679"/>
        <v>4.6.90.91.99</v>
      </c>
      <c r="R5222" s="2" t="str">
        <f t="shared" si="680"/>
        <v>46909199</v>
      </c>
      <c r="S5222" s="2" t="b">
        <f t="shared" si="681"/>
        <v>1</v>
      </c>
      <c r="T5222" s="6" t="str">
        <f t="shared" si="682"/>
        <v>46909199</v>
      </c>
    </row>
    <row r="5223" spans="2:26" x14ac:dyDescent="0.25">
      <c r="B5223" s="30" t="s">
        <v>227</v>
      </c>
      <c r="C5223" s="31" t="s">
        <v>234</v>
      </c>
      <c r="D5223" s="31" t="s">
        <v>136</v>
      </c>
      <c r="E5223" s="31" t="s">
        <v>185</v>
      </c>
      <c r="F5223" s="31" t="s">
        <v>186</v>
      </c>
      <c r="G5223" s="32" t="str">
        <f t="shared" si="677"/>
        <v>4.6.90.92.00</v>
      </c>
      <c r="H5223" s="41" t="s">
        <v>59</v>
      </c>
      <c r="I5223" s="32" t="str">
        <f t="shared" si="669"/>
        <v>S</v>
      </c>
      <c r="J5223" s="32">
        <f t="shared" si="678"/>
        <v>4</v>
      </c>
      <c r="K5223" s="35" t="s">
        <v>46</v>
      </c>
      <c r="L5223" s="32" t="s">
        <v>770</v>
      </c>
      <c r="M5223" s="32" t="s">
        <v>544</v>
      </c>
      <c r="N5223" s="59" t="s">
        <v>549</v>
      </c>
      <c r="O5223" s="61" t="s">
        <v>554</v>
      </c>
      <c r="Q5223" s="2" t="str">
        <f t="shared" si="679"/>
        <v>4.6.90.92.00</v>
      </c>
      <c r="R5223" s="2" t="str">
        <f t="shared" si="680"/>
        <v>46909200</v>
      </c>
      <c r="S5223" s="2" t="b">
        <f t="shared" si="681"/>
        <v>1</v>
      </c>
      <c r="T5223" s="6" t="str">
        <f t="shared" si="682"/>
        <v>46909200</v>
      </c>
      <c r="V5223" s="9" t="str">
        <f>IF(IFERROR(SEARCH("Último",K5223),0)&gt;0,"A","S")</f>
        <v>S</v>
      </c>
      <c r="W5223" s="2" t="b">
        <f>V5223=I5223</f>
        <v>1</v>
      </c>
      <c r="Y5223" s="2" t="str">
        <f>G5223&amp;" - "&amp;H5223</f>
        <v>4.6.90.92.00 - DESPESAS DE EXERCÍCIOS ANTERIORES</v>
      </c>
      <c r="Z5223" s="2" t="s">
        <v>549</v>
      </c>
    </row>
    <row r="5224" spans="2:26" x14ac:dyDescent="0.25">
      <c r="B5224" s="36" t="s">
        <v>227</v>
      </c>
      <c r="C5224" s="37" t="s">
        <v>234</v>
      </c>
      <c r="D5224" s="37" t="s">
        <v>136</v>
      </c>
      <c r="E5224" s="37" t="s">
        <v>185</v>
      </c>
      <c r="F5224" s="37" t="s">
        <v>191</v>
      </c>
      <c r="G5224" s="38" t="str">
        <f t="shared" si="677"/>
        <v>4.6.90.92.99</v>
      </c>
      <c r="H5224" s="23" t="s">
        <v>62</v>
      </c>
      <c r="I5224" s="38" t="str">
        <f t="shared" ref="I5224:I5255" si="686">IF(J5224&lt;J5225,"S","A")</f>
        <v>A</v>
      </c>
      <c r="J5224" s="38">
        <f t="shared" si="678"/>
        <v>5</v>
      </c>
      <c r="K5224" s="39" t="s">
        <v>47</v>
      </c>
      <c r="L5224" s="38" t="s">
        <v>770</v>
      </c>
      <c r="M5224" s="38" t="s">
        <v>545</v>
      </c>
      <c r="N5224" s="59" t="s">
        <v>549</v>
      </c>
      <c r="O5224" s="62" t="s">
        <v>554</v>
      </c>
      <c r="Q5224" s="2" t="str">
        <f t="shared" si="679"/>
        <v>4.6.90.92.99</v>
      </c>
      <c r="R5224" s="2" t="str">
        <f t="shared" si="680"/>
        <v>46909299</v>
      </c>
      <c r="S5224" s="2" t="b">
        <f t="shared" si="681"/>
        <v>1</v>
      </c>
      <c r="T5224" s="6" t="str">
        <f t="shared" si="682"/>
        <v>46909299</v>
      </c>
    </row>
    <row r="5225" spans="2:26" x14ac:dyDescent="0.25">
      <c r="B5225" s="30" t="s">
        <v>227</v>
      </c>
      <c r="C5225" s="31" t="s">
        <v>234</v>
      </c>
      <c r="D5225" s="31" t="s">
        <v>136</v>
      </c>
      <c r="E5225" s="31" t="s">
        <v>223</v>
      </c>
      <c r="F5225" s="31" t="s">
        <v>186</v>
      </c>
      <c r="G5225" s="32" t="str">
        <f t="shared" si="677"/>
        <v>4.6.90.93.00</v>
      </c>
      <c r="H5225" s="41" t="s">
        <v>9</v>
      </c>
      <c r="I5225" s="32" t="str">
        <f t="shared" si="686"/>
        <v>S</v>
      </c>
      <c r="J5225" s="32">
        <f t="shared" si="678"/>
        <v>4</v>
      </c>
      <c r="K5225" s="35" t="s">
        <v>46</v>
      </c>
      <c r="L5225" s="32" t="s">
        <v>770</v>
      </c>
      <c r="M5225" s="32" t="s">
        <v>544</v>
      </c>
      <c r="N5225" s="59" t="s">
        <v>549</v>
      </c>
      <c r="O5225" s="61" t="s">
        <v>554</v>
      </c>
      <c r="Q5225" s="2" t="str">
        <f t="shared" si="679"/>
        <v>4.6.90.93.00</v>
      </c>
      <c r="R5225" s="2" t="str">
        <f t="shared" si="680"/>
        <v>46909300</v>
      </c>
      <c r="S5225" s="2" t="b">
        <f t="shared" si="681"/>
        <v>1</v>
      </c>
      <c r="T5225" s="6" t="str">
        <f t="shared" si="682"/>
        <v>46909300</v>
      </c>
      <c r="V5225" s="9" t="str">
        <f>IF(IFERROR(SEARCH("Último",K5225),0)&gt;0,"A","S")</f>
        <v>S</v>
      </c>
      <c r="W5225" s="2" t="b">
        <f>V5225=I5225</f>
        <v>1</v>
      </c>
      <c r="Y5225" s="2" t="str">
        <f>G5225&amp;" - "&amp;H5225</f>
        <v>4.6.90.93.00 - INDENIZAÇÕES E RESTITUIÇÕES</v>
      </c>
      <c r="Z5225" s="2" t="s">
        <v>549</v>
      </c>
    </row>
    <row r="5226" spans="2:26" x14ac:dyDescent="0.25">
      <c r="B5226" s="36" t="s">
        <v>227</v>
      </c>
      <c r="C5226" s="37" t="s">
        <v>234</v>
      </c>
      <c r="D5226" s="37" t="s">
        <v>136</v>
      </c>
      <c r="E5226" s="37" t="s">
        <v>223</v>
      </c>
      <c r="F5226" s="37" t="s">
        <v>173</v>
      </c>
      <c r="G5226" s="38" t="str">
        <f t="shared" si="677"/>
        <v>4.6.90.93.01</v>
      </c>
      <c r="H5226" s="23" t="s">
        <v>505</v>
      </c>
      <c r="I5226" s="38" t="str">
        <f t="shared" si="686"/>
        <v>A</v>
      </c>
      <c r="J5226" s="38">
        <f t="shared" si="678"/>
        <v>5</v>
      </c>
      <c r="K5226" s="39" t="s">
        <v>47</v>
      </c>
      <c r="L5226" s="38" t="s">
        <v>770</v>
      </c>
      <c r="M5226" s="38" t="s">
        <v>545</v>
      </c>
      <c r="N5226" s="59" t="s">
        <v>549</v>
      </c>
      <c r="O5226" s="62" t="s">
        <v>554</v>
      </c>
      <c r="Q5226" s="2" t="str">
        <f t="shared" si="679"/>
        <v>4.6.90.93.01</v>
      </c>
      <c r="R5226" s="2" t="str">
        <f t="shared" si="680"/>
        <v>46909301</v>
      </c>
      <c r="S5226" s="2" t="b">
        <f t="shared" si="681"/>
        <v>1</v>
      </c>
      <c r="T5226" s="6" t="str">
        <f t="shared" si="682"/>
        <v>46909301</v>
      </c>
    </row>
    <row r="5227" spans="2:26" x14ac:dyDescent="0.25">
      <c r="B5227" s="36" t="s">
        <v>227</v>
      </c>
      <c r="C5227" s="37" t="s">
        <v>234</v>
      </c>
      <c r="D5227" s="37" t="s">
        <v>136</v>
      </c>
      <c r="E5227" s="37" t="s">
        <v>223</v>
      </c>
      <c r="F5227" s="37" t="s">
        <v>138</v>
      </c>
      <c r="G5227" s="38" t="str">
        <f t="shared" si="677"/>
        <v>4.6.90.93.02</v>
      </c>
      <c r="H5227" s="23" t="s">
        <v>506</v>
      </c>
      <c r="I5227" s="38" t="str">
        <f t="shared" si="686"/>
        <v>A</v>
      </c>
      <c r="J5227" s="38">
        <f t="shared" si="678"/>
        <v>5</v>
      </c>
      <c r="K5227" s="39" t="s">
        <v>47</v>
      </c>
      <c r="L5227" s="38" t="s">
        <v>770</v>
      </c>
      <c r="M5227" s="38" t="s">
        <v>545</v>
      </c>
      <c r="N5227" s="59" t="s">
        <v>549</v>
      </c>
      <c r="O5227" s="62" t="s">
        <v>554</v>
      </c>
      <c r="T5227" s="6"/>
    </row>
    <row r="5228" spans="2:26" s="3" customFormat="1" ht="15" customHeight="1" x14ac:dyDescent="0.25">
      <c r="B5228" s="30" t="s">
        <v>227</v>
      </c>
      <c r="C5228" s="31" t="s">
        <v>234</v>
      </c>
      <c r="D5228" s="31" t="s">
        <v>233</v>
      </c>
      <c r="E5228" s="31" t="s">
        <v>186</v>
      </c>
      <c r="F5228" s="31" t="s">
        <v>186</v>
      </c>
      <c r="G5228" s="32" t="str">
        <f t="shared" si="677"/>
        <v>4.6.91.00.00</v>
      </c>
      <c r="H5228" s="41" t="s">
        <v>459</v>
      </c>
      <c r="I5228" s="38" t="str">
        <f t="shared" si="686"/>
        <v>S</v>
      </c>
      <c r="J5228" s="32">
        <f t="shared" si="678"/>
        <v>3</v>
      </c>
      <c r="K5228" s="35" t="s">
        <v>43</v>
      </c>
      <c r="L5228" s="38" t="s">
        <v>770</v>
      </c>
      <c r="M5228" s="32" t="s">
        <v>544</v>
      </c>
      <c r="N5228" s="59" t="s">
        <v>549</v>
      </c>
      <c r="O5228" s="61" t="s">
        <v>554</v>
      </c>
      <c r="Q5228" s="2" t="str">
        <f>B5228&amp;"."&amp;C5228&amp;"."&amp;D5228&amp;"."&amp;E5228&amp;"."&amp;F5228</f>
        <v>4.6.91.00.00</v>
      </c>
      <c r="R5228" s="2" t="str">
        <f>SUBSTITUTE(Q5228,".","")</f>
        <v>46910000</v>
      </c>
      <c r="S5228" s="2" t="b">
        <f>R5228=T5228</f>
        <v>1</v>
      </c>
      <c r="T5228" s="6" t="str">
        <f>TRIM(SUBSTITUTE(TEXT(G5228,"00000000"),".",""))</f>
        <v>46910000</v>
      </c>
      <c r="V5228" s="11" t="str">
        <f>IF(IFERROR(SEARCH("Último",K5228),0)&gt;0,"A","S")</f>
        <v>S</v>
      </c>
      <c r="W5228" s="3" t="b">
        <f>V5228=I5228</f>
        <v>1</v>
      </c>
      <c r="Y5228" s="2" t="str">
        <f>G5228&amp;" - "&amp;H5228</f>
        <v>4.6.91.00.00 - APLICAÇÃO DIRETA DECORRENTE DE OPERAÇÃO ENTRE ÓRGÃOS, FUNDOS E ENTIDADES INTEGRANTES DOS ORÇAMENTOS FISCAL E DA SEGURIDADE SOCIAL</v>
      </c>
      <c r="Z5228" s="2" t="s">
        <v>549</v>
      </c>
    </row>
    <row r="5229" spans="2:26" s="3" customFormat="1" x14ac:dyDescent="0.25">
      <c r="B5229" s="68">
        <v>4</v>
      </c>
      <c r="C5229" s="69" t="s">
        <v>234</v>
      </c>
      <c r="D5229" s="69" t="s">
        <v>233</v>
      </c>
      <c r="E5229" s="69" t="s">
        <v>209</v>
      </c>
      <c r="F5229" s="69" t="s">
        <v>186</v>
      </c>
      <c r="G5229" s="50" t="str">
        <f t="shared" si="677"/>
        <v>4.6.91.71.00</v>
      </c>
      <c r="H5229" s="70" t="s">
        <v>129</v>
      </c>
      <c r="I5229" s="32" t="str">
        <f t="shared" si="686"/>
        <v>S</v>
      </c>
      <c r="J5229" s="32">
        <f t="shared" si="678"/>
        <v>4</v>
      </c>
      <c r="K5229" s="35" t="s">
        <v>46</v>
      </c>
      <c r="L5229" s="32" t="s">
        <v>770</v>
      </c>
      <c r="M5229" s="32" t="s">
        <v>545</v>
      </c>
      <c r="N5229" s="59" t="s">
        <v>549</v>
      </c>
      <c r="O5229" s="61" t="s">
        <v>554</v>
      </c>
      <c r="Q5229" s="2" t="str">
        <f>B5229&amp;"."&amp;C5229&amp;"."&amp;D5229&amp;"."&amp;E5229&amp;"."&amp;F5229</f>
        <v>4.6.91.71.00</v>
      </c>
      <c r="R5229" s="2" t="str">
        <f>SUBSTITUTE(Q5229,".","")</f>
        <v>46917100</v>
      </c>
      <c r="S5229" s="2" t="b">
        <f>R5229=T5229</f>
        <v>1</v>
      </c>
      <c r="T5229" s="6" t="str">
        <f>TRIM(SUBSTITUTE(TEXT(G5229,"00000000"),".",""))</f>
        <v>46917100</v>
      </c>
      <c r="V5229" s="11" t="str">
        <f>IF(IFERROR(SEARCH("Último",K5229),0)&gt;0,"A","S")</f>
        <v>S</v>
      </c>
      <c r="W5229" s="3" t="b">
        <f>V5229=I5229</f>
        <v>1</v>
      </c>
      <c r="Y5229" s="2" t="str">
        <f>G5229&amp;" - "&amp;H5229</f>
        <v>4.6.91.71.00 - PRINCIPAL DA DÍVIDA CONTRATUAL RESGATADO</v>
      </c>
      <c r="Z5229" s="2" t="s">
        <v>549</v>
      </c>
    </row>
    <row r="5230" spans="2:26" s="3" customFormat="1" x14ac:dyDescent="0.25">
      <c r="B5230" s="36" t="s">
        <v>227</v>
      </c>
      <c r="C5230" s="37" t="s">
        <v>234</v>
      </c>
      <c r="D5230" s="37" t="s">
        <v>233</v>
      </c>
      <c r="E5230" s="37" t="s">
        <v>209</v>
      </c>
      <c r="F5230" s="37" t="s">
        <v>173</v>
      </c>
      <c r="G5230" s="38" t="str">
        <f t="shared" si="677"/>
        <v>4.6.91.71.01</v>
      </c>
      <c r="H5230" s="23" t="s">
        <v>745</v>
      </c>
      <c r="I5230" s="38" t="str">
        <f t="shared" si="686"/>
        <v>A</v>
      </c>
      <c r="J5230" s="38">
        <f t="shared" si="678"/>
        <v>5</v>
      </c>
      <c r="K5230" s="39" t="s">
        <v>47</v>
      </c>
      <c r="L5230" s="38" t="s">
        <v>770</v>
      </c>
      <c r="M5230" s="38" t="s">
        <v>545</v>
      </c>
      <c r="N5230" s="59" t="s">
        <v>549</v>
      </c>
      <c r="O5230" s="62" t="s">
        <v>554</v>
      </c>
      <c r="Q5230" s="2"/>
      <c r="R5230" s="2"/>
      <c r="S5230" s="2"/>
      <c r="T5230" s="6"/>
      <c r="V5230" s="11"/>
      <c r="Y5230" s="2"/>
      <c r="Z5230" s="2"/>
    </row>
    <row r="5231" spans="2:26" s="3" customFormat="1" x14ac:dyDescent="0.25">
      <c r="B5231" s="36" t="s">
        <v>227</v>
      </c>
      <c r="C5231" s="37" t="s">
        <v>234</v>
      </c>
      <c r="D5231" s="37" t="s">
        <v>233</v>
      </c>
      <c r="E5231" s="37" t="s">
        <v>209</v>
      </c>
      <c r="F5231" s="37" t="s">
        <v>138</v>
      </c>
      <c r="G5231" s="38" t="str">
        <f t="shared" si="677"/>
        <v>4.6.91.71.02</v>
      </c>
      <c r="H5231" s="23" t="s">
        <v>746</v>
      </c>
      <c r="I5231" s="38" t="str">
        <f t="shared" si="686"/>
        <v>A</v>
      </c>
      <c r="J5231" s="38">
        <f t="shared" si="678"/>
        <v>5</v>
      </c>
      <c r="K5231" s="39" t="s">
        <v>47</v>
      </c>
      <c r="L5231" s="38" t="s">
        <v>770</v>
      </c>
      <c r="M5231" s="38" t="s">
        <v>545</v>
      </c>
      <c r="N5231" s="59" t="s">
        <v>549</v>
      </c>
      <c r="O5231" s="62" t="s">
        <v>554</v>
      </c>
      <c r="Q5231" s="2"/>
      <c r="R5231" s="2"/>
      <c r="S5231" s="2"/>
      <c r="T5231" s="6"/>
      <c r="V5231" s="11"/>
      <c r="Y5231" s="2"/>
      <c r="Z5231" s="2"/>
    </row>
    <row r="5232" spans="2:26" s="3" customFormat="1" x14ac:dyDescent="0.25">
      <c r="B5232" s="36" t="s">
        <v>227</v>
      </c>
      <c r="C5232" s="37" t="s">
        <v>234</v>
      </c>
      <c r="D5232" s="37" t="s">
        <v>233</v>
      </c>
      <c r="E5232" s="37" t="s">
        <v>209</v>
      </c>
      <c r="F5232" s="37" t="s">
        <v>139</v>
      </c>
      <c r="G5232" s="38" t="str">
        <f t="shared" si="677"/>
        <v>4.6.91.71.03</v>
      </c>
      <c r="H5232" s="23" t="s">
        <v>747</v>
      </c>
      <c r="I5232" s="38" t="str">
        <f t="shared" si="686"/>
        <v>A</v>
      </c>
      <c r="J5232" s="38">
        <f t="shared" si="678"/>
        <v>5</v>
      </c>
      <c r="K5232" s="39" t="s">
        <v>47</v>
      </c>
      <c r="L5232" s="38" t="s">
        <v>770</v>
      </c>
      <c r="M5232" s="38" t="s">
        <v>545</v>
      </c>
      <c r="N5232" s="59" t="s">
        <v>549</v>
      </c>
      <c r="O5232" s="62" t="s">
        <v>554</v>
      </c>
      <c r="Q5232" s="2"/>
      <c r="R5232" s="2"/>
      <c r="S5232" s="2"/>
      <c r="T5232" s="6"/>
      <c r="V5232" s="11"/>
      <c r="Y5232" s="2"/>
      <c r="Z5232" s="2"/>
    </row>
    <row r="5233" spans="2:26" x14ac:dyDescent="0.25">
      <c r="B5233" s="36" t="s">
        <v>227</v>
      </c>
      <c r="C5233" s="37" t="s">
        <v>234</v>
      </c>
      <c r="D5233" s="37" t="s">
        <v>233</v>
      </c>
      <c r="E5233" s="37" t="s">
        <v>209</v>
      </c>
      <c r="F5233" s="37" t="s">
        <v>414</v>
      </c>
      <c r="G5233" s="38" t="str">
        <f t="shared" si="677"/>
        <v>4.6.91.71.98</v>
      </c>
      <c r="H5233" s="23" t="s">
        <v>796</v>
      </c>
      <c r="I5233" s="38" t="str">
        <f t="shared" si="686"/>
        <v>A</v>
      </c>
      <c r="J5233" s="38">
        <f t="shared" si="678"/>
        <v>5</v>
      </c>
      <c r="K5233" s="39" t="s">
        <v>47</v>
      </c>
      <c r="L5233" s="38" t="s">
        <v>770</v>
      </c>
      <c r="M5233" s="38" t="s">
        <v>545</v>
      </c>
      <c r="N5233" s="59" t="s">
        <v>549</v>
      </c>
      <c r="O5233" s="62" t="s">
        <v>554</v>
      </c>
      <c r="Q5233" s="2" t="str">
        <f>B5233&amp;"."&amp;C5233&amp;"."&amp;D5233&amp;"."&amp;E5233&amp;"."&amp;F5233</f>
        <v>4.6.91.71.98</v>
      </c>
      <c r="R5233" s="2" t="str">
        <f>SUBSTITUTE(Q5233,".","")</f>
        <v>46917198</v>
      </c>
      <c r="S5233" s="2" t="b">
        <f>R5233=T5233</f>
        <v>1</v>
      </c>
      <c r="T5233" s="6" t="str">
        <f>TRIM(SUBSTITUTE(TEXT(G5233,"00000000"),".",""))</f>
        <v>46917198</v>
      </c>
      <c r="V5233" s="9" t="str">
        <f>IF(IFERROR(SEARCH("Último",K5233),0)&gt;0,"A","S")</f>
        <v>A</v>
      </c>
      <c r="W5233" s="2" t="b">
        <f>V5233=I5233</f>
        <v>1</v>
      </c>
      <c r="Y5233" s="2" t="str">
        <f>G5233&amp;" - "&amp;H5233</f>
        <v>4.6.91.71.98 - AMORTIZAÇÃO DE PARCELAMENTO DE OBRIGAÇÕES PREVIDENCIÁRIAS</v>
      </c>
      <c r="Z5233" s="2" t="s">
        <v>549</v>
      </c>
    </row>
    <row r="5234" spans="2:26" s="3" customFormat="1" x14ac:dyDescent="0.25">
      <c r="B5234" s="36" t="s">
        <v>227</v>
      </c>
      <c r="C5234" s="37" t="s">
        <v>234</v>
      </c>
      <c r="D5234" s="37" t="s">
        <v>233</v>
      </c>
      <c r="E5234" s="37" t="s">
        <v>209</v>
      </c>
      <c r="F5234" s="37" t="s">
        <v>191</v>
      </c>
      <c r="G5234" s="38" t="str">
        <f t="shared" si="677"/>
        <v>4.6.91.71.99</v>
      </c>
      <c r="H5234" s="23" t="s">
        <v>744</v>
      </c>
      <c r="I5234" s="38" t="str">
        <f t="shared" si="686"/>
        <v>A</v>
      </c>
      <c r="J5234" s="38">
        <f t="shared" si="678"/>
        <v>5</v>
      </c>
      <c r="K5234" s="39" t="s">
        <v>47</v>
      </c>
      <c r="L5234" s="38" t="s">
        <v>770</v>
      </c>
      <c r="M5234" s="38" t="s">
        <v>545</v>
      </c>
      <c r="N5234" s="59" t="s">
        <v>549</v>
      </c>
      <c r="O5234" s="62" t="s">
        <v>554</v>
      </c>
      <c r="Q5234" s="2"/>
      <c r="R5234" s="2"/>
      <c r="S5234" s="2"/>
      <c r="T5234" s="6"/>
      <c r="V5234" s="11"/>
      <c r="Y5234" s="2"/>
      <c r="Z5234" s="2"/>
    </row>
    <row r="5235" spans="2:26" s="3" customFormat="1" x14ac:dyDescent="0.25">
      <c r="B5235" s="30" t="s">
        <v>227</v>
      </c>
      <c r="C5235" s="31" t="s">
        <v>234</v>
      </c>
      <c r="D5235" s="31" t="s">
        <v>233</v>
      </c>
      <c r="E5235" s="31" t="s">
        <v>210</v>
      </c>
      <c r="F5235" s="31" t="s">
        <v>186</v>
      </c>
      <c r="G5235" s="32" t="str">
        <f t="shared" si="677"/>
        <v>4.6.91.72.00</v>
      </c>
      <c r="H5235" s="41" t="s">
        <v>130</v>
      </c>
      <c r="I5235" s="32" t="str">
        <f t="shared" si="686"/>
        <v>S</v>
      </c>
      <c r="J5235" s="32">
        <f t="shared" si="678"/>
        <v>4</v>
      </c>
      <c r="K5235" s="35" t="s">
        <v>46</v>
      </c>
      <c r="L5235" s="32" t="s">
        <v>770</v>
      </c>
      <c r="M5235" s="32" t="s">
        <v>545</v>
      </c>
      <c r="N5235" s="59" t="s">
        <v>549</v>
      </c>
      <c r="O5235" s="61" t="s">
        <v>554</v>
      </c>
      <c r="Q5235" s="2" t="str">
        <f>B5235&amp;"."&amp;C5235&amp;"."&amp;D5235&amp;"."&amp;E5235&amp;"."&amp;F5235</f>
        <v>4.6.91.72.00</v>
      </c>
      <c r="R5235" s="2" t="str">
        <f>SUBSTITUTE(Q5235,".","")</f>
        <v>46917200</v>
      </c>
      <c r="S5235" s="2" t="b">
        <f>R5235=T5235</f>
        <v>1</v>
      </c>
      <c r="T5235" s="6" t="str">
        <f>TRIM(SUBSTITUTE(TEXT(G5235,"00000000"),".",""))</f>
        <v>46917200</v>
      </c>
      <c r="V5235" s="11" t="str">
        <f>IF(IFERROR(SEARCH("Último",K5235),0)&gt;0,"A","S")</f>
        <v>S</v>
      </c>
      <c r="W5235" s="3" t="b">
        <f>V5235=I5235</f>
        <v>1</v>
      </c>
      <c r="Y5235" s="2" t="str">
        <f>G5235&amp;" - "&amp;H5235</f>
        <v>4.6.91.72.00 - PRINCIPAL DA DÍVIDA MOBILIÁRIA RESGATADO</v>
      </c>
      <c r="Z5235" s="2" t="s">
        <v>549</v>
      </c>
    </row>
    <row r="5236" spans="2:26" s="3" customFormat="1" x14ac:dyDescent="0.25">
      <c r="B5236" s="36" t="s">
        <v>227</v>
      </c>
      <c r="C5236" s="37" t="s">
        <v>234</v>
      </c>
      <c r="D5236" s="37" t="s">
        <v>233</v>
      </c>
      <c r="E5236" s="37" t="s">
        <v>210</v>
      </c>
      <c r="F5236" s="37" t="s">
        <v>173</v>
      </c>
      <c r="G5236" s="38" t="str">
        <f t="shared" si="677"/>
        <v>4.6.91.72.01</v>
      </c>
      <c r="H5236" s="23" t="s">
        <v>748</v>
      </c>
      <c r="I5236" s="38" t="str">
        <f t="shared" si="686"/>
        <v>A</v>
      </c>
      <c r="J5236" s="38">
        <f t="shared" si="678"/>
        <v>5</v>
      </c>
      <c r="K5236" s="39" t="s">
        <v>47</v>
      </c>
      <c r="L5236" s="38" t="s">
        <v>770</v>
      </c>
      <c r="M5236" s="38" t="s">
        <v>545</v>
      </c>
      <c r="N5236" s="59" t="s">
        <v>549</v>
      </c>
      <c r="O5236" s="62" t="s">
        <v>554</v>
      </c>
      <c r="Q5236" s="2"/>
      <c r="R5236" s="2"/>
      <c r="S5236" s="2"/>
      <c r="T5236" s="6"/>
      <c r="V5236" s="11"/>
      <c r="Y5236" s="2"/>
      <c r="Z5236" s="2"/>
    </row>
    <row r="5237" spans="2:26" s="3" customFormat="1" x14ac:dyDescent="0.25">
      <c r="B5237" s="36" t="s">
        <v>227</v>
      </c>
      <c r="C5237" s="37" t="s">
        <v>234</v>
      </c>
      <c r="D5237" s="37" t="s">
        <v>233</v>
      </c>
      <c r="E5237" s="37" t="s">
        <v>210</v>
      </c>
      <c r="F5237" s="37" t="s">
        <v>138</v>
      </c>
      <c r="G5237" s="38" t="str">
        <f t="shared" si="677"/>
        <v>4.6.91.72.02</v>
      </c>
      <c r="H5237" s="23" t="s">
        <v>749</v>
      </c>
      <c r="I5237" s="38" t="str">
        <f t="shared" si="686"/>
        <v>A</v>
      </c>
      <c r="J5237" s="38">
        <f t="shared" si="678"/>
        <v>5</v>
      </c>
      <c r="K5237" s="39" t="s">
        <v>47</v>
      </c>
      <c r="L5237" s="38" t="s">
        <v>770</v>
      </c>
      <c r="M5237" s="38" t="s">
        <v>545</v>
      </c>
      <c r="N5237" s="59" t="s">
        <v>549</v>
      </c>
      <c r="O5237" s="62" t="s">
        <v>554</v>
      </c>
      <c r="Q5237" s="2"/>
      <c r="R5237" s="2"/>
      <c r="S5237" s="2"/>
      <c r="T5237" s="6"/>
      <c r="V5237" s="11"/>
      <c r="Y5237" s="2"/>
      <c r="Z5237" s="2"/>
    </row>
    <row r="5238" spans="2:26" s="3" customFormat="1" x14ac:dyDescent="0.25">
      <c r="B5238" s="36" t="s">
        <v>227</v>
      </c>
      <c r="C5238" s="37" t="s">
        <v>234</v>
      </c>
      <c r="D5238" s="37" t="s">
        <v>233</v>
      </c>
      <c r="E5238" s="37" t="s">
        <v>210</v>
      </c>
      <c r="F5238" s="37" t="s">
        <v>139</v>
      </c>
      <c r="G5238" s="38" t="str">
        <f t="shared" si="677"/>
        <v>4.6.91.72.03</v>
      </c>
      <c r="H5238" s="23" t="s">
        <v>750</v>
      </c>
      <c r="I5238" s="38" t="str">
        <f t="shared" si="686"/>
        <v>A</v>
      </c>
      <c r="J5238" s="38">
        <f t="shared" si="678"/>
        <v>5</v>
      </c>
      <c r="K5238" s="39" t="s">
        <v>47</v>
      </c>
      <c r="L5238" s="38" t="s">
        <v>770</v>
      </c>
      <c r="M5238" s="38" t="s">
        <v>545</v>
      </c>
      <c r="N5238" s="59" t="s">
        <v>549</v>
      </c>
      <c r="O5238" s="62" t="s">
        <v>554</v>
      </c>
      <c r="Q5238" s="2"/>
      <c r="R5238" s="2"/>
      <c r="S5238" s="2"/>
      <c r="T5238" s="6"/>
      <c r="V5238" s="11"/>
      <c r="Y5238" s="2"/>
      <c r="Z5238" s="2"/>
    </row>
    <row r="5239" spans="2:26" s="3" customFormat="1" x14ac:dyDescent="0.25">
      <c r="B5239" s="36" t="s">
        <v>227</v>
      </c>
      <c r="C5239" s="37" t="s">
        <v>234</v>
      </c>
      <c r="D5239" s="37" t="s">
        <v>233</v>
      </c>
      <c r="E5239" s="37" t="s">
        <v>210</v>
      </c>
      <c r="F5239" s="37" t="s">
        <v>191</v>
      </c>
      <c r="G5239" s="38" t="str">
        <f t="shared" si="677"/>
        <v>4.6.91.72.99</v>
      </c>
      <c r="H5239" s="23" t="s">
        <v>131</v>
      </c>
      <c r="I5239" s="38" t="str">
        <f t="shared" si="686"/>
        <v>A</v>
      </c>
      <c r="J5239" s="38">
        <f t="shared" si="678"/>
        <v>5</v>
      </c>
      <c r="K5239" s="39" t="s">
        <v>47</v>
      </c>
      <c r="L5239" s="38" t="s">
        <v>770</v>
      </c>
      <c r="M5239" s="38" t="s">
        <v>545</v>
      </c>
      <c r="N5239" s="59" t="s">
        <v>549</v>
      </c>
      <c r="O5239" s="62" t="s">
        <v>554</v>
      </c>
      <c r="Q5239" s="2"/>
      <c r="R5239" s="2"/>
      <c r="S5239" s="2"/>
      <c r="T5239" s="6"/>
      <c r="V5239" s="11"/>
      <c r="Y5239" s="2"/>
      <c r="Z5239" s="2"/>
    </row>
    <row r="5240" spans="2:26" s="3" customFormat="1" x14ac:dyDescent="0.25">
      <c r="B5240" s="30" t="s">
        <v>227</v>
      </c>
      <c r="C5240" s="31" t="s">
        <v>234</v>
      </c>
      <c r="D5240" s="31" t="s">
        <v>233</v>
      </c>
      <c r="E5240" s="31">
        <v>73</v>
      </c>
      <c r="F5240" s="31" t="s">
        <v>186</v>
      </c>
      <c r="G5240" s="32" t="str">
        <f t="shared" si="677"/>
        <v>4.6.91.73.00</v>
      </c>
      <c r="H5240" s="70" t="s">
        <v>251</v>
      </c>
      <c r="I5240" s="32" t="str">
        <f t="shared" si="686"/>
        <v>S</v>
      </c>
      <c r="J5240" s="32">
        <f t="shared" si="678"/>
        <v>4</v>
      </c>
      <c r="K5240" s="35" t="s">
        <v>46</v>
      </c>
      <c r="L5240" s="32" t="s">
        <v>770</v>
      </c>
      <c r="M5240" s="32" t="s">
        <v>545</v>
      </c>
      <c r="N5240" s="59" t="s">
        <v>549</v>
      </c>
      <c r="O5240" s="61" t="s">
        <v>554</v>
      </c>
      <c r="Q5240" s="2" t="str">
        <f>B5240&amp;"."&amp;C5240&amp;"."&amp;D5240&amp;"."&amp;E5240&amp;"."&amp;F5240</f>
        <v>4.6.91.73.00</v>
      </c>
      <c r="R5240" s="2" t="str">
        <f>SUBSTITUTE(Q5240,".","")</f>
        <v>46917300</v>
      </c>
      <c r="S5240" s="2" t="b">
        <f>R5240=T5240</f>
        <v>1</v>
      </c>
      <c r="T5240" s="6" t="str">
        <f>TRIM(SUBSTITUTE(TEXT(G5240,"00000000"),".",""))</f>
        <v>46917300</v>
      </c>
      <c r="V5240" s="11" t="str">
        <f>IF(IFERROR(SEARCH("Último",K5240),0)&gt;0,"A","S")</f>
        <v>S</v>
      </c>
      <c r="W5240" s="3" t="b">
        <f>V5240=I5240</f>
        <v>1</v>
      </c>
      <c r="Y5240" s="2" t="str">
        <f>G5240&amp;" - "&amp;H5240</f>
        <v>4.6.91.73.00 - CORREÇÃO MONETÁRIA OU CAMBIAL DA DÍVIDA CONTRATUAL RESGATADA</v>
      </c>
      <c r="Z5240" s="2" t="s">
        <v>549</v>
      </c>
    </row>
    <row r="5241" spans="2:26" s="3" customFormat="1" x14ac:dyDescent="0.25">
      <c r="B5241" s="36" t="s">
        <v>227</v>
      </c>
      <c r="C5241" s="37" t="s">
        <v>234</v>
      </c>
      <c r="D5241" s="37" t="s">
        <v>233</v>
      </c>
      <c r="E5241" s="37" t="s">
        <v>211</v>
      </c>
      <c r="F5241" s="37" t="s">
        <v>173</v>
      </c>
      <c r="G5241" s="38" t="str">
        <f t="shared" si="677"/>
        <v>4.6.91.73.01</v>
      </c>
      <c r="H5241" s="23" t="s">
        <v>751</v>
      </c>
      <c r="I5241" s="38" t="str">
        <f t="shared" si="686"/>
        <v>A</v>
      </c>
      <c r="J5241" s="38">
        <f t="shared" si="678"/>
        <v>5</v>
      </c>
      <c r="K5241" s="39" t="s">
        <v>47</v>
      </c>
      <c r="L5241" s="38" t="s">
        <v>770</v>
      </c>
      <c r="M5241" s="38" t="s">
        <v>545</v>
      </c>
      <c r="N5241" s="59" t="s">
        <v>549</v>
      </c>
      <c r="O5241" s="62" t="s">
        <v>554</v>
      </c>
      <c r="Q5241" s="2"/>
      <c r="R5241" s="2"/>
      <c r="S5241" s="2"/>
      <c r="T5241" s="6"/>
      <c r="V5241" s="11"/>
      <c r="Y5241" s="2"/>
      <c r="Z5241" s="2"/>
    </row>
    <row r="5242" spans="2:26" s="3" customFormat="1" x14ac:dyDescent="0.25">
      <c r="B5242" s="36" t="s">
        <v>227</v>
      </c>
      <c r="C5242" s="37" t="s">
        <v>234</v>
      </c>
      <c r="D5242" s="37" t="s">
        <v>233</v>
      </c>
      <c r="E5242" s="37" t="s">
        <v>211</v>
      </c>
      <c r="F5242" s="37" t="s">
        <v>138</v>
      </c>
      <c r="G5242" s="38" t="str">
        <f t="shared" si="677"/>
        <v>4.6.91.73.02</v>
      </c>
      <c r="H5242" s="23" t="s">
        <v>752</v>
      </c>
      <c r="I5242" s="38" t="str">
        <f t="shared" si="686"/>
        <v>A</v>
      </c>
      <c r="J5242" s="38">
        <f t="shared" si="678"/>
        <v>5</v>
      </c>
      <c r="K5242" s="39" t="s">
        <v>47</v>
      </c>
      <c r="L5242" s="38" t="s">
        <v>770</v>
      </c>
      <c r="M5242" s="38" t="s">
        <v>545</v>
      </c>
      <c r="N5242" s="59" t="s">
        <v>549</v>
      </c>
      <c r="O5242" s="62" t="s">
        <v>554</v>
      </c>
      <c r="Q5242" s="2"/>
      <c r="R5242" s="2"/>
      <c r="S5242" s="2"/>
      <c r="T5242" s="6"/>
      <c r="V5242" s="11"/>
      <c r="Y5242" s="2"/>
      <c r="Z5242" s="2"/>
    </row>
    <row r="5243" spans="2:26" s="3" customFormat="1" x14ac:dyDescent="0.25">
      <c r="B5243" s="30" t="s">
        <v>227</v>
      </c>
      <c r="C5243" s="31" t="s">
        <v>234</v>
      </c>
      <c r="D5243" s="31" t="s">
        <v>233</v>
      </c>
      <c r="E5243" s="31">
        <v>74</v>
      </c>
      <c r="F5243" s="31" t="s">
        <v>186</v>
      </c>
      <c r="G5243" s="32" t="str">
        <f t="shared" si="677"/>
        <v>4.6.91.74.00</v>
      </c>
      <c r="H5243" s="70" t="s">
        <v>252</v>
      </c>
      <c r="I5243" s="32" t="str">
        <f t="shared" si="686"/>
        <v>S</v>
      </c>
      <c r="J5243" s="32">
        <f t="shared" si="678"/>
        <v>4</v>
      </c>
      <c r="K5243" s="35" t="s">
        <v>46</v>
      </c>
      <c r="L5243" s="32" t="s">
        <v>770</v>
      </c>
      <c r="M5243" s="32" t="s">
        <v>545</v>
      </c>
      <c r="N5243" s="59" t="s">
        <v>549</v>
      </c>
      <c r="O5243" s="61" t="s">
        <v>554</v>
      </c>
      <c r="Q5243" s="2" t="str">
        <f>B5243&amp;"."&amp;C5243&amp;"."&amp;D5243&amp;"."&amp;E5243&amp;"."&amp;F5243</f>
        <v>4.6.91.74.00</v>
      </c>
      <c r="R5243" s="2" t="str">
        <f>SUBSTITUTE(Q5243,".","")</f>
        <v>46917400</v>
      </c>
      <c r="S5243" s="2" t="b">
        <f>R5243=T5243</f>
        <v>1</v>
      </c>
      <c r="T5243" s="6" t="str">
        <f>TRIM(SUBSTITUTE(TEXT(G5243,"00000000"),".",""))</f>
        <v>46917400</v>
      </c>
      <c r="V5243" s="11" t="str">
        <f>IF(IFERROR(SEARCH("Último",K5243),0)&gt;0,"A","S")</f>
        <v>S</v>
      </c>
      <c r="W5243" s="3" t="b">
        <f>V5243=I5243</f>
        <v>1</v>
      </c>
      <c r="Y5243" s="2" t="str">
        <f>G5243&amp;" - "&amp;H5243</f>
        <v>4.6.91.74.00 - CORREÇÃO MONETÁRIA OU CAMBIAL DA DÍVIDA MOBILIÁRIA RESGATADA</v>
      </c>
      <c r="Z5243" s="2" t="s">
        <v>549</v>
      </c>
    </row>
    <row r="5244" spans="2:26" s="3" customFormat="1" x14ac:dyDescent="0.25">
      <c r="B5244" s="36" t="s">
        <v>227</v>
      </c>
      <c r="C5244" s="37" t="s">
        <v>234</v>
      </c>
      <c r="D5244" s="37" t="s">
        <v>233</v>
      </c>
      <c r="E5244" s="37" t="s">
        <v>212</v>
      </c>
      <c r="F5244" s="37" t="s">
        <v>173</v>
      </c>
      <c r="G5244" s="38" t="str">
        <f t="shared" si="677"/>
        <v>4.6.91.74.01</v>
      </c>
      <c r="H5244" s="23" t="s">
        <v>753</v>
      </c>
      <c r="I5244" s="38" t="str">
        <f t="shared" si="686"/>
        <v>A</v>
      </c>
      <c r="J5244" s="38">
        <f t="shared" si="678"/>
        <v>5</v>
      </c>
      <c r="K5244" s="39" t="s">
        <v>47</v>
      </c>
      <c r="L5244" s="38" t="s">
        <v>770</v>
      </c>
      <c r="M5244" s="38" t="s">
        <v>545</v>
      </c>
      <c r="N5244" s="59" t="s">
        <v>549</v>
      </c>
      <c r="O5244" s="62" t="s">
        <v>554</v>
      </c>
      <c r="Q5244" s="2"/>
      <c r="R5244" s="2"/>
      <c r="S5244" s="2"/>
      <c r="T5244" s="6"/>
      <c r="V5244" s="11"/>
      <c r="Y5244" s="2"/>
      <c r="Z5244" s="2"/>
    </row>
    <row r="5245" spans="2:26" s="3" customFormat="1" x14ac:dyDescent="0.25">
      <c r="B5245" s="30" t="s">
        <v>227</v>
      </c>
      <c r="C5245" s="31" t="s">
        <v>234</v>
      </c>
      <c r="D5245" s="31" t="s">
        <v>233</v>
      </c>
      <c r="E5245" s="31" t="s">
        <v>235</v>
      </c>
      <c r="F5245" s="31" t="s">
        <v>186</v>
      </c>
      <c r="G5245" s="32" t="str">
        <f t="shared" si="677"/>
        <v>4.6.91.75.00</v>
      </c>
      <c r="H5245" s="41" t="s">
        <v>132</v>
      </c>
      <c r="I5245" s="32" t="str">
        <f t="shared" si="686"/>
        <v>S</v>
      </c>
      <c r="J5245" s="32">
        <f t="shared" si="678"/>
        <v>4</v>
      </c>
      <c r="K5245" s="35" t="s">
        <v>46</v>
      </c>
      <c r="L5245" s="32" t="s">
        <v>770</v>
      </c>
      <c r="M5245" s="32" t="s">
        <v>545</v>
      </c>
      <c r="N5245" s="59" t="s">
        <v>549</v>
      </c>
      <c r="O5245" s="61" t="s">
        <v>554</v>
      </c>
      <c r="Q5245" s="2" t="str">
        <f>B5245&amp;"."&amp;C5245&amp;"."&amp;D5245&amp;"."&amp;E5245&amp;"."&amp;F5245</f>
        <v>4.6.91.75.00</v>
      </c>
      <c r="R5245" s="2" t="str">
        <f>SUBSTITUTE(Q5245,".","")</f>
        <v>46917500</v>
      </c>
      <c r="S5245" s="2" t="b">
        <f>R5245=T5245</f>
        <v>1</v>
      </c>
      <c r="T5245" s="6" t="str">
        <f>TRIM(SUBSTITUTE(TEXT(G5245,"00000000"),".",""))</f>
        <v>46917500</v>
      </c>
      <c r="V5245" s="11" t="str">
        <f>IF(IFERROR(SEARCH("Último",K5245),0)&gt;0,"A","S")</f>
        <v>S</v>
      </c>
      <c r="W5245" s="3" t="b">
        <f>V5245=I5245</f>
        <v>1</v>
      </c>
      <c r="Y5245" s="2" t="str">
        <f>G5245&amp;" - "&amp;H5245</f>
        <v>4.6.91.75.00 - CORREÇÃO MONETÁRIA DA DÍVIDA DE OPERAÇÕES DE CRÉDITO POR ANTECIPAÇÃO DA RECEITA</v>
      </c>
      <c r="Z5245" s="2" t="s">
        <v>549</v>
      </c>
    </row>
    <row r="5246" spans="2:26" s="3" customFormat="1" x14ac:dyDescent="0.25">
      <c r="B5246" s="36" t="s">
        <v>227</v>
      </c>
      <c r="C5246" s="37" t="s">
        <v>234</v>
      </c>
      <c r="D5246" s="37" t="s">
        <v>233</v>
      </c>
      <c r="E5246" s="37" t="s">
        <v>235</v>
      </c>
      <c r="F5246" s="37" t="s">
        <v>173</v>
      </c>
      <c r="G5246" s="38" t="str">
        <f t="shared" si="677"/>
        <v>4.6.91.75.01</v>
      </c>
      <c r="H5246" s="23" t="s">
        <v>754</v>
      </c>
      <c r="I5246" s="38" t="str">
        <f t="shared" si="686"/>
        <v>A</v>
      </c>
      <c r="J5246" s="38">
        <f t="shared" si="678"/>
        <v>5</v>
      </c>
      <c r="K5246" s="39" t="s">
        <v>47</v>
      </c>
      <c r="L5246" s="38" t="s">
        <v>770</v>
      </c>
      <c r="M5246" s="38" t="s">
        <v>545</v>
      </c>
      <c r="N5246" s="59" t="s">
        <v>549</v>
      </c>
      <c r="O5246" s="62" t="s">
        <v>554</v>
      </c>
      <c r="Q5246" s="2"/>
      <c r="R5246" s="2"/>
      <c r="S5246" s="2"/>
      <c r="T5246" s="6"/>
      <c r="V5246" s="11"/>
      <c r="Y5246" s="2"/>
      <c r="Z5246" s="2"/>
    </row>
    <row r="5247" spans="2:26" s="3" customFormat="1" x14ac:dyDescent="0.25">
      <c r="B5247" s="30" t="s">
        <v>227</v>
      </c>
      <c r="C5247" s="31" t="s">
        <v>234</v>
      </c>
      <c r="D5247" s="31" t="s">
        <v>233</v>
      </c>
      <c r="E5247" s="31" t="s">
        <v>213</v>
      </c>
      <c r="F5247" s="31" t="s">
        <v>186</v>
      </c>
      <c r="G5247" s="32" t="str">
        <f t="shared" si="677"/>
        <v>4.6.91.76.00</v>
      </c>
      <c r="H5247" s="41" t="s">
        <v>133</v>
      </c>
      <c r="I5247" s="32" t="str">
        <f t="shared" si="686"/>
        <v>S</v>
      </c>
      <c r="J5247" s="32">
        <f t="shared" si="678"/>
        <v>4</v>
      </c>
      <c r="K5247" s="35" t="s">
        <v>46</v>
      </c>
      <c r="L5247" s="32" t="s">
        <v>770</v>
      </c>
      <c r="M5247" s="32" t="s">
        <v>545</v>
      </c>
      <c r="N5247" s="59" t="s">
        <v>549</v>
      </c>
      <c r="O5247" s="61" t="s">
        <v>554</v>
      </c>
      <c r="Q5247" s="2" t="str">
        <f>B5247&amp;"."&amp;C5247&amp;"."&amp;D5247&amp;"."&amp;E5247&amp;"."&amp;F5247</f>
        <v>4.6.91.76.00</v>
      </c>
      <c r="R5247" s="2" t="str">
        <f>SUBSTITUTE(Q5247,".","")</f>
        <v>46917600</v>
      </c>
      <c r="S5247" s="2" t="b">
        <f>R5247=T5247</f>
        <v>1</v>
      </c>
      <c r="T5247" s="6" t="str">
        <f>TRIM(SUBSTITUTE(TEXT(G5247,"00000000"),".",""))</f>
        <v>46917600</v>
      </c>
      <c r="V5247" s="11" t="str">
        <f>IF(IFERROR(SEARCH("Último",K5247),0)&gt;0,"A","S")</f>
        <v>S</v>
      </c>
      <c r="W5247" s="3" t="b">
        <f>V5247=I5247</f>
        <v>1</v>
      </c>
      <c r="Y5247" s="2" t="str">
        <f>G5247&amp;" - "&amp;H5247</f>
        <v>4.6.91.76.00 - PRINCIPAL CORRIGIDO DA DÍVIDA MOBILIÁRIA REFINANCIADO</v>
      </c>
      <c r="Z5247" s="2" t="s">
        <v>549</v>
      </c>
    </row>
    <row r="5248" spans="2:26" s="3" customFormat="1" x14ac:dyDescent="0.25">
      <c r="B5248" s="36" t="s">
        <v>227</v>
      </c>
      <c r="C5248" s="37" t="s">
        <v>234</v>
      </c>
      <c r="D5248" s="37" t="s">
        <v>233</v>
      </c>
      <c r="E5248" s="37" t="s">
        <v>213</v>
      </c>
      <c r="F5248" s="37" t="s">
        <v>173</v>
      </c>
      <c r="G5248" s="38" t="str">
        <f t="shared" si="677"/>
        <v>4.6.91.76.01</v>
      </c>
      <c r="H5248" s="23" t="s">
        <v>756</v>
      </c>
      <c r="I5248" s="38" t="str">
        <f t="shared" si="686"/>
        <v>A</v>
      </c>
      <c r="J5248" s="38">
        <f t="shared" si="678"/>
        <v>5</v>
      </c>
      <c r="K5248" s="39" t="s">
        <v>47</v>
      </c>
      <c r="L5248" s="38" t="s">
        <v>770</v>
      </c>
      <c r="M5248" s="38" t="s">
        <v>545</v>
      </c>
      <c r="N5248" s="59" t="s">
        <v>549</v>
      </c>
      <c r="O5248" s="62" t="s">
        <v>554</v>
      </c>
      <c r="Q5248" s="2"/>
      <c r="R5248" s="2"/>
      <c r="S5248" s="2"/>
      <c r="T5248" s="6"/>
      <c r="V5248" s="11"/>
      <c r="Y5248" s="2"/>
      <c r="Z5248" s="2"/>
    </row>
    <row r="5249" spans="2:26" s="3" customFormat="1" x14ac:dyDescent="0.25">
      <c r="B5249" s="36" t="s">
        <v>227</v>
      </c>
      <c r="C5249" s="37" t="s">
        <v>234</v>
      </c>
      <c r="D5249" s="37" t="s">
        <v>233</v>
      </c>
      <c r="E5249" s="37" t="s">
        <v>213</v>
      </c>
      <c r="F5249" s="37" t="s">
        <v>138</v>
      </c>
      <c r="G5249" s="38" t="str">
        <f t="shared" si="677"/>
        <v>4.6.91.76.02</v>
      </c>
      <c r="H5249" s="23" t="s">
        <v>757</v>
      </c>
      <c r="I5249" s="38" t="str">
        <f t="shared" si="686"/>
        <v>A</v>
      </c>
      <c r="J5249" s="38">
        <f t="shared" si="678"/>
        <v>5</v>
      </c>
      <c r="K5249" s="39" t="s">
        <v>47</v>
      </c>
      <c r="L5249" s="38" t="s">
        <v>770</v>
      </c>
      <c r="M5249" s="38" t="s">
        <v>545</v>
      </c>
      <c r="N5249" s="59" t="s">
        <v>549</v>
      </c>
      <c r="O5249" s="62" t="s">
        <v>554</v>
      </c>
      <c r="Q5249" s="2"/>
      <c r="R5249" s="2"/>
      <c r="S5249" s="2"/>
      <c r="T5249" s="6"/>
      <c r="V5249" s="11"/>
      <c r="Y5249" s="2"/>
      <c r="Z5249" s="2"/>
    </row>
    <row r="5250" spans="2:26" s="3" customFormat="1" x14ac:dyDescent="0.25">
      <c r="B5250" s="36" t="s">
        <v>227</v>
      </c>
      <c r="C5250" s="37" t="s">
        <v>234</v>
      </c>
      <c r="D5250" s="37" t="s">
        <v>233</v>
      </c>
      <c r="E5250" s="37" t="s">
        <v>213</v>
      </c>
      <c r="F5250" s="37" t="s">
        <v>139</v>
      </c>
      <c r="G5250" s="38" t="str">
        <f t="shared" si="677"/>
        <v>4.6.91.76.03</v>
      </c>
      <c r="H5250" s="23" t="s">
        <v>758</v>
      </c>
      <c r="I5250" s="38" t="str">
        <f t="shared" si="686"/>
        <v>A</v>
      </c>
      <c r="J5250" s="38">
        <f t="shared" si="678"/>
        <v>5</v>
      </c>
      <c r="K5250" s="39" t="s">
        <v>47</v>
      </c>
      <c r="L5250" s="38" t="s">
        <v>770</v>
      </c>
      <c r="M5250" s="38" t="s">
        <v>545</v>
      </c>
      <c r="N5250" s="59" t="s">
        <v>549</v>
      </c>
      <c r="O5250" s="62" t="s">
        <v>554</v>
      </c>
      <c r="Q5250" s="2"/>
      <c r="R5250" s="2"/>
      <c r="S5250" s="2"/>
      <c r="T5250" s="6"/>
      <c r="V5250" s="11"/>
      <c r="Y5250" s="2"/>
      <c r="Z5250" s="2"/>
    </row>
    <row r="5251" spans="2:26" s="3" customFormat="1" x14ac:dyDescent="0.25">
      <c r="B5251" s="36" t="s">
        <v>227</v>
      </c>
      <c r="C5251" s="37" t="s">
        <v>234</v>
      </c>
      <c r="D5251" s="37" t="s">
        <v>233</v>
      </c>
      <c r="E5251" s="37" t="s">
        <v>213</v>
      </c>
      <c r="F5251" s="37" t="s">
        <v>191</v>
      </c>
      <c r="G5251" s="38" t="str">
        <f t="shared" si="677"/>
        <v>4.6.91.76.99</v>
      </c>
      <c r="H5251" s="23" t="s">
        <v>755</v>
      </c>
      <c r="I5251" s="38" t="str">
        <f t="shared" si="686"/>
        <v>A</v>
      </c>
      <c r="J5251" s="38">
        <f t="shared" si="678"/>
        <v>5</v>
      </c>
      <c r="K5251" s="39" t="s">
        <v>47</v>
      </c>
      <c r="L5251" s="38" t="s">
        <v>770</v>
      </c>
      <c r="M5251" s="38" t="s">
        <v>545</v>
      </c>
      <c r="N5251" s="59" t="s">
        <v>549</v>
      </c>
      <c r="O5251" s="62" t="s">
        <v>554</v>
      </c>
      <c r="Q5251" s="2"/>
      <c r="R5251" s="2"/>
      <c r="S5251" s="2"/>
      <c r="T5251" s="6"/>
      <c r="V5251" s="11"/>
      <c r="Y5251" s="2"/>
      <c r="Z5251" s="2"/>
    </row>
    <row r="5252" spans="2:26" s="3" customFormat="1" x14ac:dyDescent="0.25">
      <c r="B5252" s="30" t="s">
        <v>227</v>
      </c>
      <c r="C5252" s="31" t="s">
        <v>234</v>
      </c>
      <c r="D5252" s="31" t="s">
        <v>233</v>
      </c>
      <c r="E5252" s="31" t="s">
        <v>214</v>
      </c>
      <c r="F5252" s="31" t="s">
        <v>186</v>
      </c>
      <c r="G5252" s="32" t="str">
        <f t="shared" si="677"/>
        <v>4.6.91.77.00</v>
      </c>
      <c r="H5252" s="41" t="s">
        <v>134</v>
      </c>
      <c r="I5252" s="32" t="str">
        <f t="shared" si="686"/>
        <v>S</v>
      </c>
      <c r="J5252" s="32">
        <f t="shared" si="678"/>
        <v>4</v>
      </c>
      <c r="K5252" s="35" t="s">
        <v>46</v>
      </c>
      <c r="L5252" s="32" t="s">
        <v>770</v>
      </c>
      <c r="M5252" s="32" t="s">
        <v>545</v>
      </c>
      <c r="N5252" s="59" t="s">
        <v>549</v>
      </c>
      <c r="O5252" s="61" t="s">
        <v>554</v>
      </c>
      <c r="Q5252" s="2" t="str">
        <f>B5252&amp;"."&amp;C5252&amp;"."&amp;D5252&amp;"."&amp;E5252&amp;"."&amp;F5252</f>
        <v>4.6.91.77.00</v>
      </c>
      <c r="R5252" s="2" t="str">
        <f>SUBSTITUTE(Q5252,".","")</f>
        <v>46917700</v>
      </c>
      <c r="S5252" s="2" t="b">
        <f>R5252=T5252</f>
        <v>1</v>
      </c>
      <c r="T5252" s="6" t="str">
        <f>TRIM(SUBSTITUTE(TEXT(G5252,"00000000"),".",""))</f>
        <v>46917700</v>
      </c>
      <c r="V5252" s="11" t="str">
        <f>IF(IFERROR(SEARCH("Último",K5252),0)&gt;0,"A","S")</f>
        <v>S</v>
      </c>
      <c r="W5252" s="3" t="b">
        <f>V5252=I5252</f>
        <v>1</v>
      </c>
      <c r="Y5252" s="2" t="str">
        <f>G5252&amp;" - "&amp;H5252</f>
        <v>4.6.91.77.00 - PRINCIPAL CORRIGIDO DA DÍVIDA CONTRATUAL REFINANCIADO</v>
      </c>
      <c r="Z5252" s="2" t="s">
        <v>549</v>
      </c>
    </row>
    <row r="5253" spans="2:26" s="3" customFormat="1" x14ac:dyDescent="0.25">
      <c r="B5253" s="36" t="s">
        <v>227</v>
      </c>
      <c r="C5253" s="37" t="s">
        <v>234</v>
      </c>
      <c r="D5253" s="37" t="s">
        <v>233</v>
      </c>
      <c r="E5253" s="37" t="s">
        <v>214</v>
      </c>
      <c r="F5253" s="37" t="s">
        <v>173</v>
      </c>
      <c r="G5253" s="38" t="str">
        <f t="shared" si="677"/>
        <v>4.6.91.77.01</v>
      </c>
      <c r="H5253" s="23" t="s">
        <v>759</v>
      </c>
      <c r="I5253" s="38" t="str">
        <f t="shared" si="686"/>
        <v>A</v>
      </c>
      <c r="J5253" s="38">
        <f t="shared" si="678"/>
        <v>5</v>
      </c>
      <c r="K5253" s="39" t="s">
        <v>47</v>
      </c>
      <c r="L5253" s="38" t="s">
        <v>770</v>
      </c>
      <c r="M5253" s="38" t="s">
        <v>545</v>
      </c>
      <c r="N5253" s="59" t="s">
        <v>549</v>
      </c>
      <c r="O5253" s="62" t="s">
        <v>554</v>
      </c>
      <c r="Q5253" s="2"/>
      <c r="R5253" s="2"/>
      <c r="S5253" s="2"/>
      <c r="T5253" s="6"/>
      <c r="V5253" s="11"/>
      <c r="Y5253" s="2"/>
      <c r="Z5253" s="2"/>
    </row>
    <row r="5254" spans="2:26" s="3" customFormat="1" x14ac:dyDescent="0.25">
      <c r="B5254" s="36" t="s">
        <v>227</v>
      </c>
      <c r="C5254" s="37" t="s">
        <v>234</v>
      </c>
      <c r="D5254" s="37" t="s">
        <v>233</v>
      </c>
      <c r="E5254" s="37" t="s">
        <v>214</v>
      </c>
      <c r="F5254" s="37" t="s">
        <v>138</v>
      </c>
      <c r="G5254" s="38" t="str">
        <f t="shared" si="677"/>
        <v>4.6.91.77.02</v>
      </c>
      <c r="H5254" s="23" t="s">
        <v>760</v>
      </c>
      <c r="I5254" s="38" t="str">
        <f t="shared" si="686"/>
        <v>A</v>
      </c>
      <c r="J5254" s="38">
        <f t="shared" si="678"/>
        <v>5</v>
      </c>
      <c r="K5254" s="39" t="s">
        <v>47</v>
      </c>
      <c r="L5254" s="38" t="s">
        <v>770</v>
      </c>
      <c r="M5254" s="38" t="s">
        <v>545</v>
      </c>
      <c r="N5254" s="59" t="s">
        <v>549</v>
      </c>
      <c r="O5254" s="62" t="s">
        <v>554</v>
      </c>
      <c r="Q5254" s="2"/>
      <c r="R5254" s="2"/>
      <c r="S5254" s="2"/>
      <c r="T5254" s="6"/>
      <c r="V5254" s="11"/>
      <c r="Y5254" s="2"/>
      <c r="Z5254" s="2"/>
    </row>
    <row r="5255" spans="2:26" s="3" customFormat="1" x14ac:dyDescent="0.25">
      <c r="B5255" s="36" t="s">
        <v>227</v>
      </c>
      <c r="C5255" s="37" t="s">
        <v>234</v>
      </c>
      <c r="D5255" s="37" t="s">
        <v>233</v>
      </c>
      <c r="E5255" s="37" t="s">
        <v>214</v>
      </c>
      <c r="F5255" s="37" t="s">
        <v>139</v>
      </c>
      <c r="G5255" s="38" t="str">
        <f t="shared" si="677"/>
        <v>4.6.91.77.03</v>
      </c>
      <c r="H5255" s="23" t="s">
        <v>761</v>
      </c>
      <c r="I5255" s="38" t="str">
        <f t="shared" si="686"/>
        <v>A</v>
      </c>
      <c r="J5255" s="38">
        <f t="shared" si="678"/>
        <v>5</v>
      </c>
      <c r="K5255" s="39" t="s">
        <v>47</v>
      </c>
      <c r="L5255" s="38" t="s">
        <v>770</v>
      </c>
      <c r="M5255" s="38" t="s">
        <v>545</v>
      </c>
      <c r="N5255" s="59" t="s">
        <v>549</v>
      </c>
      <c r="O5255" s="62" t="s">
        <v>554</v>
      </c>
      <c r="Q5255" s="2"/>
      <c r="R5255" s="2"/>
      <c r="S5255" s="2"/>
      <c r="T5255" s="6"/>
      <c r="V5255" s="11"/>
      <c r="Y5255" s="2"/>
      <c r="Z5255" s="2"/>
    </row>
    <row r="5256" spans="2:26" s="3" customFormat="1" x14ac:dyDescent="0.25">
      <c r="B5256" s="36" t="s">
        <v>227</v>
      </c>
      <c r="C5256" s="37" t="s">
        <v>234</v>
      </c>
      <c r="D5256" s="37" t="s">
        <v>233</v>
      </c>
      <c r="E5256" s="37" t="s">
        <v>214</v>
      </c>
      <c r="F5256" s="37" t="s">
        <v>191</v>
      </c>
      <c r="G5256" s="38" t="str">
        <f t="shared" si="677"/>
        <v>4.6.91.77.99</v>
      </c>
      <c r="H5256" s="23" t="s">
        <v>762</v>
      </c>
      <c r="I5256" s="38" t="str">
        <f t="shared" ref="I5256:I5287" si="687">IF(J5256&lt;J5257,"S","A")</f>
        <v>A</v>
      </c>
      <c r="J5256" s="38">
        <f t="shared" si="678"/>
        <v>5</v>
      </c>
      <c r="K5256" s="39" t="s">
        <v>47</v>
      </c>
      <c r="L5256" s="38" t="s">
        <v>770</v>
      </c>
      <c r="M5256" s="38" t="s">
        <v>545</v>
      </c>
      <c r="N5256" s="59" t="s">
        <v>549</v>
      </c>
      <c r="O5256" s="62" t="s">
        <v>554</v>
      </c>
      <c r="Q5256" s="2"/>
      <c r="R5256" s="2"/>
      <c r="S5256" s="2"/>
      <c r="T5256" s="6"/>
      <c r="V5256" s="11"/>
      <c r="Y5256" s="2"/>
      <c r="Z5256" s="2"/>
    </row>
    <row r="5257" spans="2:26" s="3" customFormat="1" x14ac:dyDescent="0.25">
      <c r="B5257" s="30" t="s">
        <v>227</v>
      </c>
      <c r="C5257" s="31" t="s">
        <v>234</v>
      </c>
      <c r="D5257" s="31" t="s">
        <v>233</v>
      </c>
      <c r="E5257" s="31" t="s">
        <v>233</v>
      </c>
      <c r="F5257" s="31" t="s">
        <v>186</v>
      </c>
      <c r="G5257" s="32" t="str">
        <f t="shared" ref="G5257:G5320" si="688">B5257&amp;"."&amp;C5257&amp;"."&amp;D5257&amp;"."&amp;E5257&amp;"."&amp;F5257</f>
        <v>4.6.91.91.00</v>
      </c>
      <c r="H5257" s="41" t="s">
        <v>56</v>
      </c>
      <c r="I5257" s="32" t="str">
        <f t="shared" si="687"/>
        <v>S</v>
      </c>
      <c r="J5257" s="32">
        <f t="shared" ref="J5257:J5309" si="689">IF( (VALUE(F5257) &gt; 0), 5,IF( (VALUE(E5257) &gt; 0), 4,IF( (VALUE(D5257) &gt; 0), 3,IF( (VALUE(C5257) &gt; 0), 2,1))))</f>
        <v>4</v>
      </c>
      <c r="K5257" s="35" t="s">
        <v>46</v>
      </c>
      <c r="L5257" s="32" t="s">
        <v>770</v>
      </c>
      <c r="M5257" s="32" t="s">
        <v>545</v>
      </c>
      <c r="N5257" s="59" t="s">
        <v>549</v>
      </c>
      <c r="O5257" s="61" t="s">
        <v>554</v>
      </c>
      <c r="Q5257" s="2" t="str">
        <f>B5257&amp;"."&amp;C5257&amp;"."&amp;D5257&amp;"."&amp;E5257&amp;"."&amp;F5257</f>
        <v>4.6.91.91.00</v>
      </c>
      <c r="R5257" s="2" t="str">
        <f>SUBSTITUTE(Q5257,".","")</f>
        <v>46919100</v>
      </c>
      <c r="S5257" s="2" t="b">
        <f>R5257=T5257</f>
        <v>1</v>
      </c>
      <c r="T5257" s="6" t="str">
        <f>TRIM(SUBSTITUTE(TEXT(G5257,"00000000"),".",""))</f>
        <v>46919100</v>
      </c>
      <c r="V5257" s="11" t="str">
        <f>IF(IFERROR(SEARCH("Último",K5257),0)&gt;0,"A","S")</f>
        <v>S</v>
      </c>
      <c r="W5257" s="3" t="b">
        <f>V5257=I5257</f>
        <v>1</v>
      </c>
      <c r="Y5257" s="2" t="str">
        <f>G5257&amp;" - "&amp;H5257</f>
        <v>4.6.91.91.00 - SENTENÇAS JUDICIAIS</v>
      </c>
      <c r="Z5257" s="2" t="s">
        <v>549</v>
      </c>
    </row>
    <row r="5258" spans="2:26" s="3" customFormat="1" x14ac:dyDescent="0.25">
      <c r="B5258" s="36" t="s">
        <v>227</v>
      </c>
      <c r="C5258" s="37" t="s">
        <v>234</v>
      </c>
      <c r="D5258" s="37" t="s">
        <v>233</v>
      </c>
      <c r="E5258" s="37" t="s">
        <v>233</v>
      </c>
      <c r="F5258" s="37" t="s">
        <v>191</v>
      </c>
      <c r="G5258" s="38" t="str">
        <f t="shared" si="688"/>
        <v>4.6.91.91.99</v>
      </c>
      <c r="H5258" s="23" t="s">
        <v>456</v>
      </c>
      <c r="I5258" s="38" t="str">
        <f t="shared" si="687"/>
        <v>A</v>
      </c>
      <c r="J5258" s="38">
        <f t="shared" si="689"/>
        <v>5</v>
      </c>
      <c r="K5258" s="39" t="s">
        <v>47</v>
      </c>
      <c r="L5258" s="38" t="s">
        <v>770</v>
      </c>
      <c r="M5258" s="38" t="s">
        <v>545</v>
      </c>
      <c r="N5258" s="59" t="s">
        <v>549</v>
      </c>
      <c r="O5258" s="62" t="s">
        <v>554</v>
      </c>
      <c r="Q5258" s="2"/>
      <c r="R5258" s="2"/>
      <c r="S5258" s="2"/>
      <c r="T5258" s="6"/>
      <c r="V5258" s="11"/>
      <c r="Y5258" s="2"/>
      <c r="Z5258" s="2"/>
    </row>
    <row r="5259" spans="2:26" s="3" customFormat="1" x14ac:dyDescent="0.25">
      <c r="B5259" s="30" t="s">
        <v>227</v>
      </c>
      <c r="C5259" s="31" t="s">
        <v>234</v>
      </c>
      <c r="D5259" s="31" t="s">
        <v>233</v>
      </c>
      <c r="E5259" s="31" t="s">
        <v>185</v>
      </c>
      <c r="F5259" s="31" t="s">
        <v>186</v>
      </c>
      <c r="G5259" s="32" t="str">
        <f t="shared" si="688"/>
        <v>4.6.91.92.00</v>
      </c>
      <c r="H5259" s="41" t="s">
        <v>59</v>
      </c>
      <c r="I5259" s="32" t="str">
        <f t="shared" si="687"/>
        <v>S</v>
      </c>
      <c r="J5259" s="32">
        <f t="shared" si="689"/>
        <v>4</v>
      </c>
      <c r="K5259" s="35" t="s">
        <v>46</v>
      </c>
      <c r="L5259" s="32" t="s">
        <v>770</v>
      </c>
      <c r="M5259" s="32" t="s">
        <v>545</v>
      </c>
      <c r="N5259" s="59" t="s">
        <v>549</v>
      </c>
      <c r="O5259" s="61" t="s">
        <v>554</v>
      </c>
      <c r="Q5259" s="2" t="str">
        <f>B5259&amp;"."&amp;C5259&amp;"."&amp;D5259&amp;"."&amp;E5259&amp;"."&amp;F5259</f>
        <v>4.6.91.92.00</v>
      </c>
      <c r="R5259" s="2" t="str">
        <f>SUBSTITUTE(Q5259,".","")</f>
        <v>46919200</v>
      </c>
      <c r="S5259" s="2" t="b">
        <f>R5259=T5259</f>
        <v>1</v>
      </c>
      <c r="T5259" s="6" t="str">
        <f>TRIM(SUBSTITUTE(TEXT(G5259,"00000000"),".",""))</f>
        <v>46919200</v>
      </c>
      <c r="V5259" s="11" t="str">
        <f>IF(IFERROR(SEARCH("Último",K5259),0)&gt;0,"A","S")</f>
        <v>S</v>
      </c>
      <c r="W5259" s="3" t="b">
        <f>V5259=I5259</f>
        <v>1</v>
      </c>
      <c r="Y5259" s="2" t="str">
        <f>G5259&amp;" - "&amp;H5259</f>
        <v>4.6.91.92.00 - DESPESAS DE EXERCÍCIOS ANTERIORES</v>
      </c>
      <c r="Z5259" s="2" t="s">
        <v>549</v>
      </c>
    </row>
    <row r="5260" spans="2:26" s="3" customFormat="1" x14ac:dyDescent="0.25">
      <c r="B5260" s="36" t="s">
        <v>227</v>
      </c>
      <c r="C5260" s="37" t="s">
        <v>234</v>
      </c>
      <c r="D5260" s="37" t="s">
        <v>233</v>
      </c>
      <c r="E5260" s="37" t="s">
        <v>185</v>
      </c>
      <c r="F5260" s="37" t="s">
        <v>191</v>
      </c>
      <c r="G5260" s="38" t="str">
        <f t="shared" si="688"/>
        <v>4.6.91.92.99</v>
      </c>
      <c r="H5260" s="23" t="s">
        <v>62</v>
      </c>
      <c r="I5260" s="38" t="str">
        <f t="shared" si="687"/>
        <v>A</v>
      </c>
      <c r="J5260" s="38">
        <f t="shared" si="689"/>
        <v>5</v>
      </c>
      <c r="K5260" s="39" t="s">
        <v>47</v>
      </c>
      <c r="L5260" s="38" t="s">
        <v>770</v>
      </c>
      <c r="M5260" s="38" t="s">
        <v>545</v>
      </c>
      <c r="N5260" s="59" t="s">
        <v>549</v>
      </c>
      <c r="O5260" s="62" t="s">
        <v>554</v>
      </c>
      <c r="Q5260" s="2"/>
      <c r="R5260" s="2"/>
      <c r="S5260" s="2"/>
      <c r="T5260" s="6"/>
      <c r="V5260" s="11"/>
      <c r="Y5260" s="2"/>
      <c r="Z5260" s="2"/>
    </row>
    <row r="5261" spans="2:26" s="3" customFormat="1" x14ac:dyDescent="0.25">
      <c r="B5261" s="30" t="s">
        <v>227</v>
      </c>
      <c r="C5261" s="31" t="s">
        <v>234</v>
      </c>
      <c r="D5261" s="31" t="s">
        <v>233</v>
      </c>
      <c r="E5261" s="31" t="s">
        <v>223</v>
      </c>
      <c r="F5261" s="31" t="s">
        <v>186</v>
      </c>
      <c r="G5261" s="32" t="str">
        <f t="shared" si="688"/>
        <v>4.6.91.93.00</v>
      </c>
      <c r="H5261" s="41" t="s">
        <v>9</v>
      </c>
      <c r="I5261" s="32" t="str">
        <f t="shared" si="687"/>
        <v>S</v>
      </c>
      <c r="J5261" s="32">
        <f t="shared" si="689"/>
        <v>4</v>
      </c>
      <c r="K5261" s="35" t="s">
        <v>46</v>
      </c>
      <c r="L5261" s="32" t="s">
        <v>770</v>
      </c>
      <c r="M5261" s="32" t="s">
        <v>545</v>
      </c>
      <c r="N5261" s="59" t="s">
        <v>549</v>
      </c>
      <c r="O5261" s="61" t="s">
        <v>554</v>
      </c>
      <c r="Q5261" s="2" t="str">
        <f>B5261&amp;"."&amp;C5261&amp;"."&amp;D5261&amp;"."&amp;E5261&amp;"."&amp;F5261</f>
        <v>4.6.91.93.00</v>
      </c>
      <c r="R5261" s="2" t="str">
        <f>SUBSTITUTE(Q5261,".","")</f>
        <v>46919300</v>
      </c>
      <c r="S5261" s="2" t="b">
        <f>R5261=T5261</f>
        <v>1</v>
      </c>
      <c r="T5261" s="6" t="str">
        <f>TRIM(SUBSTITUTE(TEXT(G5261,"00000000"),".",""))</f>
        <v>46919300</v>
      </c>
      <c r="V5261" s="11" t="str">
        <f>IF(IFERROR(SEARCH("Último",K5261),0)&gt;0,"A","S")</f>
        <v>S</v>
      </c>
      <c r="W5261" s="3" t="b">
        <f>V5261=I5261</f>
        <v>1</v>
      </c>
      <c r="Y5261" s="2" t="str">
        <f>G5261&amp;" - "&amp;H5261</f>
        <v>4.6.91.93.00 - INDENIZAÇÕES E RESTITUIÇÕES</v>
      </c>
      <c r="Z5261" s="2" t="s">
        <v>549</v>
      </c>
    </row>
    <row r="5262" spans="2:26" s="3" customFormat="1" x14ac:dyDescent="0.25">
      <c r="B5262" s="36" t="s">
        <v>227</v>
      </c>
      <c r="C5262" s="37" t="s">
        <v>234</v>
      </c>
      <c r="D5262" s="37" t="s">
        <v>233</v>
      </c>
      <c r="E5262" s="37" t="s">
        <v>223</v>
      </c>
      <c r="F5262" s="37" t="s">
        <v>173</v>
      </c>
      <c r="G5262" s="38" t="str">
        <f t="shared" si="688"/>
        <v>4.6.91.93.01</v>
      </c>
      <c r="H5262" s="23" t="s">
        <v>505</v>
      </c>
      <c r="I5262" s="38" t="str">
        <f t="shared" si="687"/>
        <v>A</v>
      </c>
      <c r="J5262" s="38">
        <f t="shared" si="689"/>
        <v>5</v>
      </c>
      <c r="K5262" s="39" t="s">
        <v>47</v>
      </c>
      <c r="L5262" s="38" t="s">
        <v>770</v>
      </c>
      <c r="M5262" s="38" t="s">
        <v>545</v>
      </c>
      <c r="N5262" s="59" t="s">
        <v>549</v>
      </c>
      <c r="O5262" s="62" t="s">
        <v>554</v>
      </c>
      <c r="Q5262" s="2"/>
      <c r="R5262" s="2"/>
      <c r="S5262" s="2"/>
      <c r="T5262" s="6"/>
      <c r="V5262" s="11"/>
      <c r="Y5262" s="2"/>
      <c r="Z5262" s="2"/>
    </row>
    <row r="5263" spans="2:26" s="3" customFormat="1" x14ac:dyDescent="0.25">
      <c r="B5263" s="36" t="s">
        <v>227</v>
      </c>
      <c r="C5263" s="37" t="s">
        <v>234</v>
      </c>
      <c r="D5263" s="37" t="s">
        <v>233</v>
      </c>
      <c r="E5263" s="37" t="s">
        <v>223</v>
      </c>
      <c r="F5263" s="37" t="s">
        <v>138</v>
      </c>
      <c r="G5263" s="38" t="str">
        <f t="shared" si="688"/>
        <v>4.6.91.93.02</v>
      </c>
      <c r="H5263" s="23" t="s">
        <v>506</v>
      </c>
      <c r="I5263" s="38" t="str">
        <f t="shared" si="687"/>
        <v>A</v>
      </c>
      <c r="J5263" s="38">
        <f t="shared" si="689"/>
        <v>5</v>
      </c>
      <c r="K5263" s="39" t="s">
        <v>47</v>
      </c>
      <c r="L5263" s="38" t="s">
        <v>770</v>
      </c>
      <c r="M5263" s="38" t="s">
        <v>545</v>
      </c>
      <c r="N5263" s="59" t="s">
        <v>549</v>
      </c>
      <c r="O5263" s="62" t="s">
        <v>554</v>
      </c>
      <c r="Q5263" s="2"/>
      <c r="R5263" s="2"/>
      <c r="S5263" s="2"/>
      <c r="T5263" s="6"/>
      <c r="V5263" s="11"/>
      <c r="Y5263" s="2"/>
      <c r="Z5263" s="2"/>
    </row>
    <row r="5264" spans="2:26" s="3" customFormat="1" ht="30" x14ac:dyDescent="0.25">
      <c r="B5264" s="30" t="s">
        <v>227</v>
      </c>
      <c r="C5264" s="31" t="s">
        <v>234</v>
      </c>
      <c r="D5264" s="31" t="s">
        <v>223</v>
      </c>
      <c r="E5264" s="31" t="s">
        <v>186</v>
      </c>
      <c r="F5264" s="31" t="s">
        <v>186</v>
      </c>
      <c r="G5264" s="32" t="str">
        <f t="shared" si="688"/>
        <v>4.6.93.00.00</v>
      </c>
      <c r="H5264" s="41" t="s">
        <v>511</v>
      </c>
      <c r="I5264" s="32" t="str">
        <f>IF(J5264&lt;J5267,"S","A")</f>
        <v>S</v>
      </c>
      <c r="J5264" s="32">
        <f t="shared" si="689"/>
        <v>3</v>
      </c>
      <c r="K5264" s="35" t="s">
        <v>43</v>
      </c>
      <c r="L5264" s="38" t="s">
        <v>770</v>
      </c>
      <c r="M5264" s="32" t="s">
        <v>544</v>
      </c>
      <c r="N5264" s="59" t="s">
        <v>549</v>
      </c>
      <c r="O5264" s="61" t="s">
        <v>554</v>
      </c>
      <c r="Q5264" s="2"/>
      <c r="R5264" s="2"/>
      <c r="S5264" s="2"/>
      <c r="T5264" s="6"/>
      <c r="V5264" s="11"/>
      <c r="Y5264" s="2"/>
      <c r="Z5264" s="2"/>
    </row>
    <row r="5265" spans="2:26" s="3" customFormat="1" ht="30" x14ac:dyDescent="0.25">
      <c r="B5265" s="30" t="s">
        <v>227</v>
      </c>
      <c r="C5265" s="31" t="s">
        <v>234</v>
      </c>
      <c r="D5265" s="31" t="s">
        <v>224</v>
      </c>
      <c r="E5265" s="31" t="s">
        <v>186</v>
      </c>
      <c r="F5265" s="31" t="s">
        <v>186</v>
      </c>
      <c r="G5265" s="32" t="str">
        <f t="shared" si="688"/>
        <v>4.6.94.00.00</v>
      </c>
      <c r="H5265" s="41" t="s">
        <v>512</v>
      </c>
      <c r="I5265" s="32" t="str">
        <f>IF(J5265&lt;J5267,"S","A")</f>
        <v>S</v>
      </c>
      <c r="J5265" s="32">
        <f t="shared" si="689"/>
        <v>3</v>
      </c>
      <c r="K5265" s="35" t="s">
        <v>43</v>
      </c>
      <c r="L5265" s="38" t="s">
        <v>770</v>
      </c>
      <c r="M5265" s="32" t="s">
        <v>544</v>
      </c>
      <c r="N5265" s="59" t="s">
        <v>549</v>
      </c>
      <c r="O5265" s="61" t="s">
        <v>554</v>
      </c>
      <c r="Q5265" s="2"/>
      <c r="R5265" s="2"/>
      <c r="S5265" s="2"/>
      <c r="T5265" s="6"/>
      <c r="V5265" s="11"/>
      <c r="Y5265" s="2"/>
      <c r="Z5265" s="2"/>
    </row>
    <row r="5266" spans="2:26" ht="30" x14ac:dyDescent="0.25">
      <c r="B5266" s="30" t="s">
        <v>227</v>
      </c>
      <c r="C5266" s="31" t="s">
        <v>234</v>
      </c>
      <c r="D5266" s="31" t="s">
        <v>225</v>
      </c>
      <c r="E5266" s="31" t="s">
        <v>186</v>
      </c>
      <c r="F5266" s="31" t="s">
        <v>186</v>
      </c>
      <c r="G5266" s="32" t="str">
        <f t="shared" si="688"/>
        <v>4.6.95.00.00</v>
      </c>
      <c r="H5266" s="41" t="s">
        <v>659</v>
      </c>
      <c r="I5266" s="32" t="str">
        <f t="shared" ref="I5266:I5309" si="690">IF(J5266&lt;J5267,"S","A")</f>
        <v>S</v>
      </c>
      <c r="J5266" s="32">
        <f t="shared" si="689"/>
        <v>3</v>
      </c>
      <c r="K5266" s="35" t="s">
        <v>43</v>
      </c>
      <c r="L5266" s="38" t="s">
        <v>770</v>
      </c>
      <c r="M5266" s="32" t="s">
        <v>544</v>
      </c>
      <c r="N5266" s="59" t="s">
        <v>549</v>
      </c>
      <c r="O5266" s="61" t="s">
        <v>554</v>
      </c>
      <c r="Q5266" s="2" t="str">
        <f>B5266&amp;"."&amp;C5266&amp;"."&amp;D5266&amp;"."&amp;E5266&amp;"."&amp;F5266</f>
        <v>4.6.95.00.00</v>
      </c>
      <c r="R5266" s="2" t="str">
        <f>SUBSTITUTE(Q5266,".","")</f>
        <v>46950000</v>
      </c>
      <c r="S5266" s="2" t="b">
        <f>R5266=T5266</f>
        <v>1</v>
      </c>
      <c r="T5266" s="6" t="str">
        <f>TRIM(SUBSTITUTE(TEXT(G5266,"00000000"),".",""))</f>
        <v>46950000</v>
      </c>
      <c r="V5266" s="9" t="str">
        <f>IF(IFERROR(SEARCH("Último",K5266),0)&gt;0,"A","S")</f>
        <v>S</v>
      </c>
      <c r="W5266" s="2" t="b">
        <f>V5266=I5266</f>
        <v>1</v>
      </c>
      <c r="Y5266" s="2" t="str">
        <f>G5266&amp;" - "&amp;H5266</f>
        <v>4.6.95.00.00 - APLICAÇÃO DIRETA À CONTA DE RECURSOS DE QUE TRATAM OS §§ 1º E 2º DO ART. 24 DA LEI COMPLEMENTAR Nº 141, DE 2012  - RESTOS A PAGAR CANCELADOS OU PRESCRITOS</v>
      </c>
      <c r="Z5266" s="2" t="s">
        <v>549</v>
      </c>
    </row>
    <row r="5267" spans="2:26" x14ac:dyDescent="0.25">
      <c r="B5267" s="30" t="s">
        <v>227</v>
      </c>
      <c r="C5267" s="31" t="s">
        <v>234</v>
      </c>
      <c r="D5267" s="31" t="s">
        <v>225</v>
      </c>
      <c r="E5267" s="31" t="s">
        <v>209</v>
      </c>
      <c r="F5267" s="31" t="s">
        <v>186</v>
      </c>
      <c r="G5267" s="32" t="str">
        <f t="shared" si="688"/>
        <v>4.6.95.71.00</v>
      </c>
      <c r="H5267" s="41" t="s">
        <v>129</v>
      </c>
      <c r="I5267" s="32" t="str">
        <f t="shared" si="690"/>
        <v>S</v>
      </c>
      <c r="J5267" s="32">
        <f t="shared" si="689"/>
        <v>4</v>
      </c>
      <c r="K5267" s="35" t="s">
        <v>46</v>
      </c>
      <c r="L5267" s="32" t="s">
        <v>770</v>
      </c>
      <c r="M5267" s="32" t="s">
        <v>544</v>
      </c>
      <c r="N5267" s="59" t="s">
        <v>549</v>
      </c>
      <c r="O5267" s="61" t="s">
        <v>554</v>
      </c>
      <c r="Q5267" s="2" t="str">
        <f>B5267&amp;"."&amp;C5267&amp;"."&amp;D5267&amp;"."&amp;E5267&amp;"."&amp;F5267</f>
        <v>4.6.95.71.00</v>
      </c>
      <c r="R5267" s="2" t="str">
        <f>SUBSTITUTE(Q5267,".","")</f>
        <v>46957100</v>
      </c>
      <c r="S5267" s="2" t="b">
        <f>R5267=T5267</f>
        <v>1</v>
      </c>
      <c r="T5267" s="6" t="str">
        <f>TRIM(SUBSTITUTE(TEXT(G5267,"00000000"),".",""))</f>
        <v>46957100</v>
      </c>
      <c r="V5267" s="9" t="str">
        <f>IF(IFERROR(SEARCH("Último",K5267),0)&gt;0,"A","S")</f>
        <v>S</v>
      </c>
      <c r="W5267" s="2" t="b">
        <f>V5267=I5267</f>
        <v>1</v>
      </c>
      <c r="Y5267" s="2" t="str">
        <f>G5267&amp;" - "&amp;H5267</f>
        <v>4.6.95.71.00 - PRINCIPAL DA DÍVIDA CONTRATUAL RESGATADO</v>
      </c>
      <c r="Z5267" s="2" t="s">
        <v>549</v>
      </c>
    </row>
    <row r="5268" spans="2:26" x14ac:dyDescent="0.25">
      <c r="B5268" s="36" t="s">
        <v>227</v>
      </c>
      <c r="C5268" s="37" t="s">
        <v>234</v>
      </c>
      <c r="D5268" s="37" t="s">
        <v>225</v>
      </c>
      <c r="E5268" s="37" t="s">
        <v>209</v>
      </c>
      <c r="F5268" s="37" t="s">
        <v>173</v>
      </c>
      <c r="G5268" s="38" t="str">
        <f t="shared" si="688"/>
        <v>4.6.95.71.01</v>
      </c>
      <c r="H5268" s="23" t="s">
        <v>745</v>
      </c>
      <c r="I5268" s="38" t="str">
        <f t="shared" si="690"/>
        <v>A</v>
      </c>
      <c r="J5268" s="38">
        <f t="shared" si="689"/>
        <v>5</v>
      </c>
      <c r="K5268" s="39" t="s">
        <v>47</v>
      </c>
      <c r="L5268" s="38" t="s">
        <v>770</v>
      </c>
      <c r="M5268" s="38" t="s">
        <v>545</v>
      </c>
      <c r="N5268" s="59" t="s">
        <v>549</v>
      </c>
      <c r="O5268" s="62" t="s">
        <v>554</v>
      </c>
      <c r="T5268" s="6"/>
    </row>
    <row r="5269" spans="2:26" x14ac:dyDescent="0.25">
      <c r="B5269" s="36" t="s">
        <v>227</v>
      </c>
      <c r="C5269" s="37" t="s">
        <v>234</v>
      </c>
      <c r="D5269" s="37" t="s">
        <v>225</v>
      </c>
      <c r="E5269" s="37" t="s">
        <v>209</v>
      </c>
      <c r="F5269" s="37" t="s">
        <v>138</v>
      </c>
      <c r="G5269" s="38" t="str">
        <f t="shared" si="688"/>
        <v>4.6.95.71.02</v>
      </c>
      <c r="H5269" s="23" t="s">
        <v>746</v>
      </c>
      <c r="I5269" s="38" t="str">
        <f t="shared" si="690"/>
        <v>A</v>
      </c>
      <c r="J5269" s="38">
        <f t="shared" si="689"/>
        <v>5</v>
      </c>
      <c r="K5269" s="39" t="s">
        <v>47</v>
      </c>
      <c r="L5269" s="38" t="s">
        <v>770</v>
      </c>
      <c r="M5269" s="38" t="s">
        <v>545</v>
      </c>
      <c r="N5269" s="59" t="s">
        <v>549</v>
      </c>
      <c r="O5269" s="62" t="s">
        <v>554</v>
      </c>
      <c r="T5269" s="6"/>
    </row>
    <row r="5270" spans="2:26" x14ac:dyDescent="0.25">
      <c r="B5270" s="36" t="s">
        <v>227</v>
      </c>
      <c r="C5270" s="37" t="s">
        <v>234</v>
      </c>
      <c r="D5270" s="37" t="s">
        <v>225</v>
      </c>
      <c r="E5270" s="37" t="s">
        <v>209</v>
      </c>
      <c r="F5270" s="37" t="s">
        <v>139</v>
      </c>
      <c r="G5270" s="38" t="str">
        <f t="shared" si="688"/>
        <v>4.6.95.71.03</v>
      </c>
      <c r="H5270" s="23" t="s">
        <v>747</v>
      </c>
      <c r="I5270" s="38" t="str">
        <f t="shared" si="690"/>
        <v>A</v>
      </c>
      <c r="J5270" s="38">
        <f t="shared" si="689"/>
        <v>5</v>
      </c>
      <c r="K5270" s="39" t="s">
        <v>47</v>
      </c>
      <c r="L5270" s="38" t="s">
        <v>770</v>
      </c>
      <c r="M5270" s="38" t="s">
        <v>545</v>
      </c>
      <c r="N5270" s="59" t="s">
        <v>549</v>
      </c>
      <c r="O5270" s="62" t="s">
        <v>554</v>
      </c>
      <c r="T5270" s="6"/>
    </row>
    <row r="5271" spans="2:26" x14ac:dyDescent="0.25">
      <c r="B5271" s="36" t="s">
        <v>227</v>
      </c>
      <c r="C5271" s="37" t="s">
        <v>234</v>
      </c>
      <c r="D5271" s="37" t="s">
        <v>225</v>
      </c>
      <c r="E5271" s="37" t="s">
        <v>209</v>
      </c>
      <c r="F5271" s="37" t="s">
        <v>414</v>
      </c>
      <c r="G5271" s="38" t="str">
        <f t="shared" si="688"/>
        <v>4.6.95.71.98</v>
      </c>
      <c r="H5271" s="23" t="s">
        <v>796</v>
      </c>
      <c r="I5271" s="38" t="str">
        <f t="shared" si="690"/>
        <v>A</v>
      </c>
      <c r="J5271" s="38">
        <f t="shared" si="689"/>
        <v>5</v>
      </c>
      <c r="K5271" s="39" t="s">
        <v>47</v>
      </c>
      <c r="L5271" s="38" t="s">
        <v>770</v>
      </c>
      <c r="M5271" s="38" t="s">
        <v>545</v>
      </c>
      <c r="N5271" s="59" t="s">
        <v>549</v>
      </c>
      <c r="O5271" s="62" t="s">
        <v>554</v>
      </c>
      <c r="Q5271" s="2" t="str">
        <f>B5271&amp;"."&amp;C5271&amp;"."&amp;D5271&amp;"."&amp;E5271&amp;"."&amp;F5271</f>
        <v>4.6.95.71.98</v>
      </c>
      <c r="R5271" s="2" t="str">
        <f>SUBSTITUTE(Q5271,".","")</f>
        <v>46957198</v>
      </c>
      <c r="S5271" s="2" t="b">
        <f>R5271=T5271</f>
        <v>1</v>
      </c>
      <c r="T5271" s="6" t="str">
        <f>TRIM(SUBSTITUTE(TEXT(G5271,"00000000"),".",""))</f>
        <v>46957198</v>
      </c>
      <c r="V5271" s="9" t="str">
        <f>IF(IFERROR(SEARCH("Último",K5271),0)&gt;0,"A","S")</f>
        <v>A</v>
      </c>
      <c r="W5271" s="2" t="b">
        <f>V5271=I5271</f>
        <v>1</v>
      </c>
      <c r="Y5271" s="2" t="str">
        <f>G5271&amp;" - "&amp;H5271</f>
        <v>4.6.95.71.98 - AMORTIZAÇÃO DE PARCELAMENTO DE OBRIGAÇÕES PREVIDENCIÁRIAS</v>
      </c>
      <c r="Z5271" s="2" t="s">
        <v>549</v>
      </c>
    </row>
    <row r="5272" spans="2:26" x14ac:dyDescent="0.25">
      <c r="B5272" s="36" t="s">
        <v>227</v>
      </c>
      <c r="C5272" s="37" t="s">
        <v>234</v>
      </c>
      <c r="D5272" s="37" t="s">
        <v>225</v>
      </c>
      <c r="E5272" s="37" t="s">
        <v>209</v>
      </c>
      <c r="F5272" s="37" t="s">
        <v>191</v>
      </c>
      <c r="G5272" s="38" t="str">
        <f t="shared" si="688"/>
        <v>4.6.95.71.99</v>
      </c>
      <c r="H5272" s="23" t="s">
        <v>744</v>
      </c>
      <c r="I5272" s="38" t="str">
        <f t="shared" si="690"/>
        <v>A</v>
      </c>
      <c r="J5272" s="38">
        <f t="shared" si="689"/>
        <v>5</v>
      </c>
      <c r="K5272" s="39" t="s">
        <v>47</v>
      </c>
      <c r="L5272" s="38" t="s">
        <v>770</v>
      </c>
      <c r="M5272" s="38" t="s">
        <v>545</v>
      </c>
      <c r="N5272" s="59" t="s">
        <v>549</v>
      </c>
      <c r="O5272" s="62" t="s">
        <v>554</v>
      </c>
      <c r="T5272" s="6"/>
    </row>
    <row r="5273" spans="2:26" x14ac:dyDescent="0.25">
      <c r="B5273" s="30" t="s">
        <v>227</v>
      </c>
      <c r="C5273" s="31" t="s">
        <v>234</v>
      </c>
      <c r="D5273" s="31" t="s">
        <v>225</v>
      </c>
      <c r="E5273" s="31">
        <v>73</v>
      </c>
      <c r="F5273" s="31" t="s">
        <v>186</v>
      </c>
      <c r="G5273" s="32" t="str">
        <f t="shared" si="688"/>
        <v>4.6.95.73.00</v>
      </c>
      <c r="H5273" s="70" t="s">
        <v>251</v>
      </c>
      <c r="I5273" s="32" t="str">
        <f t="shared" si="690"/>
        <v>S</v>
      </c>
      <c r="J5273" s="32">
        <f t="shared" si="689"/>
        <v>4</v>
      </c>
      <c r="K5273" s="35" t="s">
        <v>46</v>
      </c>
      <c r="L5273" s="32" t="s">
        <v>770</v>
      </c>
      <c r="M5273" s="32" t="s">
        <v>544</v>
      </c>
      <c r="N5273" s="59" t="s">
        <v>549</v>
      </c>
      <c r="O5273" s="61" t="s">
        <v>554</v>
      </c>
      <c r="Q5273" s="2" t="str">
        <f>B5273&amp;"."&amp;C5273&amp;"."&amp;D5273&amp;"."&amp;E5273&amp;"."&amp;F5273</f>
        <v>4.6.95.73.00</v>
      </c>
      <c r="R5273" s="2" t="str">
        <f>SUBSTITUTE(Q5273,".","")</f>
        <v>46957300</v>
      </c>
      <c r="S5273" s="2" t="b">
        <f>R5273=T5273</f>
        <v>1</v>
      </c>
      <c r="T5273" s="6" t="str">
        <f>TRIM(SUBSTITUTE(TEXT(G5273,"00000000"),".",""))</f>
        <v>46957300</v>
      </c>
      <c r="V5273" s="9" t="str">
        <f>IF(IFERROR(SEARCH("Último",K5273),0)&gt;0,"A","S")</f>
        <v>S</v>
      </c>
      <c r="W5273" s="2" t="b">
        <f>V5273=I5273</f>
        <v>1</v>
      </c>
      <c r="Y5273" s="2" t="str">
        <f>G5273&amp;" - "&amp;H5273</f>
        <v>4.6.95.73.00 - CORREÇÃO MONETÁRIA OU CAMBIAL DA DÍVIDA CONTRATUAL RESGATADA</v>
      </c>
      <c r="Z5273" s="2" t="s">
        <v>549</v>
      </c>
    </row>
    <row r="5274" spans="2:26" x14ac:dyDescent="0.25">
      <c r="B5274" s="36" t="s">
        <v>227</v>
      </c>
      <c r="C5274" s="37" t="s">
        <v>234</v>
      </c>
      <c r="D5274" s="37" t="s">
        <v>225</v>
      </c>
      <c r="E5274" s="37" t="s">
        <v>211</v>
      </c>
      <c r="F5274" s="37" t="s">
        <v>173</v>
      </c>
      <c r="G5274" s="38" t="str">
        <f t="shared" si="688"/>
        <v>4.6.95.73.01</v>
      </c>
      <c r="H5274" s="23" t="s">
        <v>751</v>
      </c>
      <c r="I5274" s="38" t="str">
        <f t="shared" si="690"/>
        <v>A</v>
      </c>
      <c r="J5274" s="38">
        <f t="shared" si="689"/>
        <v>5</v>
      </c>
      <c r="K5274" s="39" t="s">
        <v>47</v>
      </c>
      <c r="L5274" s="38" t="s">
        <v>770</v>
      </c>
      <c r="M5274" s="38" t="s">
        <v>545</v>
      </c>
      <c r="N5274" s="59" t="s">
        <v>549</v>
      </c>
      <c r="O5274" s="62" t="s">
        <v>554</v>
      </c>
      <c r="T5274" s="6"/>
    </row>
    <row r="5275" spans="2:26" x14ac:dyDescent="0.25">
      <c r="B5275" s="36" t="s">
        <v>227</v>
      </c>
      <c r="C5275" s="37" t="s">
        <v>234</v>
      </c>
      <c r="D5275" s="37" t="s">
        <v>225</v>
      </c>
      <c r="E5275" s="37" t="s">
        <v>211</v>
      </c>
      <c r="F5275" s="37" t="s">
        <v>138</v>
      </c>
      <c r="G5275" s="38" t="str">
        <f t="shared" si="688"/>
        <v>4.6.95.73.02</v>
      </c>
      <c r="H5275" s="23" t="s">
        <v>752</v>
      </c>
      <c r="I5275" s="38" t="str">
        <f t="shared" si="690"/>
        <v>A</v>
      </c>
      <c r="J5275" s="38">
        <f t="shared" si="689"/>
        <v>5</v>
      </c>
      <c r="K5275" s="39" t="s">
        <v>47</v>
      </c>
      <c r="L5275" s="38" t="s">
        <v>770</v>
      </c>
      <c r="M5275" s="38" t="s">
        <v>545</v>
      </c>
      <c r="N5275" s="59" t="s">
        <v>549</v>
      </c>
      <c r="O5275" s="62" t="s">
        <v>554</v>
      </c>
      <c r="T5275" s="6"/>
    </row>
    <row r="5276" spans="2:26" x14ac:dyDescent="0.25">
      <c r="B5276" s="30" t="s">
        <v>227</v>
      </c>
      <c r="C5276" s="31" t="s">
        <v>234</v>
      </c>
      <c r="D5276" s="31" t="s">
        <v>225</v>
      </c>
      <c r="E5276" s="31" t="s">
        <v>214</v>
      </c>
      <c r="F5276" s="31" t="s">
        <v>186</v>
      </c>
      <c r="G5276" s="32" t="str">
        <f t="shared" si="688"/>
        <v>4.6.95.77.00</v>
      </c>
      <c r="H5276" s="41" t="s">
        <v>134</v>
      </c>
      <c r="I5276" s="32" t="str">
        <f t="shared" si="690"/>
        <v>S</v>
      </c>
      <c r="J5276" s="32">
        <f t="shared" si="689"/>
        <v>4</v>
      </c>
      <c r="K5276" s="35" t="s">
        <v>46</v>
      </c>
      <c r="L5276" s="32" t="s">
        <v>770</v>
      </c>
      <c r="M5276" s="32" t="s">
        <v>544</v>
      </c>
      <c r="N5276" s="59" t="s">
        <v>549</v>
      </c>
      <c r="O5276" s="61" t="s">
        <v>554</v>
      </c>
      <c r="Q5276" s="2" t="str">
        <f>B5276&amp;"."&amp;C5276&amp;"."&amp;D5276&amp;"."&amp;E5276&amp;"."&amp;F5276</f>
        <v>4.6.95.77.00</v>
      </c>
      <c r="R5276" s="2" t="str">
        <f>SUBSTITUTE(Q5276,".","")</f>
        <v>46957700</v>
      </c>
      <c r="S5276" s="2" t="b">
        <f>R5276=T5276</f>
        <v>1</v>
      </c>
      <c r="T5276" s="6" t="str">
        <f>TRIM(SUBSTITUTE(TEXT(G5276,"00000000"),".",""))</f>
        <v>46957700</v>
      </c>
      <c r="V5276" s="9" t="str">
        <f>IF(IFERROR(SEARCH("Último",K5276),0)&gt;0,"A","S")</f>
        <v>S</v>
      </c>
      <c r="W5276" s="2" t="b">
        <f>V5276=I5276</f>
        <v>1</v>
      </c>
      <c r="Y5276" s="2" t="str">
        <f>G5276&amp;" - "&amp;H5276</f>
        <v>4.6.95.77.00 - PRINCIPAL CORRIGIDO DA DÍVIDA CONTRATUAL REFINANCIADO</v>
      </c>
      <c r="Z5276" s="2" t="s">
        <v>549</v>
      </c>
    </row>
    <row r="5277" spans="2:26" x14ac:dyDescent="0.25">
      <c r="B5277" s="36" t="s">
        <v>227</v>
      </c>
      <c r="C5277" s="37" t="s">
        <v>234</v>
      </c>
      <c r="D5277" s="37" t="s">
        <v>225</v>
      </c>
      <c r="E5277" s="37" t="s">
        <v>214</v>
      </c>
      <c r="F5277" s="37" t="s">
        <v>173</v>
      </c>
      <c r="G5277" s="38" t="str">
        <f t="shared" si="688"/>
        <v>4.6.95.77.01</v>
      </c>
      <c r="H5277" s="23" t="s">
        <v>759</v>
      </c>
      <c r="I5277" s="38" t="str">
        <f t="shared" si="690"/>
        <v>A</v>
      </c>
      <c r="J5277" s="38">
        <f t="shared" si="689"/>
        <v>5</v>
      </c>
      <c r="K5277" s="39" t="s">
        <v>47</v>
      </c>
      <c r="L5277" s="38" t="s">
        <v>770</v>
      </c>
      <c r="M5277" s="38" t="s">
        <v>545</v>
      </c>
      <c r="N5277" s="59" t="s">
        <v>549</v>
      </c>
      <c r="O5277" s="62" t="s">
        <v>554</v>
      </c>
      <c r="T5277" s="6"/>
    </row>
    <row r="5278" spans="2:26" x14ac:dyDescent="0.25">
      <c r="B5278" s="36" t="s">
        <v>227</v>
      </c>
      <c r="C5278" s="37" t="s">
        <v>234</v>
      </c>
      <c r="D5278" s="37" t="s">
        <v>225</v>
      </c>
      <c r="E5278" s="37" t="s">
        <v>214</v>
      </c>
      <c r="F5278" s="37" t="s">
        <v>138</v>
      </c>
      <c r="G5278" s="38" t="str">
        <f t="shared" si="688"/>
        <v>4.6.95.77.02</v>
      </c>
      <c r="H5278" s="23" t="s">
        <v>760</v>
      </c>
      <c r="I5278" s="38" t="str">
        <f t="shared" si="690"/>
        <v>A</v>
      </c>
      <c r="J5278" s="38">
        <f t="shared" si="689"/>
        <v>5</v>
      </c>
      <c r="K5278" s="39" t="s">
        <v>47</v>
      </c>
      <c r="L5278" s="38" t="s">
        <v>770</v>
      </c>
      <c r="M5278" s="38" t="s">
        <v>545</v>
      </c>
      <c r="N5278" s="59" t="s">
        <v>549</v>
      </c>
      <c r="O5278" s="62" t="s">
        <v>554</v>
      </c>
      <c r="T5278" s="6"/>
    </row>
    <row r="5279" spans="2:26" x14ac:dyDescent="0.25">
      <c r="B5279" s="36" t="s">
        <v>227</v>
      </c>
      <c r="C5279" s="37" t="s">
        <v>234</v>
      </c>
      <c r="D5279" s="37" t="s">
        <v>225</v>
      </c>
      <c r="E5279" s="37" t="s">
        <v>214</v>
      </c>
      <c r="F5279" s="37" t="s">
        <v>139</v>
      </c>
      <c r="G5279" s="38" t="str">
        <f t="shared" si="688"/>
        <v>4.6.95.77.03</v>
      </c>
      <c r="H5279" s="23" t="s">
        <v>761</v>
      </c>
      <c r="I5279" s="38" t="str">
        <f t="shared" si="690"/>
        <v>A</v>
      </c>
      <c r="J5279" s="38">
        <f t="shared" si="689"/>
        <v>5</v>
      </c>
      <c r="K5279" s="39" t="s">
        <v>47</v>
      </c>
      <c r="L5279" s="38" t="s">
        <v>770</v>
      </c>
      <c r="M5279" s="38" t="s">
        <v>545</v>
      </c>
      <c r="N5279" s="59" t="s">
        <v>549</v>
      </c>
      <c r="O5279" s="62" t="s">
        <v>554</v>
      </c>
      <c r="T5279" s="6"/>
    </row>
    <row r="5280" spans="2:26" x14ac:dyDescent="0.25">
      <c r="B5280" s="36" t="s">
        <v>227</v>
      </c>
      <c r="C5280" s="37" t="s">
        <v>234</v>
      </c>
      <c r="D5280" s="37" t="s">
        <v>225</v>
      </c>
      <c r="E5280" s="37" t="s">
        <v>214</v>
      </c>
      <c r="F5280" s="37" t="s">
        <v>191</v>
      </c>
      <c r="G5280" s="38" t="str">
        <f t="shared" si="688"/>
        <v>4.6.95.77.99</v>
      </c>
      <c r="H5280" s="23" t="s">
        <v>762</v>
      </c>
      <c r="I5280" s="38" t="str">
        <f t="shared" si="690"/>
        <v>A</v>
      </c>
      <c r="J5280" s="38">
        <f t="shared" si="689"/>
        <v>5</v>
      </c>
      <c r="K5280" s="39" t="s">
        <v>47</v>
      </c>
      <c r="L5280" s="38" t="s">
        <v>770</v>
      </c>
      <c r="M5280" s="38" t="s">
        <v>545</v>
      </c>
      <c r="N5280" s="59" t="s">
        <v>549</v>
      </c>
      <c r="O5280" s="62" t="s">
        <v>554</v>
      </c>
      <c r="T5280" s="6"/>
    </row>
    <row r="5281" spans="2:26" x14ac:dyDescent="0.25">
      <c r="B5281" s="30" t="s">
        <v>227</v>
      </c>
      <c r="C5281" s="31" t="s">
        <v>234</v>
      </c>
      <c r="D5281" s="31" t="s">
        <v>225</v>
      </c>
      <c r="E5281" s="31" t="s">
        <v>233</v>
      </c>
      <c r="F5281" s="31" t="s">
        <v>186</v>
      </c>
      <c r="G5281" s="32" t="str">
        <f t="shared" si="688"/>
        <v>4.6.95.91.00</v>
      </c>
      <c r="H5281" s="41" t="s">
        <v>56</v>
      </c>
      <c r="I5281" s="32" t="str">
        <f t="shared" si="690"/>
        <v>S</v>
      </c>
      <c r="J5281" s="32">
        <f t="shared" si="689"/>
        <v>4</v>
      </c>
      <c r="K5281" s="35" t="s">
        <v>46</v>
      </c>
      <c r="L5281" s="32" t="s">
        <v>770</v>
      </c>
      <c r="M5281" s="32" t="s">
        <v>544</v>
      </c>
      <c r="N5281" s="59" t="s">
        <v>549</v>
      </c>
      <c r="O5281" s="61" t="s">
        <v>554</v>
      </c>
      <c r="Q5281" s="2" t="str">
        <f>B5281&amp;"."&amp;C5281&amp;"."&amp;D5281&amp;"."&amp;E5281&amp;"."&amp;F5281</f>
        <v>4.6.95.91.00</v>
      </c>
      <c r="R5281" s="2" t="str">
        <f>SUBSTITUTE(Q5281,".","")</f>
        <v>46959100</v>
      </c>
      <c r="S5281" s="2" t="b">
        <f>R5281=T5281</f>
        <v>1</v>
      </c>
      <c r="T5281" s="6" t="str">
        <f>TRIM(SUBSTITUTE(TEXT(G5281,"00000000"),".",""))</f>
        <v>46959100</v>
      </c>
      <c r="V5281" s="9" t="str">
        <f>IF(IFERROR(SEARCH("Último",K5281),0)&gt;0,"A","S")</f>
        <v>S</v>
      </c>
      <c r="W5281" s="2" t="b">
        <f>V5281=I5281</f>
        <v>1</v>
      </c>
      <c r="Y5281" s="2" t="str">
        <f>G5281&amp;" - "&amp;H5281</f>
        <v>4.6.95.91.00 - SENTENÇAS JUDICIAIS</v>
      </c>
      <c r="Z5281" s="2" t="s">
        <v>549</v>
      </c>
    </row>
    <row r="5282" spans="2:26" x14ac:dyDescent="0.25">
      <c r="B5282" s="36" t="s">
        <v>227</v>
      </c>
      <c r="C5282" s="37" t="s">
        <v>234</v>
      </c>
      <c r="D5282" s="37" t="s">
        <v>225</v>
      </c>
      <c r="E5282" s="37" t="s">
        <v>233</v>
      </c>
      <c r="F5282" s="37" t="s">
        <v>191</v>
      </c>
      <c r="G5282" s="38" t="str">
        <f t="shared" si="688"/>
        <v>4.6.95.91.99</v>
      </c>
      <c r="H5282" s="23" t="s">
        <v>456</v>
      </c>
      <c r="I5282" s="38" t="str">
        <f t="shared" si="690"/>
        <v>A</v>
      </c>
      <c r="J5282" s="38">
        <f t="shared" si="689"/>
        <v>5</v>
      </c>
      <c r="K5282" s="39" t="s">
        <v>47</v>
      </c>
      <c r="L5282" s="38" t="s">
        <v>770</v>
      </c>
      <c r="M5282" s="38" t="s">
        <v>545</v>
      </c>
      <c r="N5282" s="59" t="s">
        <v>549</v>
      </c>
      <c r="O5282" s="62" t="s">
        <v>554</v>
      </c>
      <c r="T5282" s="6"/>
    </row>
    <row r="5283" spans="2:26" x14ac:dyDescent="0.25">
      <c r="B5283" s="30" t="s">
        <v>227</v>
      </c>
      <c r="C5283" s="31" t="s">
        <v>234</v>
      </c>
      <c r="D5283" s="31" t="s">
        <v>225</v>
      </c>
      <c r="E5283" s="31" t="s">
        <v>185</v>
      </c>
      <c r="F5283" s="31" t="s">
        <v>186</v>
      </c>
      <c r="G5283" s="32" t="str">
        <f t="shared" si="688"/>
        <v>4.6.95.92.00</v>
      </c>
      <c r="H5283" s="41" t="s">
        <v>59</v>
      </c>
      <c r="I5283" s="32" t="str">
        <f t="shared" si="690"/>
        <v>S</v>
      </c>
      <c r="J5283" s="32">
        <f t="shared" si="689"/>
        <v>4</v>
      </c>
      <c r="K5283" s="35" t="s">
        <v>46</v>
      </c>
      <c r="L5283" s="32" t="s">
        <v>770</v>
      </c>
      <c r="M5283" s="32" t="s">
        <v>544</v>
      </c>
      <c r="N5283" s="59" t="s">
        <v>549</v>
      </c>
      <c r="O5283" s="61" t="s">
        <v>554</v>
      </c>
      <c r="Q5283" s="2" t="str">
        <f>B5283&amp;"."&amp;C5283&amp;"."&amp;D5283&amp;"."&amp;E5283&amp;"."&amp;F5283</f>
        <v>4.6.95.92.00</v>
      </c>
      <c r="R5283" s="2" t="str">
        <f>SUBSTITUTE(Q5283,".","")</f>
        <v>46959200</v>
      </c>
      <c r="S5283" s="2" t="b">
        <f>R5283=T5283</f>
        <v>1</v>
      </c>
      <c r="T5283" s="6" t="str">
        <f>TRIM(SUBSTITUTE(TEXT(G5283,"00000000"),".",""))</f>
        <v>46959200</v>
      </c>
      <c r="V5283" s="9" t="str">
        <f>IF(IFERROR(SEARCH("Último",K5283),0)&gt;0,"A","S")</f>
        <v>S</v>
      </c>
      <c r="W5283" s="2" t="b">
        <f>V5283=I5283</f>
        <v>1</v>
      </c>
      <c r="Y5283" s="2" t="str">
        <f>G5283&amp;" - "&amp;H5283</f>
        <v>4.6.95.92.00 - DESPESAS DE EXERCÍCIOS ANTERIORES</v>
      </c>
      <c r="Z5283" s="2" t="s">
        <v>549</v>
      </c>
    </row>
    <row r="5284" spans="2:26" x14ac:dyDescent="0.25">
      <c r="B5284" s="36" t="s">
        <v>227</v>
      </c>
      <c r="C5284" s="37" t="s">
        <v>234</v>
      </c>
      <c r="D5284" s="37" t="s">
        <v>225</v>
      </c>
      <c r="E5284" s="37" t="s">
        <v>185</v>
      </c>
      <c r="F5284" s="37" t="s">
        <v>191</v>
      </c>
      <c r="G5284" s="38" t="str">
        <f t="shared" si="688"/>
        <v>4.6.95.92.99</v>
      </c>
      <c r="H5284" s="23" t="s">
        <v>62</v>
      </c>
      <c r="I5284" s="38" t="str">
        <f t="shared" si="690"/>
        <v>A</v>
      </c>
      <c r="J5284" s="38">
        <f t="shared" si="689"/>
        <v>5</v>
      </c>
      <c r="K5284" s="39" t="s">
        <v>47</v>
      </c>
      <c r="L5284" s="38" t="s">
        <v>770</v>
      </c>
      <c r="M5284" s="38" t="s">
        <v>545</v>
      </c>
      <c r="N5284" s="59" t="s">
        <v>549</v>
      </c>
      <c r="O5284" s="62" t="s">
        <v>554</v>
      </c>
      <c r="T5284" s="6"/>
    </row>
    <row r="5285" spans="2:26" x14ac:dyDescent="0.25">
      <c r="B5285" s="30" t="s">
        <v>227</v>
      </c>
      <c r="C5285" s="31" t="s">
        <v>234</v>
      </c>
      <c r="D5285" s="31" t="s">
        <v>225</v>
      </c>
      <c r="E5285" s="31" t="s">
        <v>223</v>
      </c>
      <c r="F5285" s="31" t="s">
        <v>186</v>
      </c>
      <c r="G5285" s="32" t="str">
        <f t="shared" si="688"/>
        <v>4.6.95.93.00</v>
      </c>
      <c r="H5285" s="41" t="s">
        <v>9</v>
      </c>
      <c r="I5285" s="32" t="str">
        <f t="shared" si="690"/>
        <v>S</v>
      </c>
      <c r="J5285" s="32">
        <f t="shared" si="689"/>
        <v>4</v>
      </c>
      <c r="K5285" s="35" t="s">
        <v>46</v>
      </c>
      <c r="L5285" s="32" t="s">
        <v>770</v>
      </c>
      <c r="M5285" s="32" t="s">
        <v>544</v>
      </c>
      <c r="N5285" s="59" t="s">
        <v>549</v>
      </c>
      <c r="O5285" s="61" t="s">
        <v>554</v>
      </c>
      <c r="Q5285" s="2" t="str">
        <f>B5285&amp;"."&amp;C5285&amp;"."&amp;D5285&amp;"."&amp;E5285&amp;"."&amp;F5285</f>
        <v>4.6.95.93.00</v>
      </c>
      <c r="R5285" s="2" t="str">
        <f>SUBSTITUTE(Q5285,".","")</f>
        <v>46959300</v>
      </c>
      <c r="S5285" s="2" t="b">
        <f>R5285=T5285</f>
        <v>1</v>
      </c>
      <c r="T5285" s="6" t="str">
        <f>TRIM(SUBSTITUTE(TEXT(G5285,"00000000"),".",""))</f>
        <v>46959300</v>
      </c>
      <c r="V5285" s="9" t="str">
        <f>IF(IFERROR(SEARCH("Último",K5285),0)&gt;0,"A","S")</f>
        <v>S</v>
      </c>
      <c r="W5285" s="2" t="b">
        <f>V5285=I5285</f>
        <v>1</v>
      </c>
      <c r="Y5285" s="2" t="str">
        <f>G5285&amp;" - "&amp;H5285</f>
        <v>4.6.95.93.00 - INDENIZAÇÕES E RESTITUIÇÕES</v>
      </c>
      <c r="Z5285" s="2" t="s">
        <v>549</v>
      </c>
    </row>
    <row r="5286" spans="2:26" x14ac:dyDescent="0.25">
      <c r="B5286" s="36" t="s">
        <v>227</v>
      </c>
      <c r="C5286" s="37" t="s">
        <v>234</v>
      </c>
      <c r="D5286" s="37" t="s">
        <v>225</v>
      </c>
      <c r="E5286" s="37" t="s">
        <v>223</v>
      </c>
      <c r="F5286" s="37" t="s">
        <v>173</v>
      </c>
      <c r="G5286" s="38" t="str">
        <f t="shared" si="688"/>
        <v>4.6.95.93.01</v>
      </c>
      <c r="H5286" s="23" t="s">
        <v>505</v>
      </c>
      <c r="I5286" s="38" t="str">
        <f t="shared" si="690"/>
        <v>A</v>
      </c>
      <c r="J5286" s="38">
        <f t="shared" si="689"/>
        <v>5</v>
      </c>
      <c r="K5286" s="39" t="s">
        <v>47</v>
      </c>
      <c r="L5286" s="38" t="s">
        <v>770</v>
      </c>
      <c r="M5286" s="38" t="s">
        <v>545</v>
      </c>
      <c r="N5286" s="59" t="s">
        <v>549</v>
      </c>
      <c r="O5286" s="62" t="s">
        <v>554</v>
      </c>
      <c r="T5286" s="6"/>
    </row>
    <row r="5287" spans="2:26" x14ac:dyDescent="0.25">
      <c r="B5287" s="36" t="s">
        <v>227</v>
      </c>
      <c r="C5287" s="37" t="s">
        <v>234</v>
      </c>
      <c r="D5287" s="37" t="s">
        <v>225</v>
      </c>
      <c r="E5287" s="37" t="s">
        <v>223</v>
      </c>
      <c r="F5287" s="37" t="s">
        <v>138</v>
      </c>
      <c r="G5287" s="38" t="str">
        <f t="shared" si="688"/>
        <v>4.6.95.93.02</v>
      </c>
      <c r="H5287" s="23" t="s">
        <v>506</v>
      </c>
      <c r="I5287" s="38" t="str">
        <f t="shared" si="690"/>
        <v>A</v>
      </c>
      <c r="J5287" s="38">
        <f t="shared" si="689"/>
        <v>5</v>
      </c>
      <c r="K5287" s="39" t="s">
        <v>47</v>
      </c>
      <c r="L5287" s="38" t="s">
        <v>770</v>
      </c>
      <c r="M5287" s="38" t="s">
        <v>545</v>
      </c>
      <c r="N5287" s="59" t="s">
        <v>549</v>
      </c>
      <c r="O5287" s="62" t="s">
        <v>554</v>
      </c>
      <c r="T5287" s="6"/>
    </row>
    <row r="5288" spans="2:26" ht="30" x14ac:dyDescent="0.25">
      <c r="B5288" s="30" t="s">
        <v>227</v>
      </c>
      <c r="C5288" s="31" t="s">
        <v>234</v>
      </c>
      <c r="D5288" s="31" t="s">
        <v>226</v>
      </c>
      <c r="E5288" s="31" t="s">
        <v>186</v>
      </c>
      <c r="F5288" s="31" t="s">
        <v>186</v>
      </c>
      <c r="G5288" s="32" t="str">
        <f t="shared" si="688"/>
        <v>4.6.96.00.00</v>
      </c>
      <c r="H5288" s="41" t="s">
        <v>662</v>
      </c>
      <c r="I5288" s="32" t="str">
        <f t="shared" si="690"/>
        <v>S</v>
      </c>
      <c r="J5288" s="32">
        <f t="shared" si="689"/>
        <v>3</v>
      </c>
      <c r="K5288" s="35" t="s">
        <v>43</v>
      </c>
      <c r="L5288" s="38" t="s">
        <v>770</v>
      </c>
      <c r="M5288" s="32" t="s">
        <v>544</v>
      </c>
      <c r="N5288" s="59" t="s">
        <v>549</v>
      </c>
      <c r="O5288" s="61" t="s">
        <v>554</v>
      </c>
      <c r="Q5288" s="2" t="str">
        <f t="shared" ref="Q5288:Q5295" si="691">B5288&amp;"."&amp;C5288&amp;"."&amp;D5288&amp;"."&amp;E5288&amp;"."&amp;F5288</f>
        <v>4.6.96.00.00</v>
      </c>
      <c r="R5288" s="2" t="str">
        <f t="shared" ref="R5288:R5295" si="692">SUBSTITUTE(Q5288,".","")</f>
        <v>46960000</v>
      </c>
      <c r="S5288" s="2" t="b">
        <f t="shared" ref="S5288:S5295" si="693">R5288=T5288</f>
        <v>1</v>
      </c>
      <c r="T5288" s="6" t="str">
        <f t="shared" ref="T5288:T5295" si="694">TRIM(SUBSTITUTE(TEXT(G5288,"00000000"),".",""))</f>
        <v>46960000</v>
      </c>
      <c r="V5288" s="9" t="str">
        <f t="shared" ref="V5288:V5295" si="695">IF(IFERROR(SEARCH("Último",K5288),0)&gt;0,"A","S")</f>
        <v>S</v>
      </c>
      <c r="W5288" s="2" t="b">
        <f t="shared" ref="W5288:W5295" si="696">V5288=I5288</f>
        <v>1</v>
      </c>
      <c r="Y5288" s="2" t="str">
        <f t="shared" ref="Y5288:Y5295" si="697">G5288&amp;" - "&amp;H5288</f>
        <v>4.6.96.00.00 - APLICAÇÃO DIRETA À CONTA DE RECURSOS DE QUE TRATA O ART. 25 DA LEI COMPLEMENTAR Nº 141, DE 2012  - DIFERENÇA DO MÍNIMO NÃO APLICADO EM EXERCÍCIOS ANTERIORES</v>
      </c>
      <c r="Z5288" s="2" t="s">
        <v>549</v>
      </c>
    </row>
    <row r="5289" spans="2:26" x14ac:dyDescent="0.25">
      <c r="B5289" s="30" t="s">
        <v>227</v>
      </c>
      <c r="C5289" s="31" t="s">
        <v>234</v>
      </c>
      <c r="D5289" s="31" t="s">
        <v>226</v>
      </c>
      <c r="E5289" s="31" t="s">
        <v>209</v>
      </c>
      <c r="F5289" s="31" t="s">
        <v>186</v>
      </c>
      <c r="G5289" s="32" t="str">
        <f t="shared" si="688"/>
        <v>4.6.96.71.00</v>
      </c>
      <c r="H5289" s="41" t="s">
        <v>129</v>
      </c>
      <c r="I5289" s="32" t="str">
        <f t="shared" si="690"/>
        <v>S</v>
      </c>
      <c r="J5289" s="32">
        <f t="shared" si="689"/>
        <v>4</v>
      </c>
      <c r="K5289" s="35" t="s">
        <v>46</v>
      </c>
      <c r="L5289" s="32" t="s">
        <v>770</v>
      </c>
      <c r="M5289" s="32" t="s">
        <v>544</v>
      </c>
      <c r="N5289" s="59" t="s">
        <v>549</v>
      </c>
      <c r="O5289" s="61" t="s">
        <v>554</v>
      </c>
      <c r="Q5289" s="2" t="str">
        <f t="shared" si="691"/>
        <v>4.6.96.71.00</v>
      </c>
      <c r="R5289" s="2" t="str">
        <f t="shared" si="692"/>
        <v>46967100</v>
      </c>
      <c r="S5289" s="2" t="b">
        <f t="shared" si="693"/>
        <v>1</v>
      </c>
      <c r="T5289" s="6" t="str">
        <f t="shared" si="694"/>
        <v>46967100</v>
      </c>
      <c r="V5289" s="9" t="str">
        <f t="shared" si="695"/>
        <v>S</v>
      </c>
      <c r="W5289" s="2" t="b">
        <f t="shared" si="696"/>
        <v>1</v>
      </c>
      <c r="Y5289" s="2" t="str">
        <f t="shared" si="697"/>
        <v>4.6.96.71.00 - PRINCIPAL DA DÍVIDA CONTRATUAL RESGATADO</v>
      </c>
      <c r="Z5289" s="2" t="s">
        <v>549</v>
      </c>
    </row>
    <row r="5290" spans="2:26" x14ac:dyDescent="0.25">
      <c r="B5290" s="36" t="s">
        <v>227</v>
      </c>
      <c r="C5290" s="37" t="s">
        <v>234</v>
      </c>
      <c r="D5290" s="37" t="s">
        <v>226</v>
      </c>
      <c r="E5290" s="37" t="s">
        <v>209</v>
      </c>
      <c r="F5290" s="37" t="s">
        <v>173</v>
      </c>
      <c r="G5290" s="38" t="str">
        <f t="shared" si="688"/>
        <v>4.6.96.71.01</v>
      </c>
      <c r="H5290" s="23" t="s">
        <v>745</v>
      </c>
      <c r="I5290" s="38" t="str">
        <f t="shared" si="690"/>
        <v>A</v>
      </c>
      <c r="J5290" s="38">
        <f t="shared" si="689"/>
        <v>5</v>
      </c>
      <c r="K5290" s="39" t="s">
        <v>47</v>
      </c>
      <c r="L5290" s="38" t="s">
        <v>770</v>
      </c>
      <c r="M5290" s="38" t="s">
        <v>545</v>
      </c>
      <c r="N5290" s="59" t="s">
        <v>549</v>
      </c>
      <c r="O5290" s="62" t="s">
        <v>554</v>
      </c>
      <c r="Q5290" s="2" t="str">
        <f t="shared" si="691"/>
        <v>4.6.96.71.01</v>
      </c>
      <c r="R5290" s="2" t="str">
        <f t="shared" si="692"/>
        <v>46967101</v>
      </c>
      <c r="S5290" s="2" t="b">
        <f t="shared" si="693"/>
        <v>1</v>
      </c>
      <c r="T5290" s="6" t="str">
        <f t="shared" si="694"/>
        <v>46967101</v>
      </c>
      <c r="V5290" s="9" t="str">
        <f t="shared" si="695"/>
        <v>A</v>
      </c>
      <c r="W5290" s="2" t="b">
        <f t="shared" si="696"/>
        <v>1</v>
      </c>
      <c r="Y5290" s="2" t="str">
        <f t="shared" si="697"/>
        <v>4.6.96.71.01 - AMORTIZAÇÃO DA DÍVIDA CONTRATUAL</v>
      </c>
      <c r="Z5290" s="2" t="s">
        <v>549</v>
      </c>
    </row>
    <row r="5291" spans="2:26" x14ac:dyDescent="0.25">
      <c r="B5291" s="36" t="s">
        <v>227</v>
      </c>
      <c r="C5291" s="37" t="s">
        <v>234</v>
      </c>
      <c r="D5291" s="37" t="s">
        <v>226</v>
      </c>
      <c r="E5291" s="37" t="s">
        <v>209</v>
      </c>
      <c r="F5291" s="37" t="s">
        <v>138</v>
      </c>
      <c r="G5291" s="38" t="str">
        <f t="shared" si="688"/>
        <v>4.6.96.71.02</v>
      </c>
      <c r="H5291" s="23" t="s">
        <v>746</v>
      </c>
      <c r="I5291" s="38" t="str">
        <f t="shared" si="690"/>
        <v>A</v>
      </c>
      <c r="J5291" s="38">
        <f t="shared" si="689"/>
        <v>5</v>
      </c>
      <c r="K5291" s="39" t="s">
        <v>47</v>
      </c>
      <c r="L5291" s="38" t="s">
        <v>770</v>
      </c>
      <c r="M5291" s="38" t="s">
        <v>545</v>
      </c>
      <c r="N5291" s="59" t="s">
        <v>549</v>
      </c>
      <c r="O5291" s="62" t="s">
        <v>554</v>
      </c>
      <c r="Q5291" s="2" t="str">
        <f t="shared" si="691"/>
        <v>4.6.96.71.02</v>
      </c>
      <c r="R5291" s="2" t="str">
        <f t="shared" si="692"/>
        <v>46967102</v>
      </c>
      <c r="S5291" s="2" t="b">
        <f t="shared" si="693"/>
        <v>1</v>
      </c>
      <c r="T5291" s="6" t="str">
        <f t="shared" si="694"/>
        <v>46967102</v>
      </c>
      <c r="V5291" s="9" t="str">
        <f t="shared" si="695"/>
        <v>A</v>
      </c>
      <c r="W5291" s="2" t="b">
        <f t="shared" si="696"/>
        <v>1</v>
      </c>
      <c r="Y5291" s="2" t="str">
        <f t="shared" si="697"/>
        <v>4.6.96.71.02 - VARIAÇÃO CAMBIAL DA DÍVIDA CONTRATUAL</v>
      </c>
      <c r="Z5291" s="2" t="s">
        <v>549</v>
      </c>
    </row>
    <row r="5292" spans="2:26" x14ac:dyDescent="0.25">
      <c r="B5292" s="36" t="s">
        <v>227</v>
      </c>
      <c r="C5292" s="37" t="s">
        <v>234</v>
      </c>
      <c r="D5292" s="37" t="s">
        <v>226</v>
      </c>
      <c r="E5292" s="37" t="s">
        <v>209</v>
      </c>
      <c r="F5292" s="37" t="s">
        <v>139</v>
      </c>
      <c r="G5292" s="38" t="str">
        <f t="shared" si="688"/>
        <v>4.6.96.71.03</v>
      </c>
      <c r="H5292" s="23" t="s">
        <v>747</v>
      </c>
      <c r="I5292" s="38" t="str">
        <f t="shared" si="690"/>
        <v>A</v>
      </c>
      <c r="J5292" s="38">
        <f t="shared" si="689"/>
        <v>5</v>
      </c>
      <c r="K5292" s="39" t="s">
        <v>47</v>
      </c>
      <c r="L5292" s="38" t="s">
        <v>770</v>
      </c>
      <c r="M5292" s="38" t="s">
        <v>545</v>
      </c>
      <c r="N5292" s="59" t="s">
        <v>549</v>
      </c>
      <c r="O5292" s="62" t="s">
        <v>554</v>
      </c>
      <c r="Q5292" s="2" t="str">
        <f t="shared" si="691"/>
        <v>4.6.96.71.03</v>
      </c>
      <c r="R5292" s="2" t="str">
        <f t="shared" si="692"/>
        <v>46967103</v>
      </c>
      <c r="S5292" s="2" t="b">
        <f t="shared" si="693"/>
        <v>1</v>
      </c>
      <c r="T5292" s="6" t="str">
        <f t="shared" si="694"/>
        <v>46967103</v>
      </c>
      <c r="V5292" s="9" t="str">
        <f t="shared" si="695"/>
        <v>A</v>
      </c>
      <c r="W5292" s="2" t="b">
        <f t="shared" si="696"/>
        <v>1</v>
      </c>
      <c r="Y5292" s="2" t="str">
        <f t="shared" si="697"/>
        <v>4.6.96.71.03 - ATUALIZAÇÃO MONETÁRIA DA DÍVIDA CONTRATUAL</v>
      </c>
      <c r="Z5292" s="2" t="s">
        <v>549</v>
      </c>
    </row>
    <row r="5293" spans="2:26" x14ac:dyDescent="0.25">
      <c r="B5293" s="36" t="s">
        <v>227</v>
      </c>
      <c r="C5293" s="37" t="s">
        <v>234</v>
      </c>
      <c r="D5293" s="37" t="s">
        <v>226</v>
      </c>
      <c r="E5293" s="37" t="s">
        <v>209</v>
      </c>
      <c r="F5293" s="37" t="s">
        <v>414</v>
      </c>
      <c r="G5293" s="38" t="str">
        <f t="shared" si="688"/>
        <v>4.6.96.71.98</v>
      </c>
      <c r="H5293" s="23" t="s">
        <v>796</v>
      </c>
      <c r="I5293" s="38" t="str">
        <f t="shared" si="690"/>
        <v>A</v>
      </c>
      <c r="J5293" s="38">
        <f t="shared" si="689"/>
        <v>5</v>
      </c>
      <c r="K5293" s="39" t="s">
        <v>47</v>
      </c>
      <c r="L5293" s="38" t="s">
        <v>770</v>
      </c>
      <c r="M5293" s="38" t="s">
        <v>545</v>
      </c>
      <c r="N5293" s="59" t="s">
        <v>549</v>
      </c>
      <c r="O5293" s="62" t="s">
        <v>554</v>
      </c>
      <c r="Q5293" s="2" t="str">
        <f t="shared" si="691"/>
        <v>4.6.96.71.98</v>
      </c>
      <c r="R5293" s="2" t="str">
        <f t="shared" si="692"/>
        <v>46967198</v>
      </c>
      <c r="S5293" s="2" t="b">
        <f t="shared" si="693"/>
        <v>1</v>
      </c>
      <c r="T5293" s="6" t="str">
        <f t="shared" si="694"/>
        <v>46967198</v>
      </c>
      <c r="V5293" s="9" t="str">
        <f t="shared" si="695"/>
        <v>A</v>
      </c>
      <c r="W5293" s="2" t="b">
        <f t="shared" si="696"/>
        <v>1</v>
      </c>
      <c r="Y5293" s="2" t="str">
        <f t="shared" si="697"/>
        <v>4.6.96.71.98 - AMORTIZAÇÃO DE PARCELAMENTO DE OBRIGAÇÕES PREVIDENCIÁRIAS</v>
      </c>
      <c r="Z5293" s="2" t="s">
        <v>549</v>
      </c>
    </row>
    <row r="5294" spans="2:26" x14ac:dyDescent="0.25">
      <c r="B5294" s="36" t="s">
        <v>227</v>
      </c>
      <c r="C5294" s="37" t="s">
        <v>234</v>
      </c>
      <c r="D5294" s="37" t="s">
        <v>226</v>
      </c>
      <c r="E5294" s="37" t="s">
        <v>209</v>
      </c>
      <c r="F5294" s="37" t="s">
        <v>191</v>
      </c>
      <c r="G5294" s="38" t="str">
        <f t="shared" si="688"/>
        <v>4.6.96.71.99</v>
      </c>
      <c r="H5294" s="23" t="s">
        <v>744</v>
      </c>
      <c r="I5294" s="38" t="str">
        <f t="shared" si="690"/>
        <v>A</v>
      </c>
      <c r="J5294" s="38">
        <f t="shared" si="689"/>
        <v>5</v>
      </c>
      <c r="K5294" s="39" t="s">
        <v>47</v>
      </c>
      <c r="L5294" s="38" t="s">
        <v>770</v>
      </c>
      <c r="M5294" s="38" t="s">
        <v>545</v>
      </c>
      <c r="N5294" s="59" t="s">
        <v>549</v>
      </c>
      <c r="O5294" s="62" t="s">
        <v>554</v>
      </c>
      <c r="Q5294" s="2" t="str">
        <f t="shared" si="691"/>
        <v>4.6.96.71.99</v>
      </c>
      <c r="R5294" s="2" t="str">
        <f t="shared" si="692"/>
        <v>46967199</v>
      </c>
      <c r="S5294" s="2" t="b">
        <f t="shared" si="693"/>
        <v>1</v>
      </c>
      <c r="T5294" s="6" t="str">
        <f t="shared" si="694"/>
        <v>46967199</v>
      </c>
      <c r="V5294" s="9" t="str">
        <f t="shared" si="695"/>
        <v>A</v>
      </c>
      <c r="W5294" s="2" t="b">
        <f t="shared" si="696"/>
        <v>1</v>
      </c>
      <c r="Y5294" s="2" t="str">
        <f t="shared" si="697"/>
        <v>4.6.96.71.99 - OUTRAS AMORTIZAÇÕES DA DÍVIDA CONTRATADA</v>
      </c>
      <c r="Z5294" s="2" t="s">
        <v>549</v>
      </c>
    </row>
    <row r="5295" spans="2:26" x14ac:dyDescent="0.25">
      <c r="B5295" s="30" t="s">
        <v>227</v>
      </c>
      <c r="C5295" s="31" t="s">
        <v>234</v>
      </c>
      <c r="D5295" s="31" t="s">
        <v>226</v>
      </c>
      <c r="E5295" s="31">
        <v>73</v>
      </c>
      <c r="F5295" s="31" t="s">
        <v>186</v>
      </c>
      <c r="G5295" s="32" t="str">
        <f t="shared" si="688"/>
        <v>4.6.96.73.00</v>
      </c>
      <c r="H5295" s="70" t="s">
        <v>251</v>
      </c>
      <c r="I5295" s="32" t="str">
        <f t="shared" si="690"/>
        <v>S</v>
      </c>
      <c r="J5295" s="32">
        <f t="shared" si="689"/>
        <v>4</v>
      </c>
      <c r="K5295" s="35" t="s">
        <v>46</v>
      </c>
      <c r="L5295" s="32" t="s">
        <v>770</v>
      </c>
      <c r="M5295" s="32" t="s">
        <v>544</v>
      </c>
      <c r="N5295" s="59" t="s">
        <v>549</v>
      </c>
      <c r="O5295" s="61" t="s">
        <v>554</v>
      </c>
      <c r="Q5295" s="2" t="str">
        <f t="shared" si="691"/>
        <v>4.6.96.73.00</v>
      </c>
      <c r="R5295" s="2" t="str">
        <f t="shared" si="692"/>
        <v>46967300</v>
      </c>
      <c r="S5295" s="2" t="b">
        <f t="shared" si="693"/>
        <v>1</v>
      </c>
      <c r="T5295" s="6" t="str">
        <f t="shared" si="694"/>
        <v>46967300</v>
      </c>
      <c r="V5295" s="9" t="str">
        <f t="shared" si="695"/>
        <v>S</v>
      </c>
      <c r="W5295" s="2" t="b">
        <f t="shared" si="696"/>
        <v>1</v>
      </c>
      <c r="Y5295" s="2" t="str">
        <f t="shared" si="697"/>
        <v>4.6.96.73.00 - CORREÇÃO MONETÁRIA OU CAMBIAL DA DÍVIDA CONTRATUAL RESGATADA</v>
      </c>
      <c r="Z5295" s="2" t="s">
        <v>549</v>
      </c>
    </row>
    <row r="5296" spans="2:26" x14ac:dyDescent="0.25">
      <c r="B5296" s="36" t="s">
        <v>227</v>
      </c>
      <c r="C5296" s="37" t="s">
        <v>234</v>
      </c>
      <c r="D5296" s="37" t="s">
        <v>226</v>
      </c>
      <c r="E5296" s="37" t="s">
        <v>211</v>
      </c>
      <c r="F5296" s="37" t="s">
        <v>173</v>
      </c>
      <c r="G5296" s="38" t="str">
        <f t="shared" si="688"/>
        <v>4.6.96.73.01</v>
      </c>
      <c r="H5296" s="23" t="s">
        <v>751</v>
      </c>
      <c r="I5296" s="38" t="str">
        <f t="shared" si="690"/>
        <v>A</v>
      </c>
      <c r="J5296" s="38">
        <f t="shared" si="689"/>
        <v>5</v>
      </c>
      <c r="K5296" s="39" t="s">
        <v>47</v>
      </c>
      <c r="L5296" s="38" t="s">
        <v>770</v>
      </c>
      <c r="M5296" s="38" t="s">
        <v>545</v>
      </c>
      <c r="N5296" s="59" t="s">
        <v>549</v>
      </c>
      <c r="O5296" s="62" t="s">
        <v>554</v>
      </c>
    </row>
    <row r="5297" spans="2:15" x14ac:dyDescent="0.25">
      <c r="B5297" s="36" t="s">
        <v>227</v>
      </c>
      <c r="C5297" s="37" t="s">
        <v>234</v>
      </c>
      <c r="D5297" s="37" t="s">
        <v>226</v>
      </c>
      <c r="E5297" s="37" t="s">
        <v>211</v>
      </c>
      <c r="F5297" s="37" t="s">
        <v>138</v>
      </c>
      <c r="G5297" s="38" t="str">
        <f t="shared" si="688"/>
        <v>4.6.96.73.02</v>
      </c>
      <c r="H5297" s="23" t="s">
        <v>752</v>
      </c>
      <c r="I5297" s="38" t="str">
        <f t="shared" si="690"/>
        <v>A</v>
      </c>
      <c r="J5297" s="38">
        <f t="shared" si="689"/>
        <v>5</v>
      </c>
      <c r="K5297" s="39" t="s">
        <v>47</v>
      </c>
      <c r="L5297" s="38" t="s">
        <v>770</v>
      </c>
      <c r="M5297" s="38" t="s">
        <v>545</v>
      </c>
      <c r="N5297" s="59" t="s">
        <v>549</v>
      </c>
      <c r="O5297" s="62" t="s">
        <v>554</v>
      </c>
    </row>
    <row r="5298" spans="2:15" x14ac:dyDescent="0.25">
      <c r="B5298" s="30" t="s">
        <v>227</v>
      </c>
      <c r="C5298" s="31" t="s">
        <v>234</v>
      </c>
      <c r="D5298" s="31" t="s">
        <v>226</v>
      </c>
      <c r="E5298" s="31" t="s">
        <v>214</v>
      </c>
      <c r="F5298" s="31" t="s">
        <v>186</v>
      </c>
      <c r="G5298" s="32" t="str">
        <f t="shared" si="688"/>
        <v>4.6.96.77.00</v>
      </c>
      <c r="H5298" s="41" t="s">
        <v>134</v>
      </c>
      <c r="I5298" s="32" t="str">
        <f t="shared" si="690"/>
        <v>S</v>
      </c>
      <c r="J5298" s="32">
        <f t="shared" si="689"/>
        <v>4</v>
      </c>
      <c r="K5298" s="35" t="s">
        <v>46</v>
      </c>
      <c r="L5298" s="32" t="s">
        <v>770</v>
      </c>
      <c r="M5298" s="32" t="s">
        <v>544</v>
      </c>
      <c r="N5298" s="59" t="s">
        <v>549</v>
      </c>
      <c r="O5298" s="61" t="s">
        <v>554</v>
      </c>
    </row>
    <row r="5299" spans="2:15" x14ac:dyDescent="0.25">
      <c r="B5299" s="36" t="s">
        <v>227</v>
      </c>
      <c r="C5299" s="37" t="s">
        <v>234</v>
      </c>
      <c r="D5299" s="37" t="s">
        <v>226</v>
      </c>
      <c r="E5299" s="37" t="s">
        <v>214</v>
      </c>
      <c r="F5299" s="37" t="s">
        <v>173</v>
      </c>
      <c r="G5299" s="38" t="str">
        <f t="shared" si="688"/>
        <v>4.6.96.77.01</v>
      </c>
      <c r="H5299" s="23" t="s">
        <v>759</v>
      </c>
      <c r="I5299" s="38" t="str">
        <f t="shared" si="690"/>
        <v>A</v>
      </c>
      <c r="J5299" s="38">
        <f t="shared" si="689"/>
        <v>5</v>
      </c>
      <c r="K5299" s="39" t="s">
        <v>47</v>
      </c>
      <c r="L5299" s="38" t="s">
        <v>770</v>
      </c>
      <c r="M5299" s="38" t="s">
        <v>545</v>
      </c>
      <c r="N5299" s="59" t="s">
        <v>549</v>
      </c>
      <c r="O5299" s="62" t="s">
        <v>554</v>
      </c>
    </row>
    <row r="5300" spans="2:15" x14ac:dyDescent="0.25">
      <c r="B5300" s="36" t="s">
        <v>227</v>
      </c>
      <c r="C5300" s="37" t="s">
        <v>234</v>
      </c>
      <c r="D5300" s="37" t="s">
        <v>226</v>
      </c>
      <c r="E5300" s="37" t="s">
        <v>214</v>
      </c>
      <c r="F5300" s="37" t="s">
        <v>138</v>
      </c>
      <c r="G5300" s="38" t="str">
        <f t="shared" si="688"/>
        <v>4.6.96.77.02</v>
      </c>
      <c r="H5300" s="23" t="s">
        <v>760</v>
      </c>
      <c r="I5300" s="38" t="str">
        <f t="shared" si="690"/>
        <v>A</v>
      </c>
      <c r="J5300" s="38">
        <f t="shared" si="689"/>
        <v>5</v>
      </c>
      <c r="K5300" s="39" t="s">
        <v>47</v>
      </c>
      <c r="L5300" s="38" t="s">
        <v>770</v>
      </c>
      <c r="M5300" s="38" t="s">
        <v>545</v>
      </c>
      <c r="N5300" s="59" t="s">
        <v>549</v>
      </c>
      <c r="O5300" s="62" t="s">
        <v>554</v>
      </c>
    </row>
    <row r="5301" spans="2:15" x14ac:dyDescent="0.25">
      <c r="B5301" s="36" t="s">
        <v>227</v>
      </c>
      <c r="C5301" s="37" t="s">
        <v>234</v>
      </c>
      <c r="D5301" s="37" t="s">
        <v>226</v>
      </c>
      <c r="E5301" s="37" t="s">
        <v>214</v>
      </c>
      <c r="F5301" s="37" t="s">
        <v>139</v>
      </c>
      <c r="G5301" s="38" t="str">
        <f t="shared" si="688"/>
        <v>4.6.96.77.03</v>
      </c>
      <c r="H5301" s="23" t="s">
        <v>761</v>
      </c>
      <c r="I5301" s="38" t="str">
        <f t="shared" si="690"/>
        <v>A</v>
      </c>
      <c r="J5301" s="38">
        <f t="shared" si="689"/>
        <v>5</v>
      </c>
      <c r="K5301" s="39" t="s">
        <v>47</v>
      </c>
      <c r="L5301" s="38" t="s">
        <v>770</v>
      </c>
      <c r="M5301" s="38" t="s">
        <v>545</v>
      </c>
      <c r="N5301" s="59" t="s">
        <v>549</v>
      </c>
      <c r="O5301" s="62" t="s">
        <v>554</v>
      </c>
    </row>
    <row r="5302" spans="2:15" x14ac:dyDescent="0.25">
      <c r="B5302" s="36" t="s">
        <v>227</v>
      </c>
      <c r="C5302" s="37" t="s">
        <v>234</v>
      </c>
      <c r="D5302" s="37" t="s">
        <v>226</v>
      </c>
      <c r="E5302" s="37" t="s">
        <v>214</v>
      </c>
      <c r="F5302" s="37" t="s">
        <v>191</v>
      </c>
      <c r="G5302" s="38" t="str">
        <f t="shared" si="688"/>
        <v>4.6.96.77.99</v>
      </c>
      <c r="H5302" s="23" t="s">
        <v>762</v>
      </c>
      <c r="I5302" s="38" t="str">
        <f t="shared" si="690"/>
        <v>A</v>
      </c>
      <c r="J5302" s="38">
        <f t="shared" si="689"/>
        <v>5</v>
      </c>
      <c r="K5302" s="39" t="s">
        <v>47</v>
      </c>
      <c r="L5302" s="38" t="s">
        <v>770</v>
      </c>
      <c r="M5302" s="38" t="s">
        <v>545</v>
      </c>
      <c r="N5302" s="59" t="s">
        <v>549</v>
      </c>
      <c r="O5302" s="62" t="s">
        <v>554</v>
      </c>
    </row>
    <row r="5303" spans="2:15" x14ac:dyDescent="0.25">
      <c r="B5303" s="30" t="s">
        <v>227</v>
      </c>
      <c r="C5303" s="31" t="s">
        <v>234</v>
      </c>
      <c r="D5303" s="31" t="s">
        <v>226</v>
      </c>
      <c r="E5303" s="31" t="s">
        <v>233</v>
      </c>
      <c r="F5303" s="31" t="s">
        <v>186</v>
      </c>
      <c r="G5303" s="32" t="str">
        <f t="shared" si="688"/>
        <v>4.6.96.91.00</v>
      </c>
      <c r="H5303" s="41" t="s">
        <v>56</v>
      </c>
      <c r="I5303" s="32" t="str">
        <f t="shared" si="690"/>
        <v>S</v>
      </c>
      <c r="J5303" s="32">
        <f t="shared" si="689"/>
        <v>4</v>
      </c>
      <c r="K5303" s="35" t="s">
        <v>46</v>
      </c>
      <c r="L5303" s="32" t="s">
        <v>770</v>
      </c>
      <c r="M5303" s="32" t="s">
        <v>544</v>
      </c>
      <c r="N5303" s="59" t="s">
        <v>549</v>
      </c>
      <c r="O5303" s="61" t="s">
        <v>554</v>
      </c>
    </row>
    <row r="5304" spans="2:15" x14ac:dyDescent="0.25">
      <c r="B5304" s="36" t="s">
        <v>227</v>
      </c>
      <c r="C5304" s="37" t="s">
        <v>234</v>
      </c>
      <c r="D5304" s="37" t="s">
        <v>226</v>
      </c>
      <c r="E5304" s="37" t="s">
        <v>233</v>
      </c>
      <c r="F5304" s="37" t="s">
        <v>191</v>
      </c>
      <c r="G5304" s="38" t="str">
        <f t="shared" si="688"/>
        <v>4.6.96.91.99</v>
      </c>
      <c r="H5304" s="23" t="s">
        <v>456</v>
      </c>
      <c r="I5304" s="38" t="str">
        <f t="shared" si="690"/>
        <v>A</v>
      </c>
      <c r="J5304" s="38">
        <f t="shared" si="689"/>
        <v>5</v>
      </c>
      <c r="K5304" s="39" t="s">
        <v>47</v>
      </c>
      <c r="L5304" s="38" t="s">
        <v>770</v>
      </c>
      <c r="M5304" s="38" t="s">
        <v>545</v>
      </c>
      <c r="N5304" s="59" t="s">
        <v>549</v>
      </c>
      <c r="O5304" s="62" t="s">
        <v>554</v>
      </c>
    </row>
    <row r="5305" spans="2:15" x14ac:dyDescent="0.25">
      <c r="B5305" s="30" t="s">
        <v>227</v>
      </c>
      <c r="C5305" s="31" t="s">
        <v>234</v>
      </c>
      <c r="D5305" s="31" t="s">
        <v>226</v>
      </c>
      <c r="E5305" s="31" t="s">
        <v>185</v>
      </c>
      <c r="F5305" s="31" t="s">
        <v>186</v>
      </c>
      <c r="G5305" s="32" t="str">
        <f t="shared" si="688"/>
        <v>4.6.96.92.00</v>
      </c>
      <c r="H5305" s="41" t="s">
        <v>59</v>
      </c>
      <c r="I5305" s="32" t="str">
        <f t="shared" si="690"/>
        <v>S</v>
      </c>
      <c r="J5305" s="32">
        <f t="shared" si="689"/>
        <v>4</v>
      </c>
      <c r="K5305" s="35" t="s">
        <v>46</v>
      </c>
      <c r="L5305" s="32" t="s">
        <v>770</v>
      </c>
      <c r="M5305" s="32" t="s">
        <v>544</v>
      </c>
      <c r="N5305" s="59" t="s">
        <v>549</v>
      </c>
      <c r="O5305" s="61" t="s">
        <v>554</v>
      </c>
    </row>
    <row r="5306" spans="2:15" x14ac:dyDescent="0.25">
      <c r="B5306" s="36" t="s">
        <v>227</v>
      </c>
      <c r="C5306" s="37" t="s">
        <v>234</v>
      </c>
      <c r="D5306" s="37" t="s">
        <v>226</v>
      </c>
      <c r="E5306" s="37" t="s">
        <v>185</v>
      </c>
      <c r="F5306" s="37" t="s">
        <v>191</v>
      </c>
      <c r="G5306" s="38" t="str">
        <f t="shared" si="688"/>
        <v>4.6.96.92.99</v>
      </c>
      <c r="H5306" s="23" t="s">
        <v>62</v>
      </c>
      <c r="I5306" s="38" t="str">
        <f t="shared" si="690"/>
        <v>A</v>
      </c>
      <c r="J5306" s="38">
        <f t="shared" si="689"/>
        <v>5</v>
      </c>
      <c r="K5306" s="39" t="s">
        <v>47</v>
      </c>
      <c r="L5306" s="38" t="s">
        <v>770</v>
      </c>
      <c r="M5306" s="38" t="s">
        <v>545</v>
      </c>
      <c r="N5306" s="59" t="s">
        <v>549</v>
      </c>
      <c r="O5306" s="62" t="s">
        <v>554</v>
      </c>
    </row>
    <row r="5307" spans="2:15" x14ac:dyDescent="0.25">
      <c r="B5307" s="30" t="s">
        <v>227</v>
      </c>
      <c r="C5307" s="31" t="s">
        <v>234</v>
      </c>
      <c r="D5307" s="31" t="s">
        <v>226</v>
      </c>
      <c r="E5307" s="31" t="s">
        <v>223</v>
      </c>
      <c r="F5307" s="31" t="s">
        <v>186</v>
      </c>
      <c r="G5307" s="32" t="str">
        <f t="shared" si="688"/>
        <v>4.6.96.93.00</v>
      </c>
      <c r="H5307" s="41" t="s">
        <v>9</v>
      </c>
      <c r="I5307" s="32" t="str">
        <f t="shared" si="690"/>
        <v>S</v>
      </c>
      <c r="J5307" s="32">
        <f t="shared" si="689"/>
        <v>4</v>
      </c>
      <c r="K5307" s="35" t="s">
        <v>46</v>
      </c>
      <c r="L5307" s="32" t="s">
        <v>770</v>
      </c>
      <c r="M5307" s="32" t="s">
        <v>544</v>
      </c>
      <c r="N5307" s="59" t="s">
        <v>549</v>
      </c>
      <c r="O5307" s="61" t="s">
        <v>554</v>
      </c>
    </row>
    <row r="5308" spans="2:15" x14ac:dyDescent="0.25">
      <c r="B5308" s="36" t="s">
        <v>227</v>
      </c>
      <c r="C5308" s="37" t="s">
        <v>234</v>
      </c>
      <c r="D5308" s="37" t="s">
        <v>226</v>
      </c>
      <c r="E5308" s="37" t="s">
        <v>223</v>
      </c>
      <c r="F5308" s="37" t="s">
        <v>173</v>
      </c>
      <c r="G5308" s="38" t="str">
        <f t="shared" si="688"/>
        <v>4.6.96.93.01</v>
      </c>
      <c r="H5308" s="23" t="s">
        <v>505</v>
      </c>
      <c r="I5308" s="38" t="str">
        <f t="shared" si="690"/>
        <v>A</v>
      </c>
      <c r="J5308" s="38">
        <f t="shared" si="689"/>
        <v>5</v>
      </c>
      <c r="K5308" s="39" t="s">
        <v>47</v>
      </c>
      <c r="L5308" s="38" t="s">
        <v>770</v>
      </c>
      <c r="M5308" s="38" t="s">
        <v>545</v>
      </c>
      <c r="N5308" s="59" t="s">
        <v>549</v>
      </c>
      <c r="O5308" s="62" t="s">
        <v>554</v>
      </c>
    </row>
    <row r="5309" spans="2:15" x14ac:dyDescent="0.25">
      <c r="B5309" s="36" t="s">
        <v>227</v>
      </c>
      <c r="C5309" s="37" t="s">
        <v>234</v>
      </c>
      <c r="D5309" s="37" t="s">
        <v>226</v>
      </c>
      <c r="E5309" s="37" t="s">
        <v>223</v>
      </c>
      <c r="F5309" s="37" t="s">
        <v>138</v>
      </c>
      <c r="G5309" s="38" t="str">
        <f t="shared" si="688"/>
        <v>4.6.96.93.02</v>
      </c>
      <c r="H5309" s="23" t="s">
        <v>506</v>
      </c>
      <c r="I5309" s="38" t="str">
        <f t="shared" si="690"/>
        <v>A</v>
      </c>
      <c r="J5309" s="38">
        <f t="shared" si="689"/>
        <v>5</v>
      </c>
      <c r="K5309" s="39" t="s">
        <v>47</v>
      </c>
      <c r="L5309" s="38" t="s">
        <v>770</v>
      </c>
      <c r="M5309" s="38" t="s">
        <v>545</v>
      </c>
      <c r="N5309" s="59" t="s">
        <v>549</v>
      </c>
      <c r="O5309" s="62" t="s">
        <v>554</v>
      </c>
    </row>
    <row r="5310" spans="2:15" x14ac:dyDescent="0.25"/>
    <row r="5311" spans="2:15" x14ac:dyDescent="0.25"/>
    <row r="5312" spans="2:15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</sheetData>
  <sheetProtection formatCells="0" formatColumns="0" formatRows="0" insertColumns="0" insertRows="0" insertHyperlinks="0" deleteColumns="0" deleteRows="0" sort="0" autoFilter="0" pivotTables="0"/>
  <autoFilter ref="A8:Z5309" xr:uid="{00000000-0001-0000-0000-000000000000}"/>
  <mergeCells count="5">
    <mergeCell ref="B3:O3"/>
    <mergeCell ref="B2:O2"/>
    <mergeCell ref="B6:O6"/>
    <mergeCell ref="B7:O7"/>
    <mergeCell ref="B4:O4"/>
  </mergeCells>
  <phoneticPr fontId="17" type="noConversion"/>
  <conditionalFormatting sqref="B5165:H5180">
    <cfRule type="expression" dxfId="37" priority="228">
      <formula>$J5165=4</formula>
    </cfRule>
    <cfRule type="expression" dxfId="36" priority="229">
      <formula>$J5165=5</formula>
    </cfRule>
    <cfRule type="expression" dxfId="35" priority="225">
      <formula>$J5165=1</formula>
    </cfRule>
    <cfRule type="expression" dxfId="34" priority="226">
      <formula>$J5165=2</formula>
    </cfRule>
    <cfRule type="expression" dxfId="33" priority="227">
      <formula>$J5165=3</formula>
    </cfRule>
    <cfRule type="expression" dxfId="32" priority="232">
      <formula>$L5165="Exclusão"</formula>
    </cfRule>
    <cfRule type="expression" dxfId="31" priority="231">
      <formula>$L5165="Alteração"</formula>
    </cfRule>
    <cfRule type="expression" dxfId="30" priority="230">
      <formula>$L5165="Inclusão"</formula>
    </cfRule>
  </conditionalFormatting>
  <conditionalFormatting sqref="B5181:K5196 B5197:O5309">
    <cfRule type="expression" dxfId="29" priority="2">
      <formula>$J5181=2</formula>
    </cfRule>
    <cfRule type="expression" dxfId="28" priority="3">
      <formula>$J5181=3</formula>
    </cfRule>
    <cfRule type="expression" dxfId="27" priority="4">
      <formula>$J5181=4</formula>
    </cfRule>
    <cfRule type="expression" dxfId="26" priority="5">
      <formula>$J5181=5</formula>
    </cfRule>
    <cfRule type="expression" dxfId="25" priority="6">
      <formula>$L5181="Inclusão"</formula>
    </cfRule>
    <cfRule type="expression" dxfId="24" priority="7">
      <formula>$L5181="Alteração"</formula>
    </cfRule>
    <cfRule type="expression" dxfId="23" priority="8">
      <formula>$L5181="Exclusão"</formula>
    </cfRule>
    <cfRule type="expression" dxfId="22" priority="1">
      <formula>$J5181=1</formula>
    </cfRule>
  </conditionalFormatting>
  <conditionalFormatting sqref="B9:O4326 B4327:K5158 L4327:O5196 B5159:H5161 B5162:K5164">
    <cfRule type="expression" dxfId="21" priority="321">
      <formula>$J9=1</formula>
    </cfRule>
    <cfRule type="expression" dxfId="20" priority="322">
      <formula>$J9=2</formula>
    </cfRule>
    <cfRule type="expression" dxfId="19" priority="323">
      <formula>$J9=3</formula>
    </cfRule>
    <cfRule type="expression" dxfId="18" priority="324">
      <formula>$J9=4</formula>
    </cfRule>
    <cfRule type="expression" dxfId="17" priority="325">
      <formula>$J9=5</formula>
    </cfRule>
    <cfRule type="expression" dxfId="16" priority="326">
      <formula>$L9="Inclusão"</formula>
    </cfRule>
    <cfRule type="expression" dxfId="15" priority="327">
      <formula>$L9="Alteração"</formula>
    </cfRule>
    <cfRule type="expression" dxfId="14" priority="328">
      <formula>$L9="Exclusão"</formula>
    </cfRule>
  </conditionalFormatting>
  <conditionalFormatting sqref="I5159:K5161">
    <cfRule type="expression" dxfId="13" priority="250">
      <formula>$J5159=2</formula>
    </cfRule>
    <cfRule type="expression" dxfId="12" priority="251">
      <formula>$J5159=3</formula>
    </cfRule>
    <cfRule type="expression" dxfId="11" priority="252">
      <formula>$J5159=4</formula>
    </cfRule>
    <cfRule type="expression" dxfId="10" priority="253">
      <formula>$J5159=5</formula>
    </cfRule>
    <cfRule type="expression" dxfId="9" priority="255">
      <formula>$L5159="Alteração"</formula>
    </cfRule>
    <cfRule type="expression" dxfId="8" priority="256">
      <formula>$L5159="Exclusão"</formula>
    </cfRule>
  </conditionalFormatting>
  <conditionalFormatting sqref="I5159:K5180">
    <cfRule type="expression" dxfId="7" priority="193">
      <formula>$J5159=1</formula>
    </cfRule>
    <cfRule type="expression" dxfId="6" priority="198">
      <formula>$L5159="Inclusão"</formula>
    </cfRule>
  </conditionalFormatting>
  <conditionalFormatting sqref="I5165:K5180">
    <cfRule type="expression" dxfId="5" priority="194">
      <formula>$J5165=2</formula>
    </cfRule>
    <cfRule type="expression" dxfId="4" priority="195">
      <formula>$J5165=3</formula>
    </cfRule>
    <cfRule type="expression" dxfId="3" priority="196">
      <formula>$J5165=4</formula>
    </cfRule>
    <cfRule type="expression" dxfId="2" priority="200">
      <formula>$L5165="Exclusão"</formula>
    </cfRule>
    <cfRule type="expression" dxfId="1" priority="199">
      <formula>$L5165="Alteração"</formula>
    </cfRule>
    <cfRule type="expression" dxfId="0" priority="197">
      <formula>$J5165=5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C3B6FCA-CDC6-49C4-8BD6-E3C0CC870FA1}">
          <x14:formula1>
            <xm:f>TABELAS!$J$2:$J$3</xm:f>
          </x14:formula1>
          <xm:sqref>M1:M1048576</xm:sqref>
        </x14:dataValidation>
        <x14:dataValidation type="list" allowBlank="1" showInputMessage="1" showErrorMessage="1" xr:uid="{74C9010A-93BD-4C64-906C-019F2BC33FCD}">
          <x14:formula1>
            <xm:f>TABELAS!$K$2:$K$5</xm:f>
          </x14:formula1>
          <xm:sqref>L1:L1048576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4AEAE-2335-4480-9208-3C008A66D538}">
  <dimension ref="A1:B3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97" bestFit="1" customWidth="1"/>
  </cols>
  <sheetData>
    <row r="1" spans="1:2" ht="15.75" thickBot="1" x14ac:dyDescent="0.3">
      <c r="A1" s="95" t="s">
        <v>818</v>
      </c>
      <c r="B1" s="95" t="s">
        <v>819</v>
      </c>
    </row>
    <row r="2" spans="1:2" ht="15.75" thickTop="1" x14ac:dyDescent="0.25">
      <c r="A2" s="93">
        <v>45587</v>
      </c>
      <c r="B2" s="94" t="s">
        <v>821</v>
      </c>
    </row>
    <row r="3" spans="1:2" x14ac:dyDescent="0.25">
      <c r="A3" s="91">
        <v>45628</v>
      </c>
      <c r="B3" s="92" t="s">
        <v>820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CD42-797E-4CE1-880F-F019287ABF52}">
  <sheetPr>
    <tabColor rgb="FFFFFF00"/>
  </sheetPr>
  <dimension ref="A1:K8"/>
  <sheetViews>
    <sheetView workbookViewId="0">
      <selection activeCell="D11" sqref="D11"/>
    </sheetView>
  </sheetViews>
  <sheetFormatPr defaultRowHeight="15" x14ac:dyDescent="0.25"/>
  <cols>
    <col min="2" max="2" width="12.7109375" bestFit="1" customWidth="1"/>
    <col min="3" max="3" width="24.28515625" bestFit="1" customWidth="1"/>
    <col min="5" max="5" width="9.7109375" bestFit="1" customWidth="1"/>
    <col min="9" max="9" width="14.5703125" customWidth="1"/>
  </cols>
  <sheetData>
    <row r="1" spans="1:11" x14ac:dyDescent="0.25">
      <c r="A1" t="s">
        <v>36</v>
      </c>
      <c r="B1" t="s">
        <v>517</v>
      </c>
      <c r="C1" t="s">
        <v>518</v>
      </c>
      <c r="D1" t="s">
        <v>517</v>
      </c>
      <c r="E1" t="s">
        <v>519</v>
      </c>
      <c r="F1" t="s">
        <v>520</v>
      </c>
      <c r="G1" t="s">
        <v>521</v>
      </c>
      <c r="I1" t="s">
        <v>522</v>
      </c>
      <c r="J1" t="s">
        <v>551</v>
      </c>
      <c r="K1" t="s">
        <v>769</v>
      </c>
    </row>
    <row r="2" spans="1:11" x14ac:dyDescent="0.25">
      <c r="A2" t="s">
        <v>523</v>
      </c>
      <c r="B2" t="s">
        <v>524</v>
      </c>
      <c r="C2" t="s">
        <v>525</v>
      </c>
      <c r="D2" s="17"/>
      <c r="E2">
        <v>84</v>
      </c>
      <c r="F2">
        <v>130</v>
      </c>
      <c r="G2">
        <v>53</v>
      </c>
      <c r="I2" t="s">
        <v>547</v>
      </c>
      <c r="J2" t="s">
        <v>544</v>
      </c>
      <c r="K2" t="s">
        <v>771</v>
      </c>
    </row>
    <row r="3" spans="1:11" x14ac:dyDescent="0.25">
      <c r="A3" t="s">
        <v>526</v>
      </c>
      <c r="B3" t="s">
        <v>527</v>
      </c>
      <c r="C3" t="s">
        <v>528</v>
      </c>
      <c r="D3" s="18"/>
      <c r="E3">
        <v>112</v>
      </c>
      <c r="F3">
        <v>173</v>
      </c>
      <c r="G3">
        <v>71</v>
      </c>
      <c r="I3" t="s">
        <v>548</v>
      </c>
      <c r="J3" t="s">
        <v>545</v>
      </c>
      <c r="K3" t="s">
        <v>773</v>
      </c>
    </row>
    <row r="4" spans="1:11" x14ac:dyDescent="0.25">
      <c r="A4" t="s">
        <v>529</v>
      </c>
      <c r="B4" t="s">
        <v>530</v>
      </c>
      <c r="C4" t="s">
        <v>531</v>
      </c>
      <c r="D4" s="19"/>
      <c r="E4">
        <v>169</v>
      </c>
      <c r="F4">
        <v>208</v>
      </c>
      <c r="G4">
        <v>142</v>
      </c>
      <c r="I4" t="s">
        <v>546</v>
      </c>
      <c r="K4" t="s">
        <v>772</v>
      </c>
    </row>
    <row r="5" spans="1:11" x14ac:dyDescent="0.25">
      <c r="A5" t="s">
        <v>532</v>
      </c>
      <c r="B5" t="s">
        <v>533</v>
      </c>
      <c r="C5" t="s">
        <v>534</v>
      </c>
      <c r="D5" s="20"/>
      <c r="E5">
        <v>132</v>
      </c>
      <c r="F5">
        <v>151</v>
      </c>
      <c r="G5">
        <v>176</v>
      </c>
      <c r="I5" t="s">
        <v>552</v>
      </c>
      <c r="J5" t="s">
        <v>552</v>
      </c>
      <c r="K5" t="s">
        <v>770</v>
      </c>
    </row>
    <row r="6" spans="1:11" x14ac:dyDescent="0.25">
      <c r="A6" t="s">
        <v>535</v>
      </c>
      <c r="B6" t="s">
        <v>536</v>
      </c>
      <c r="C6" t="s">
        <v>537</v>
      </c>
      <c r="D6" s="21"/>
      <c r="E6">
        <v>172</v>
      </c>
      <c r="F6">
        <v>185</v>
      </c>
      <c r="G6">
        <v>202</v>
      </c>
    </row>
    <row r="7" spans="1:11" x14ac:dyDescent="0.25">
      <c r="A7" t="s">
        <v>538</v>
      </c>
      <c r="B7" t="s">
        <v>539</v>
      </c>
      <c r="C7" t="s">
        <v>540</v>
      </c>
      <c r="D7" s="22"/>
      <c r="E7">
        <v>214</v>
      </c>
      <c r="F7">
        <v>220</v>
      </c>
      <c r="G7">
        <v>228</v>
      </c>
    </row>
    <row r="8" spans="1:11" x14ac:dyDescent="0.25">
      <c r="A8" t="s">
        <v>541</v>
      </c>
      <c r="B8" t="s">
        <v>542</v>
      </c>
      <c r="C8" t="s">
        <v>543</v>
      </c>
      <c r="D8" s="23"/>
      <c r="E8">
        <v>0</v>
      </c>
      <c r="F8">
        <v>0</v>
      </c>
      <c r="G8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1707DA37FE4941934CDA728396EF3B" ma:contentTypeVersion="2" ma:contentTypeDescription="Crie um novo documento." ma:contentTypeScope="" ma:versionID="d4a5d134abbbe4ef9161271465ec584b">
  <xsd:schema xmlns:xsd="http://www.w3.org/2001/XMLSchema" xmlns:xs="http://www.w3.org/2001/XMLSchema" xmlns:p="http://schemas.microsoft.com/office/2006/metadata/properties" xmlns:ns2="c25fb85d-e7a0-4f2b-926b-34b88e25d915" targetNamespace="http://schemas.microsoft.com/office/2006/metadata/properties" ma:root="true" ma:fieldsID="211585af3b12b3766f7ea0887039d92e" ns2:_="">
    <xsd:import namespace="c25fb85d-e7a0-4f2b-926b-34b88e25d9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fb85d-e7a0-4f2b-926b-34b88e25d9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DB9C5E-FB58-4CCE-AD03-E075737A21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D7A7ED-7CE4-4F08-BBAB-7C4685781E55}">
  <ds:schemaRefs>
    <ds:schemaRef ds:uri="c25fb85d-e7a0-4f2b-926b-34b88e25d915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6E9B08E-5674-4617-8252-D699257EA8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5fb85d-e7a0-4f2b-926b-34b88e25d9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DESPESAS - 2025</vt:lpstr>
      <vt:lpstr>ALTERAÇÕES</vt:lpstr>
      <vt:lpstr>TABELAS</vt:lpstr>
    </vt:vector>
  </TitlesOfParts>
  <Company>TCE SC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RODRIGO DA SILVA</dc:creator>
  <cp:lastModifiedBy>Rejane Sommer</cp:lastModifiedBy>
  <cp:revision/>
  <dcterms:created xsi:type="dcterms:W3CDTF">2018-07-10T10:23:21Z</dcterms:created>
  <dcterms:modified xsi:type="dcterms:W3CDTF">2025-01-28T18:51:04Z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0x010100A71707DA37FE4941934CDA728396EF3B</vt:lpwstr>
  </property>
</Properties>
</file>