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95" windowHeight="4620" activeTab="1"/>
  </bookViews>
  <sheets>
    <sheet name="Controle" sheetId="1" r:id="rId1"/>
    <sheet name="Estatistica" sheetId="2" r:id="rId2"/>
  </sheets>
  <definedNames/>
  <calcPr fullCalcOnLoad="1"/>
</workbook>
</file>

<file path=xl/comments1.xml><?xml version="1.0" encoding="utf-8"?>
<comments xmlns="http://schemas.openxmlformats.org/spreadsheetml/2006/main">
  <authors>
    <author>dudu</author>
  </authors>
  <commentList>
    <comment ref="B5" authorId="0">
      <text>
        <r>
          <rPr>
            <b/>
            <sz val="9"/>
            <rFont val="Tahoma"/>
            <family val="2"/>
          </rPr>
          <t>dudu:</t>
        </r>
        <r>
          <rPr>
            <sz val="9"/>
            <rFont val="Tahoma"/>
            <family val="2"/>
          </rPr>
          <t xml:space="preserve">
Hora de Início da Medição
</t>
        </r>
      </text>
    </comment>
  </commentList>
</comments>
</file>

<file path=xl/comments2.xml><?xml version="1.0" encoding="utf-8"?>
<comments xmlns="http://schemas.openxmlformats.org/spreadsheetml/2006/main">
  <authors>
    <author>dudu</author>
  </authors>
  <commentList>
    <comment ref="B2" authorId="0">
      <text>
        <r>
          <rPr>
            <b/>
            <sz val="9"/>
            <rFont val="Tahoma"/>
            <family val="2"/>
          </rPr>
          <t>dudu:</t>
        </r>
        <r>
          <rPr>
            <sz val="9"/>
            <rFont val="Tahoma"/>
            <family val="2"/>
          </rPr>
          <t xml:space="preserve">
ULTIMA MEDIA
</t>
        </r>
      </text>
    </comment>
    <comment ref="C2" authorId="0">
      <text>
        <r>
          <rPr>
            <b/>
            <sz val="9"/>
            <rFont val="Tahoma"/>
            <family val="2"/>
          </rPr>
          <t>dudu:</t>
        </r>
        <r>
          <rPr>
            <sz val="9"/>
            <rFont val="Tahoma"/>
            <family val="2"/>
          </rPr>
          <t xml:space="preserve">
Medição Atual
</t>
        </r>
      </text>
    </comment>
    <comment ref="D3" authorId="0">
      <text>
        <r>
          <rPr>
            <b/>
            <sz val="9"/>
            <rFont val="Tahoma"/>
            <family val="2"/>
          </rPr>
          <t>dudu:</t>
        </r>
        <r>
          <rPr>
            <sz val="9"/>
            <rFont val="Tahoma"/>
            <family val="2"/>
          </rPr>
          <t xml:space="preserve">
Hora Atual
</t>
        </r>
      </text>
    </comment>
  </commentList>
</comments>
</file>

<file path=xl/sharedStrings.xml><?xml version="1.0" encoding="utf-8"?>
<sst xmlns="http://schemas.openxmlformats.org/spreadsheetml/2006/main" count="37" uniqueCount="28">
  <si>
    <t>Medida #</t>
  </si>
  <si>
    <t>Atenção</t>
  </si>
  <si>
    <t>Alerta</t>
  </si>
  <si>
    <t xml:space="preserve">&gt;= </t>
  </si>
  <si>
    <t>&gt;=</t>
  </si>
  <si>
    <t>Medidas</t>
  </si>
  <si>
    <t>Alarme</t>
  </si>
  <si>
    <t>Situação</t>
  </si>
  <si>
    <t>Horas</t>
  </si>
  <si>
    <t>Horário</t>
  </si>
  <si>
    <t>Medição</t>
  </si>
  <si>
    <t>Media x Horas</t>
  </si>
  <si>
    <t>Altura Atual+ Média</t>
  </si>
  <si>
    <t xml:space="preserve">Monitoração do Rio dos Cedros </t>
  </si>
  <si>
    <t xml:space="preserve">Escala para Situação </t>
  </si>
  <si>
    <t>Previsão Hora</t>
  </si>
  <si>
    <t>Reunião defesa Civil e Autoridades</t>
  </si>
  <si>
    <t>Formação do QG, Telefonista de plantão, Internet, Medições, Convocação de Funcionários</t>
  </si>
  <si>
    <t>Retirada de Objetos e Pessoas de áreas atingidas</t>
  </si>
  <si>
    <t>&lt;==  a partir daqui, medição de 30 em 30 minutos</t>
  </si>
  <si>
    <t>Medição Régua</t>
  </si>
  <si>
    <t>Parametros</t>
  </si>
  <si>
    <t>Posição Atual</t>
  </si>
  <si>
    <t>Última Medição</t>
  </si>
  <si>
    <t>&lt;==  a partir daqui, medição de 1 em 1 hora</t>
  </si>
  <si>
    <t>&lt;==  a partir daqui, medição de 15 em 15 minutos</t>
  </si>
  <si>
    <t>Data</t>
  </si>
  <si>
    <t>Média Hora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</si>
</sst>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[Red]\ \-* #,##0.00_-;[Blue]\ 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43" fontId="0" fillId="0" borderId="0" xfId="53" applyFont="1" applyAlignment="1">
      <alignment/>
    </xf>
    <xf numFmtId="0" fontId="0" fillId="0" borderId="10" xfId="0" applyBorder="1" applyAlignment="1">
      <alignment/>
    </xf>
    <xf numFmtId="43" fontId="0" fillId="0" borderId="10" xfId="53" applyFont="1" applyBorder="1" applyAlignment="1">
      <alignment/>
    </xf>
    <xf numFmtId="0" fontId="0" fillId="33" borderId="10" xfId="0" applyFill="1" applyBorder="1" applyAlignment="1">
      <alignment/>
    </xf>
    <xf numFmtId="43" fontId="0" fillId="33" borderId="10" xfId="53" applyFont="1" applyFill="1" applyBorder="1" applyAlignment="1">
      <alignment/>
    </xf>
    <xf numFmtId="0" fontId="0" fillId="34" borderId="10" xfId="0" applyFill="1" applyBorder="1" applyAlignment="1">
      <alignment/>
    </xf>
    <xf numFmtId="43" fontId="0" fillId="34" borderId="10" xfId="53" applyFont="1" applyFill="1" applyBorder="1" applyAlignment="1">
      <alignment/>
    </xf>
    <xf numFmtId="0" fontId="0" fillId="35" borderId="10" xfId="0" applyFill="1" applyBorder="1" applyAlignment="1">
      <alignment/>
    </xf>
    <xf numFmtId="43" fontId="0" fillId="35" borderId="10" xfId="53" applyFont="1" applyFill="1" applyBorder="1" applyAlignment="1">
      <alignment/>
    </xf>
    <xf numFmtId="22" fontId="0" fillId="0" borderId="0" xfId="53" applyNumberFormat="1" applyFont="1" applyAlignment="1">
      <alignment/>
    </xf>
    <xf numFmtId="43" fontId="0" fillId="0" borderId="10" xfId="53" applyFont="1" applyBorder="1" applyAlignment="1">
      <alignment/>
    </xf>
    <xf numFmtId="43" fontId="0" fillId="0" borderId="10" xfId="0" applyNumberFormat="1" applyBorder="1" applyAlignment="1">
      <alignment/>
    </xf>
    <xf numFmtId="43" fontId="0" fillId="0" borderId="0" xfId="53" applyFont="1" applyAlignment="1">
      <alignment/>
    </xf>
    <xf numFmtId="43" fontId="41" fillId="35" borderId="10" xfId="53" applyFont="1" applyFill="1" applyBorder="1" applyAlignment="1">
      <alignment/>
    </xf>
    <xf numFmtId="0" fontId="0" fillId="0" borderId="10" xfId="0" applyFont="1" applyBorder="1" applyAlignment="1">
      <alignment/>
    </xf>
    <xf numFmtId="43" fontId="0" fillId="0" borderId="10" xfId="0" applyNumberFormat="1" applyFont="1" applyBorder="1" applyAlignment="1">
      <alignment/>
    </xf>
    <xf numFmtId="0" fontId="42" fillId="35" borderId="10" xfId="0" applyFont="1" applyFill="1" applyBorder="1" applyAlignment="1">
      <alignment/>
    </xf>
    <xf numFmtId="43" fontId="42" fillId="35" borderId="10" xfId="53" applyFont="1" applyFill="1" applyBorder="1" applyAlignment="1">
      <alignment/>
    </xf>
    <xf numFmtId="20" fontId="43" fillId="35" borderId="10" xfId="0" applyNumberFormat="1" applyFont="1" applyFill="1" applyBorder="1" applyAlignment="1">
      <alignment/>
    </xf>
    <xf numFmtId="43" fontId="43" fillId="36" borderId="0" xfId="53" applyFont="1" applyFill="1" applyAlignment="1">
      <alignment/>
    </xf>
    <xf numFmtId="43" fontId="43" fillId="36" borderId="10" xfId="0" applyNumberFormat="1" applyFont="1" applyFill="1" applyBorder="1" applyAlignment="1">
      <alignment/>
    </xf>
    <xf numFmtId="43" fontId="43" fillId="36" borderId="10" xfId="53" applyFont="1" applyFill="1" applyBorder="1" applyAlignment="1">
      <alignment/>
    </xf>
    <xf numFmtId="0" fontId="4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41" fillId="0" borderId="0" xfId="0" applyFont="1" applyAlignment="1">
      <alignment horizontal="center"/>
    </xf>
    <xf numFmtId="164" fontId="0" fillId="0" borderId="10" xfId="53" applyNumberFormat="1" applyFont="1" applyBorder="1" applyAlignment="1">
      <alignment/>
    </xf>
    <xf numFmtId="43" fontId="0" fillId="37" borderId="10" xfId="53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43" fontId="35" fillId="36" borderId="10" xfId="53" applyFont="1" applyFill="1" applyBorder="1" applyAlignment="1">
      <alignment/>
    </xf>
    <xf numFmtId="0" fontId="35" fillId="36" borderId="10" xfId="0" applyFont="1" applyFill="1" applyBorder="1" applyAlignment="1">
      <alignment/>
    </xf>
    <xf numFmtId="0" fontId="41" fillId="36" borderId="0" xfId="0" applyFont="1" applyFill="1" applyAlignment="1">
      <alignment horizontal="center"/>
    </xf>
    <xf numFmtId="0" fontId="41" fillId="36" borderId="0" xfId="0" applyFont="1" applyFill="1" applyBorder="1" applyAlignment="1">
      <alignment horizontal="center"/>
    </xf>
    <xf numFmtId="0" fontId="41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Border="1" applyAlignment="1">
      <alignment/>
    </xf>
    <xf numFmtId="0" fontId="41" fillId="38" borderId="10" xfId="0" applyFont="1" applyFill="1" applyBorder="1" applyAlignment="1">
      <alignment horizontal="center"/>
    </xf>
    <xf numFmtId="20" fontId="0" fillId="0" borderId="11" xfId="53" applyNumberFormat="1" applyFont="1" applyBorder="1" applyAlignment="1">
      <alignment/>
    </xf>
    <xf numFmtId="0" fontId="41" fillId="38" borderId="10" xfId="0" applyFont="1" applyFill="1" applyBorder="1" applyAlignment="1">
      <alignment/>
    </xf>
    <xf numFmtId="43" fontId="41" fillId="38" borderId="10" xfId="53" applyFont="1" applyFill="1" applyBorder="1" applyAlignment="1">
      <alignment/>
    </xf>
    <xf numFmtId="20" fontId="0" fillId="38" borderId="11" xfId="53" applyNumberFormat="1" applyFont="1" applyFill="1" applyBorder="1" applyAlignment="1">
      <alignment/>
    </xf>
    <xf numFmtId="0" fontId="43" fillId="36" borderId="10" xfId="0" applyFont="1" applyFill="1" applyBorder="1" applyAlignment="1">
      <alignment/>
    </xf>
    <xf numFmtId="0" fontId="0" fillId="0" borderId="0" xfId="0" applyFill="1" applyAlignment="1">
      <alignment/>
    </xf>
    <xf numFmtId="20" fontId="24" fillId="0" borderId="0" xfId="0" applyNumberFormat="1" applyFont="1" applyAlignment="1">
      <alignment/>
    </xf>
    <xf numFmtId="0" fontId="24" fillId="0" borderId="0" xfId="0" applyFont="1" applyFill="1" applyAlignment="1">
      <alignment/>
    </xf>
    <xf numFmtId="20" fontId="24" fillId="0" borderId="0" xfId="0" applyNumberFormat="1" applyFont="1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56">
    <dxf>
      <font>
        <color theme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color theme="1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"/>
  <sheetViews>
    <sheetView zoomScale="85" zoomScaleNormal="85" zoomScalePageLayoutView="0" workbookViewId="0" topLeftCell="A1">
      <selection activeCell="H17" sqref="H17"/>
    </sheetView>
  </sheetViews>
  <sheetFormatPr defaultColWidth="9.140625" defaultRowHeight="15"/>
  <cols>
    <col min="2" max="2" width="12.421875" style="0" customWidth="1"/>
    <col min="3" max="3" width="12.57421875" style="1" customWidth="1"/>
    <col min="4" max="5" width="12.57421875" style="0" customWidth="1"/>
    <col min="6" max="6" width="5.421875" style="0" customWidth="1"/>
  </cols>
  <sheetData>
    <row r="1" ht="15"/>
    <row r="2" spans="2:5" ht="15">
      <c r="B2" s="25" t="s">
        <v>13</v>
      </c>
      <c r="C2" s="25"/>
      <c r="D2" s="25"/>
      <c r="E2" s="23"/>
    </row>
    <row r="3" spans="2:5" ht="15">
      <c r="B3" s="23"/>
      <c r="C3" s="23"/>
      <c r="D3" s="23"/>
      <c r="E3" s="23"/>
    </row>
    <row r="4" spans="1:11" ht="15">
      <c r="A4" s="17" t="s">
        <v>26</v>
      </c>
      <c r="B4" s="17" t="s">
        <v>9</v>
      </c>
      <c r="C4" s="18" t="s">
        <v>10</v>
      </c>
      <c r="D4" s="17" t="s">
        <v>0</v>
      </c>
      <c r="E4" s="17" t="s">
        <v>27</v>
      </c>
      <c r="G4" s="24" t="s">
        <v>14</v>
      </c>
      <c r="H4" s="24"/>
      <c r="I4" s="24"/>
      <c r="K4" s="1"/>
    </row>
    <row r="5" spans="2:11" ht="15">
      <c r="B5" s="19">
        <v>0.3333333333333333</v>
      </c>
      <c r="C5" s="22"/>
      <c r="D5" s="42"/>
      <c r="E5" s="42"/>
      <c r="G5" s="2"/>
      <c r="H5" s="3" t="s">
        <v>5</v>
      </c>
      <c r="I5" s="2" t="s">
        <v>7</v>
      </c>
      <c r="J5" s="44">
        <v>0.041666666666666664</v>
      </c>
      <c r="K5" s="10"/>
    </row>
    <row r="6" spans="2:11" ht="15">
      <c r="B6" s="19">
        <f>B5+$J$5</f>
        <v>0.375</v>
      </c>
      <c r="C6" s="22"/>
      <c r="D6" s="22"/>
      <c r="E6" s="22"/>
      <c r="G6" s="4" t="s">
        <v>4</v>
      </c>
      <c r="H6" s="5">
        <v>5.7</v>
      </c>
      <c r="I6" s="4" t="s">
        <v>6</v>
      </c>
      <c r="J6" t="s">
        <v>25</v>
      </c>
      <c r="K6" s="1"/>
    </row>
    <row r="7" spans="2:14" ht="15">
      <c r="B7" s="19">
        <f aca="true" t="shared" si="0" ref="B7:B22">B6+$J$5</f>
        <v>0.4166666666666667</v>
      </c>
      <c r="C7" s="20"/>
      <c r="D7" s="22"/>
      <c r="E7" s="22"/>
      <c r="G7" s="6" t="s">
        <v>3</v>
      </c>
      <c r="H7" s="7">
        <v>5.3</v>
      </c>
      <c r="I7" s="6" t="s">
        <v>2</v>
      </c>
      <c r="J7" t="s">
        <v>19</v>
      </c>
      <c r="N7" s="1"/>
    </row>
    <row r="8" spans="2:14" ht="15">
      <c r="B8" s="19">
        <f t="shared" si="0"/>
        <v>0.45833333333333337</v>
      </c>
      <c r="C8" s="22"/>
      <c r="D8" s="21"/>
      <c r="E8" s="21"/>
      <c r="G8" s="8" t="s">
        <v>4</v>
      </c>
      <c r="H8" s="9">
        <v>4.8</v>
      </c>
      <c r="I8" s="8" t="s">
        <v>1</v>
      </c>
      <c r="J8" t="s">
        <v>24</v>
      </c>
      <c r="N8" s="13"/>
    </row>
    <row r="9" spans="2:5" ht="15">
      <c r="B9" s="19">
        <f t="shared" si="0"/>
        <v>0.5</v>
      </c>
      <c r="C9" s="22"/>
      <c r="D9" s="21"/>
      <c r="E9" s="21"/>
    </row>
    <row r="10" spans="2:5" ht="15">
      <c r="B10" s="19">
        <f t="shared" si="0"/>
        <v>0.5416666666666666</v>
      </c>
      <c r="C10" s="22"/>
      <c r="D10" s="21"/>
      <c r="E10" s="21"/>
    </row>
    <row r="11" spans="2:5" ht="15">
      <c r="B11" s="19">
        <f t="shared" si="0"/>
        <v>0.5833333333333333</v>
      </c>
      <c r="C11" s="22"/>
      <c r="D11" s="21"/>
      <c r="E11" s="21"/>
    </row>
    <row r="12" spans="2:5" ht="15">
      <c r="B12" s="19">
        <f t="shared" si="0"/>
        <v>0.6249999999999999</v>
      </c>
      <c r="C12" s="22"/>
      <c r="D12" s="21"/>
      <c r="E12" s="21"/>
    </row>
    <row r="13" spans="2:5" ht="15">
      <c r="B13" s="19">
        <f t="shared" si="0"/>
        <v>0.6666666666666665</v>
      </c>
      <c r="C13" s="22"/>
      <c r="D13" s="21"/>
      <c r="E13" s="21"/>
    </row>
    <row r="14" spans="2:5" ht="15">
      <c r="B14" s="19">
        <f t="shared" si="0"/>
        <v>0.7083333333333331</v>
      </c>
      <c r="C14" s="22"/>
      <c r="D14" s="21"/>
      <c r="E14" s="21"/>
    </row>
    <row r="15" spans="2:5" ht="15">
      <c r="B15" s="19">
        <f t="shared" si="0"/>
        <v>0.7499999999999998</v>
      </c>
      <c r="C15" s="22"/>
      <c r="D15" s="21"/>
      <c r="E15" s="21"/>
    </row>
    <row r="16" spans="2:5" ht="15">
      <c r="B16" s="19">
        <f t="shared" si="0"/>
        <v>0.7916666666666664</v>
      </c>
      <c r="C16" s="22"/>
      <c r="D16" s="21"/>
      <c r="E16" s="21"/>
    </row>
    <row r="17" spans="2:5" ht="15">
      <c r="B17" s="19">
        <f t="shared" si="0"/>
        <v>0.833333333333333</v>
      </c>
      <c r="C17" s="22"/>
      <c r="D17" s="21"/>
      <c r="E17" s="21"/>
    </row>
    <row r="18" spans="2:5" ht="15">
      <c r="B18" s="19">
        <f t="shared" si="0"/>
        <v>0.8749999999999997</v>
      </c>
      <c r="C18" s="22"/>
      <c r="D18" s="21"/>
      <c r="E18" s="21"/>
    </row>
    <row r="19" spans="2:5" ht="15">
      <c r="B19" s="19">
        <f t="shared" si="0"/>
        <v>0.9166666666666663</v>
      </c>
      <c r="C19" s="22"/>
      <c r="D19" s="22"/>
      <c r="E19" s="22"/>
    </row>
    <row r="20" spans="2:5" ht="15">
      <c r="B20" s="19">
        <f t="shared" si="0"/>
        <v>0.9583333333333329</v>
      </c>
      <c r="C20" s="22"/>
      <c r="D20" s="22"/>
      <c r="E20" s="22"/>
    </row>
    <row r="21" spans="2:5" ht="15">
      <c r="B21" s="19">
        <f t="shared" si="0"/>
        <v>0.9999999999999996</v>
      </c>
      <c r="C21" s="22"/>
      <c r="D21" s="34"/>
      <c r="E21" s="34"/>
    </row>
    <row r="22" spans="2:5" ht="15">
      <c r="B22" s="19">
        <f t="shared" si="0"/>
        <v>1.0416666666666663</v>
      </c>
      <c r="C22" s="22"/>
      <c r="D22" s="34"/>
      <c r="E22" s="34"/>
    </row>
  </sheetData>
  <sheetProtection/>
  <mergeCells count="2">
    <mergeCell ref="G4:I4"/>
    <mergeCell ref="B2:D2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85" zoomScaleNormal="85" zoomScalePageLayoutView="0" workbookViewId="0" topLeftCell="A1">
      <selection activeCell="J9" sqref="J9"/>
    </sheetView>
  </sheetViews>
  <sheetFormatPr defaultColWidth="9.140625" defaultRowHeight="15"/>
  <cols>
    <col min="2" max="2" width="15.00390625" style="1" customWidth="1"/>
    <col min="3" max="3" width="19.00390625" style="0" bestFit="1" customWidth="1"/>
    <col min="4" max="4" width="13.7109375" style="13" customWidth="1"/>
    <col min="5" max="5" width="12.8515625" style="31" bestFit="1" customWidth="1"/>
    <col min="6" max="6" width="1.7109375" style="32" customWidth="1"/>
    <col min="7" max="7" width="3.421875" style="0" bestFit="1" customWidth="1"/>
    <col min="8" max="8" width="10.00390625" style="0" bestFit="1" customWidth="1"/>
    <col min="9" max="9" width="8.421875" style="0" bestFit="1" customWidth="1"/>
    <col min="10" max="10" width="76.421875" style="0" customWidth="1"/>
  </cols>
  <sheetData>
    <row r="1" spans="2:3" ht="15">
      <c r="B1" s="27" t="s">
        <v>23</v>
      </c>
      <c r="C1" s="28" t="s">
        <v>20</v>
      </c>
    </row>
    <row r="2" spans="1:5" ht="15">
      <c r="A2" s="2"/>
      <c r="B2" s="29">
        <v>0</v>
      </c>
      <c r="C2" s="30">
        <v>0</v>
      </c>
      <c r="D2" s="14" t="s">
        <v>15</v>
      </c>
      <c r="E2" s="33"/>
    </row>
    <row r="3" spans="1:9" ht="15">
      <c r="A3" s="39" t="s">
        <v>8</v>
      </c>
      <c r="B3" s="40" t="s">
        <v>11</v>
      </c>
      <c r="C3" s="39" t="s">
        <v>12</v>
      </c>
      <c r="D3" s="41">
        <f ca="1">NOW()</f>
        <v>40968.579141319446</v>
      </c>
      <c r="E3" s="37" t="s">
        <v>22</v>
      </c>
      <c r="G3" s="2"/>
      <c r="H3" s="11" t="s">
        <v>5</v>
      </c>
      <c r="I3" s="2" t="s">
        <v>7</v>
      </c>
    </row>
    <row r="4" spans="1:10" ht="15">
      <c r="A4" s="2">
        <v>1</v>
      </c>
      <c r="B4" s="11">
        <f>B2</f>
        <v>0</v>
      </c>
      <c r="C4" s="12">
        <f aca="true" t="shared" si="0" ref="C4:C27">$C$2+B4</f>
        <v>0</v>
      </c>
      <c r="D4" s="38">
        <f>D3+$J$10</f>
        <v>40968.62080798611</v>
      </c>
      <c r="E4" s="33" t="str">
        <f>IF(C4&gt;=5.7,"Alarme",IF(C4&gt;=5.3,"Alerta","Atenção"))</f>
        <v>Atenção</v>
      </c>
      <c r="G4" s="4" t="s">
        <v>4</v>
      </c>
      <c r="H4" s="5">
        <v>5.7</v>
      </c>
      <c r="I4" s="4" t="s">
        <v>6</v>
      </c>
      <c r="J4" t="s">
        <v>18</v>
      </c>
    </row>
    <row r="5" spans="1:10" ht="15">
      <c r="A5" s="2">
        <v>2</v>
      </c>
      <c r="B5" s="26">
        <f aca="true" t="shared" si="1" ref="B5:B27">$B$2*A5</f>
        <v>0</v>
      </c>
      <c r="C5" s="12">
        <f t="shared" si="0"/>
        <v>0</v>
      </c>
      <c r="D5" s="38">
        <f>D4+$J$10</f>
        <v>40968.662474652774</v>
      </c>
      <c r="E5" s="33" t="str">
        <f aca="true" t="shared" si="2" ref="E5:E27">IF(C5&gt;=5.7,"Alarme",IF(C5&gt;=5.3,"Alerta","Atenção"))</f>
        <v>Atenção</v>
      </c>
      <c r="F5" s="35"/>
      <c r="G5" s="6" t="s">
        <v>3</v>
      </c>
      <c r="H5" s="7">
        <v>5.3</v>
      </c>
      <c r="I5" s="6" t="s">
        <v>2</v>
      </c>
      <c r="J5" t="s">
        <v>17</v>
      </c>
    </row>
    <row r="6" spans="1:10" ht="15">
      <c r="A6" s="2">
        <v>3</v>
      </c>
      <c r="B6" s="3">
        <f t="shared" si="1"/>
        <v>0</v>
      </c>
      <c r="C6" s="12">
        <f t="shared" si="0"/>
        <v>0</v>
      </c>
      <c r="D6" s="38">
        <f>D5+$J$10</f>
        <v>40968.70414131944</v>
      </c>
      <c r="E6" s="33" t="str">
        <f t="shared" si="2"/>
        <v>Atenção</v>
      </c>
      <c r="G6" s="8" t="s">
        <v>4</v>
      </c>
      <c r="H6" s="9">
        <v>4.8</v>
      </c>
      <c r="I6" s="8" t="s">
        <v>1</v>
      </c>
      <c r="J6" t="s">
        <v>16</v>
      </c>
    </row>
    <row r="7" spans="1:10" ht="15">
      <c r="A7" s="2">
        <v>4</v>
      </c>
      <c r="B7" s="3">
        <f t="shared" si="1"/>
        <v>0</v>
      </c>
      <c r="C7" s="12">
        <f t="shared" si="0"/>
        <v>0</v>
      </c>
      <c r="D7" s="38">
        <f>D6+$J$10</f>
        <v>40968.7458079861</v>
      </c>
      <c r="E7" s="33" t="str">
        <f t="shared" si="2"/>
        <v>Atenção</v>
      </c>
      <c r="J7" s="43"/>
    </row>
    <row r="8" spans="1:10" ht="15">
      <c r="A8" s="15">
        <v>5</v>
      </c>
      <c r="B8" s="11">
        <f t="shared" si="1"/>
        <v>0</v>
      </c>
      <c r="C8" s="16">
        <f t="shared" si="0"/>
        <v>0</v>
      </c>
      <c r="D8" s="38">
        <f>D7+$J$10</f>
        <v>40968.78747465277</v>
      </c>
      <c r="E8" s="33" t="str">
        <f t="shared" si="2"/>
        <v>Atenção</v>
      </c>
      <c r="J8" s="43"/>
    </row>
    <row r="9" spans="1:10" ht="15">
      <c r="A9" s="2">
        <v>6</v>
      </c>
      <c r="B9" s="3">
        <f t="shared" si="1"/>
        <v>0</v>
      </c>
      <c r="C9" s="12">
        <f t="shared" si="0"/>
        <v>0</v>
      </c>
      <c r="D9" s="38">
        <f>D8+$J$10</f>
        <v>40968.82914131943</v>
      </c>
      <c r="E9" s="33" t="str">
        <f t="shared" si="2"/>
        <v>Atenção</v>
      </c>
      <c r="J9" s="45" t="s">
        <v>21</v>
      </c>
    </row>
    <row r="10" spans="1:10" ht="15">
      <c r="A10" s="2">
        <v>7</v>
      </c>
      <c r="B10" s="3">
        <f t="shared" si="1"/>
        <v>0</v>
      </c>
      <c r="C10" s="12">
        <f t="shared" si="0"/>
        <v>0</v>
      </c>
      <c r="D10" s="38">
        <f>D9+$J$10</f>
        <v>40968.870807986095</v>
      </c>
      <c r="E10" s="33" t="str">
        <f t="shared" si="2"/>
        <v>Atenção</v>
      </c>
      <c r="F10" s="36"/>
      <c r="J10" s="46">
        <v>0.041666666666666664</v>
      </c>
    </row>
    <row r="11" spans="1:5" ht="15">
      <c r="A11" s="2">
        <v>8</v>
      </c>
      <c r="B11" s="3">
        <f t="shared" si="1"/>
        <v>0</v>
      </c>
      <c r="C11" s="12">
        <f t="shared" si="0"/>
        <v>0</v>
      </c>
      <c r="D11" s="38">
        <f>D10+$J$10</f>
        <v>40968.91247465276</v>
      </c>
      <c r="E11" s="33" t="str">
        <f t="shared" si="2"/>
        <v>Atenção</v>
      </c>
    </row>
    <row r="12" spans="1:5" ht="15">
      <c r="A12" s="2">
        <v>9</v>
      </c>
      <c r="B12" s="3">
        <f t="shared" si="1"/>
        <v>0</v>
      </c>
      <c r="C12" s="12">
        <f t="shared" si="0"/>
        <v>0</v>
      </c>
      <c r="D12" s="38">
        <f>D11+$J$10</f>
        <v>40968.954141319424</v>
      </c>
      <c r="E12" s="33" t="str">
        <f t="shared" si="2"/>
        <v>Atenção</v>
      </c>
    </row>
    <row r="13" spans="1:5" ht="15">
      <c r="A13" s="15">
        <v>10</v>
      </c>
      <c r="B13" s="11">
        <f t="shared" si="1"/>
        <v>0</v>
      </c>
      <c r="C13" s="16">
        <f t="shared" si="0"/>
        <v>0</v>
      </c>
      <c r="D13" s="38">
        <f>D12+$J$10</f>
        <v>40968.99580798609</v>
      </c>
      <c r="E13" s="33" t="str">
        <f t="shared" si="2"/>
        <v>Atenção</v>
      </c>
    </row>
    <row r="14" spans="1:5" ht="15">
      <c r="A14" s="15">
        <v>11</v>
      </c>
      <c r="B14" s="11">
        <f t="shared" si="1"/>
        <v>0</v>
      </c>
      <c r="C14" s="16">
        <f t="shared" si="0"/>
        <v>0</v>
      </c>
      <c r="D14" s="38">
        <f>D13+$J$10</f>
        <v>40969.03747465275</v>
      </c>
      <c r="E14" s="33" t="str">
        <f t="shared" si="2"/>
        <v>Atenção</v>
      </c>
    </row>
    <row r="15" spans="1:5" ht="15">
      <c r="A15" s="15">
        <v>12</v>
      </c>
      <c r="B15" s="11">
        <f t="shared" si="1"/>
        <v>0</v>
      </c>
      <c r="C15" s="16">
        <f t="shared" si="0"/>
        <v>0</v>
      </c>
      <c r="D15" s="38">
        <f>D14+$J$10</f>
        <v>40969.07914131942</v>
      </c>
      <c r="E15" s="33" t="str">
        <f t="shared" si="2"/>
        <v>Atenção</v>
      </c>
    </row>
    <row r="16" spans="1:5" ht="15">
      <c r="A16" s="2">
        <v>13</v>
      </c>
      <c r="B16" s="3">
        <f t="shared" si="1"/>
        <v>0</v>
      </c>
      <c r="C16" s="12">
        <f t="shared" si="0"/>
        <v>0</v>
      </c>
      <c r="D16" s="38">
        <f>D15+$J$10</f>
        <v>40969.12080798608</v>
      </c>
      <c r="E16" s="33" t="str">
        <f t="shared" si="2"/>
        <v>Atenção</v>
      </c>
    </row>
    <row r="17" spans="1:5" ht="15">
      <c r="A17" s="2">
        <v>14</v>
      </c>
      <c r="B17" s="3">
        <f t="shared" si="1"/>
        <v>0</v>
      </c>
      <c r="C17" s="12">
        <f t="shared" si="0"/>
        <v>0</v>
      </c>
      <c r="D17" s="38">
        <f>D16+$J$10</f>
        <v>40969.162474652745</v>
      </c>
      <c r="E17" s="33" t="str">
        <f t="shared" si="2"/>
        <v>Atenção</v>
      </c>
    </row>
    <row r="18" spans="1:5" ht="15">
      <c r="A18" s="2">
        <v>15</v>
      </c>
      <c r="B18" s="3">
        <f t="shared" si="1"/>
        <v>0</v>
      </c>
      <c r="C18" s="12">
        <f t="shared" si="0"/>
        <v>0</v>
      </c>
      <c r="D18" s="38">
        <f>D17+$J$10</f>
        <v>40969.20414131941</v>
      </c>
      <c r="E18" s="33" t="str">
        <f t="shared" si="2"/>
        <v>Atenção</v>
      </c>
    </row>
    <row r="19" spans="1:5" ht="15">
      <c r="A19" s="2">
        <v>16</v>
      </c>
      <c r="B19" s="3">
        <f t="shared" si="1"/>
        <v>0</v>
      </c>
      <c r="C19" s="12">
        <f t="shared" si="0"/>
        <v>0</v>
      </c>
      <c r="D19" s="38">
        <f>D18+$J$10</f>
        <v>40969.24580798607</v>
      </c>
      <c r="E19" s="33" t="str">
        <f t="shared" si="2"/>
        <v>Atenção</v>
      </c>
    </row>
    <row r="20" spans="1:5" ht="15">
      <c r="A20" s="2">
        <v>17</v>
      </c>
      <c r="B20" s="3">
        <f t="shared" si="1"/>
        <v>0</v>
      </c>
      <c r="C20" s="12">
        <f t="shared" si="0"/>
        <v>0</v>
      </c>
      <c r="D20" s="38">
        <f>D19+$J$10</f>
        <v>40969.28747465274</v>
      </c>
      <c r="E20" s="33" t="str">
        <f t="shared" si="2"/>
        <v>Atenção</v>
      </c>
    </row>
    <row r="21" spans="1:5" ht="15">
      <c r="A21" s="2">
        <v>18</v>
      </c>
      <c r="B21" s="3">
        <f t="shared" si="1"/>
        <v>0</v>
      </c>
      <c r="C21" s="12">
        <f t="shared" si="0"/>
        <v>0</v>
      </c>
      <c r="D21" s="38">
        <f>D20+$J$10</f>
        <v>40969.3291413194</v>
      </c>
      <c r="E21" s="33" t="str">
        <f t="shared" si="2"/>
        <v>Atenção</v>
      </c>
    </row>
    <row r="22" spans="1:5" ht="15">
      <c r="A22" s="2">
        <v>19</v>
      </c>
      <c r="B22" s="3">
        <f t="shared" si="1"/>
        <v>0</v>
      </c>
      <c r="C22" s="12">
        <f t="shared" si="0"/>
        <v>0</v>
      </c>
      <c r="D22" s="38">
        <f>D21+$J$10</f>
        <v>40969.370807986066</v>
      </c>
      <c r="E22" s="33" t="str">
        <f t="shared" si="2"/>
        <v>Atenção</v>
      </c>
    </row>
    <row r="23" spans="1:5" ht="15">
      <c r="A23" s="2">
        <v>20</v>
      </c>
      <c r="B23" s="3">
        <f t="shared" si="1"/>
        <v>0</v>
      </c>
      <c r="C23" s="12">
        <f t="shared" si="0"/>
        <v>0</v>
      </c>
      <c r="D23" s="38">
        <f>D22+$J$10</f>
        <v>40969.41247465273</v>
      </c>
      <c r="E23" s="33" t="str">
        <f t="shared" si="2"/>
        <v>Atenção</v>
      </c>
    </row>
    <row r="24" spans="1:5" ht="15">
      <c r="A24" s="2">
        <v>21</v>
      </c>
      <c r="B24" s="3">
        <f t="shared" si="1"/>
        <v>0</v>
      </c>
      <c r="C24" s="12">
        <f t="shared" si="0"/>
        <v>0</v>
      </c>
      <c r="D24" s="38">
        <f>D23+$J$10</f>
        <v>40969.454141319395</v>
      </c>
      <c r="E24" s="33" t="str">
        <f t="shared" si="2"/>
        <v>Atenção</v>
      </c>
    </row>
    <row r="25" spans="1:5" ht="15">
      <c r="A25" s="2">
        <v>22</v>
      </c>
      <c r="B25" s="3">
        <f t="shared" si="1"/>
        <v>0</v>
      </c>
      <c r="C25" s="12">
        <f t="shared" si="0"/>
        <v>0</v>
      </c>
      <c r="D25" s="38">
        <f>D24+$J$10</f>
        <v>40969.49580798606</v>
      </c>
      <c r="E25" s="33" t="str">
        <f t="shared" si="2"/>
        <v>Atenção</v>
      </c>
    </row>
    <row r="26" spans="1:5" ht="15">
      <c r="A26" s="2">
        <v>23</v>
      </c>
      <c r="B26" s="3">
        <f t="shared" si="1"/>
        <v>0</v>
      </c>
      <c r="C26" s="12">
        <f t="shared" si="0"/>
        <v>0</v>
      </c>
      <c r="D26" s="38">
        <f>D25+$J$10</f>
        <v>40969.53747465272</v>
      </c>
      <c r="E26" s="33" t="str">
        <f t="shared" si="2"/>
        <v>Atenção</v>
      </c>
    </row>
    <row r="27" spans="1:5" ht="15">
      <c r="A27" s="2">
        <v>24</v>
      </c>
      <c r="B27" s="3">
        <f t="shared" si="1"/>
        <v>0</v>
      </c>
      <c r="C27" s="12">
        <f t="shared" si="0"/>
        <v>0</v>
      </c>
      <c r="D27" s="38">
        <f>D26+$J$10</f>
        <v>40969.57914131939</v>
      </c>
      <c r="E27" s="33" t="str">
        <f t="shared" si="2"/>
        <v>Atenção</v>
      </c>
    </row>
    <row r="28" ht="15">
      <c r="E28" s="32"/>
    </row>
    <row r="29" ht="15">
      <c r="E29" s="32"/>
    </row>
  </sheetData>
  <sheetProtection/>
  <conditionalFormatting sqref="E4:E27">
    <cfRule type="containsText" priority="4" dxfId="5" operator="containsText" stopIfTrue="1" text="Alarme">
      <formula>NOT(ISERROR(SEARCH("Alarme",E4)))</formula>
    </cfRule>
    <cfRule type="expression" priority="9" dxfId="50" stopIfTrue="1">
      <formula>"Alarme"</formula>
    </cfRule>
    <cfRule type="colorScale" priority="10" dxfId="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4:E27">
    <cfRule type="containsText" priority="8" dxfId="51" operator="containsText" stopIfTrue="1" text="Alarme">
      <formula>NOT(ISERROR(SEARCH("Alarme",E4)))</formula>
    </cfRule>
  </conditionalFormatting>
  <conditionalFormatting sqref="E4:E27">
    <cfRule type="cellIs" priority="6" dxfId="52" operator="equal" stopIfTrue="1">
      <formula>"Alerta"</formula>
    </cfRule>
    <cfRule type="iconSet" priority="7" dxfId="7">
      <iconSet iconSet="3TrafficLights1">
        <cfvo type="percent" val="0"/>
        <cfvo type="percent" val="33"/>
        <cfvo type="percent" val="67"/>
      </iconSet>
    </cfRule>
  </conditionalFormatting>
  <conditionalFormatting sqref="E4:E27">
    <cfRule type="containsText" priority="5" dxfId="53" operator="containsText" stopIfTrue="1" text="Atenção">
      <formula>NOT(ISERROR(SEARCH("Atenção",E4)))</formula>
    </cfRule>
  </conditionalFormatting>
  <conditionalFormatting sqref="E1:E65536">
    <cfRule type="containsText" priority="1" dxfId="54" operator="containsText" stopIfTrue="1" text="Alarme">
      <formula>NOT(ISERROR(SEARCH("Alarme",E1)))</formula>
    </cfRule>
    <cfRule type="containsText" priority="2" dxfId="1" operator="containsText" stopIfTrue="1" text="Alerta">
      <formula>NOT(ISERROR(SEARCH("Alerta",E1)))</formula>
    </cfRule>
    <cfRule type="containsText" priority="3" dxfId="55" operator="containsText" stopIfTrue="1" text="Atenção">
      <formula>NOT(ISERROR(SEARCH("Atenção",E1)))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dudu</dc:creator>
  <cp:keywords/>
  <dc:description/>
  <cp:lastModifiedBy>dudu</cp:lastModifiedBy>
  <cp:lastPrinted>2011-08-01T21:19:30Z</cp:lastPrinted>
  <dcterms:created xsi:type="dcterms:W3CDTF">2011-08-01T16:19:00Z</dcterms:created>
  <dcterms:modified xsi:type="dcterms:W3CDTF">2012-02-29T16:55:32Z</dcterms:modified>
  <cp:category/>
  <cp:version/>
  <cp:contentType/>
  <cp:contentStatus/>
</cp:coreProperties>
</file>